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2026 DEBV\Publicaciones\Rendimiento Definitivo\"/>
    </mc:Choice>
  </mc:AlternateContent>
  <xr:revisionPtr revIDLastSave="0" documentId="13_ncr:1_{A8DB45AB-7D74-4D95-ACA9-7FDAF4BEE396}" xr6:coauthVersionLast="47" xr6:coauthVersionMax="47" xr10:uidLastSave="{00000000-0000-0000-0000-000000000000}"/>
  <bookViews>
    <workbookView xWindow="28692" yWindow="-108" windowWidth="29016" windowHeight="15696" tabRatio="710" activeTab="4" xr2:uid="{D42B7089-DC7F-4B97-95AC-A08132EEE293}"/>
  </bookViews>
  <sheets>
    <sheet name="Portada" sheetId="94" r:id="rId1"/>
    <sheet name="Funcionarios" sheetId="95" r:id="rId2"/>
    <sheet name="Contenido" sheetId="93" r:id="rId3"/>
    <sheet name="Serie Histórica" sheetId="3" r:id="rId4"/>
    <sheet name="C1" sheetId="4" r:id="rId5"/>
    <sheet name="C2" sheetId="5" r:id="rId6"/>
    <sheet name="C3" sheetId="6" r:id="rId7"/>
    <sheet name="C4" sheetId="7" r:id="rId8"/>
    <sheet name="C5" sheetId="8" r:id="rId9"/>
    <sheet name="C6" sheetId="9" r:id="rId10"/>
    <sheet name="C7" sheetId="10" r:id="rId11"/>
    <sheet name="C8" sheetId="20" r:id="rId12"/>
    <sheet name="C9" sheetId="21" r:id="rId13"/>
    <sheet name="C10" sheetId="22" r:id="rId14"/>
    <sheet name="C11" sheetId="23" r:id="rId15"/>
    <sheet name="C12" sheetId="25" r:id="rId16"/>
    <sheet name="C13" sheetId="26" r:id="rId17"/>
    <sheet name="C14" sheetId="27" r:id="rId18"/>
    <sheet name="C15" sheetId="28" r:id="rId19"/>
    <sheet name="I y II Ciclos" sheetId="11" r:id="rId20"/>
    <sheet name="C16" sheetId="12" r:id="rId21"/>
    <sheet name="C17" sheetId="13" r:id="rId22"/>
    <sheet name="C18" sheetId="29" r:id="rId23"/>
    <sheet name="C19" sheetId="30" r:id="rId24"/>
    <sheet name="C20" sheetId="31" r:id="rId25"/>
    <sheet name="C21" sheetId="32" r:id="rId26"/>
    <sheet name="C22" sheetId="33" r:id="rId27"/>
    <sheet name="C23" sheetId="34" r:id="rId28"/>
    <sheet name="C24" sheetId="35" r:id="rId29"/>
    <sheet name="C25" sheetId="36" r:id="rId30"/>
    <sheet name="C26" sheetId="37" r:id="rId31"/>
    <sheet name="C27" sheetId="38" r:id="rId32"/>
    <sheet name="C28" sheetId="39" r:id="rId33"/>
    <sheet name="C29" sheetId="40" r:id="rId34"/>
    <sheet name="C30" sheetId="41" r:id="rId35"/>
    <sheet name="C31" sheetId="42" r:id="rId36"/>
    <sheet name="Escuelas Nocturnas" sheetId="14" r:id="rId37"/>
    <sheet name="C32" sheetId="15" r:id="rId38"/>
    <sheet name="C33" sheetId="16" r:id="rId39"/>
    <sheet name="Total Colegios" sheetId="44" r:id="rId40"/>
    <sheet name="C34" sheetId="45" r:id="rId41"/>
    <sheet name="C35" sheetId="46" r:id="rId42"/>
    <sheet name="C36" sheetId="47" r:id="rId43"/>
    <sheet name="C37" sheetId="48" r:id="rId44"/>
    <sheet name="C38" sheetId="49" r:id="rId45"/>
    <sheet name="C39" sheetId="50" r:id="rId46"/>
    <sheet name="C40" sheetId="51" r:id="rId47"/>
    <sheet name="C41" sheetId="52" r:id="rId48"/>
    <sheet name="C42" sheetId="53" r:id="rId49"/>
    <sheet name="C43" sheetId="54" r:id="rId50"/>
    <sheet name="C44" sheetId="55" r:id="rId51"/>
    <sheet name="C45" sheetId="56" r:id="rId52"/>
    <sheet name="C46" sheetId="57" r:id="rId53"/>
    <sheet name="C47" sheetId="58" r:id="rId54"/>
    <sheet name="C48" sheetId="59" r:id="rId55"/>
    <sheet name="C49" sheetId="60" r:id="rId56"/>
    <sheet name="Académica Diurna" sheetId="61" r:id="rId57"/>
    <sheet name="C50" sheetId="62" r:id="rId58"/>
    <sheet name="C51" sheetId="63" r:id="rId59"/>
    <sheet name="C52" sheetId="64" r:id="rId60"/>
    <sheet name="C53" sheetId="65" r:id="rId61"/>
    <sheet name="C54" sheetId="66" r:id="rId62"/>
    <sheet name="C55" sheetId="67" r:id="rId63"/>
    <sheet name="Técnica Diurna" sheetId="68" r:id="rId64"/>
    <sheet name="C56" sheetId="69" r:id="rId65"/>
    <sheet name="C57" sheetId="70" r:id="rId66"/>
    <sheet name="C58" sheetId="71" r:id="rId67"/>
    <sheet name="C59" sheetId="72" r:id="rId68"/>
    <sheet name="C60" sheetId="73" r:id="rId69"/>
    <sheet name="C61" sheetId="74" r:id="rId70"/>
    <sheet name="Académica Nocturna" sheetId="75" r:id="rId71"/>
    <sheet name="C62" sheetId="76" r:id="rId72"/>
    <sheet name="C63" sheetId="77" r:id="rId73"/>
    <sheet name="C64" sheetId="78" r:id="rId74"/>
    <sheet name="C65" sheetId="79" r:id="rId75"/>
    <sheet name="C66" sheetId="80" r:id="rId76"/>
    <sheet name="C67" sheetId="81" r:id="rId77"/>
    <sheet name="Técnica Nocturna" sheetId="82" r:id="rId78"/>
    <sheet name="C68" sheetId="83" r:id="rId79"/>
    <sheet name="C69" sheetId="84" r:id="rId80"/>
    <sheet name="C70" sheetId="85" r:id="rId81"/>
    <sheet name="C71" sheetId="86" r:id="rId82"/>
    <sheet name="C72" sheetId="87" r:id="rId83"/>
    <sheet name="C73" sheetId="88" r:id="rId84"/>
    <sheet name="Programa Aula Edad" sheetId="89" r:id="rId85"/>
    <sheet name="C74" sheetId="90" r:id="rId86"/>
    <sheet name="C75" sheetId="91" r:id="rId87"/>
  </sheets>
  <definedNames>
    <definedName name="_Key1" hidden="1">#REF!</definedName>
    <definedName name="_Order1" hidden="1">255</definedName>
    <definedName name="_xlnm.Print_Area" localSheetId="56">'Académica Diurna'!$A$2:$J$22</definedName>
    <definedName name="_xlnm.Print_Area" localSheetId="70">'Académica Nocturna'!$A$1:$K$24</definedName>
    <definedName name="_xlnm.Print_Area" localSheetId="4">'C1'!$A$1:$X$31</definedName>
    <definedName name="_xlnm.Print_Area" localSheetId="13">'C10'!$A$1:$P$38</definedName>
    <definedName name="_xlnm.Print_Area" localSheetId="14">'C11'!$A$1:$P$28</definedName>
    <definedName name="_xlnm.Print_Area" localSheetId="15">'C12'!$A$1:$P$34</definedName>
    <definedName name="_xlnm.Print_Area" localSheetId="16">'C13'!$A$1:$P$26</definedName>
    <definedName name="_xlnm.Print_Area" localSheetId="17">'C14'!$A$1:$P$22</definedName>
    <definedName name="_xlnm.Print_Area" localSheetId="18">'C15'!$A$1:$P$18</definedName>
    <definedName name="_xlnm.Print_Area" localSheetId="20">'C16'!$A$1:$AB$39</definedName>
    <definedName name="_xlnm.Print_Area" localSheetId="21">'C17'!$A$1:$AB$39</definedName>
    <definedName name="_xlnm.Print_Area" localSheetId="22">'C18'!$A$1:$AB$37</definedName>
    <definedName name="_xlnm.Print_Area" localSheetId="23">'C19'!$A$1:$AB$37</definedName>
    <definedName name="_xlnm.Print_Area" localSheetId="5">'C2'!$A$1:$X$32</definedName>
    <definedName name="_xlnm.Print_Area" localSheetId="24">'C20'!$A$1:$AB$37</definedName>
    <definedName name="_xlnm.Print_Area" localSheetId="25">'C21'!$A$1:$AB$37</definedName>
    <definedName name="_xlnm.Print_Area" localSheetId="26">'C22'!$A$1:$AB$37</definedName>
    <definedName name="_xlnm.Print_Area" localSheetId="27">'C23'!$A$1:$AB$37</definedName>
    <definedName name="_xlnm.Print_Area" localSheetId="28">'C24'!$A$1:$AB$37</definedName>
    <definedName name="_xlnm.Print_Area" localSheetId="29">'C25'!$A$1:$AB$37</definedName>
    <definedName name="_xlnm.Print_Area" localSheetId="30">'C26'!$A$1:$AB$34</definedName>
    <definedName name="_xlnm.Print_Area" localSheetId="31">'C27'!$A$1:$AB$34</definedName>
    <definedName name="_xlnm.Print_Area" localSheetId="32">'C28'!$A$1:$AB$34</definedName>
    <definedName name="_xlnm.Print_Area" localSheetId="33">'C29'!$A$1:$AB$34</definedName>
    <definedName name="_xlnm.Print_Area" localSheetId="6">'C3'!$A$1:$X$37</definedName>
    <definedName name="_xlnm.Print_Area" localSheetId="34">'C30'!$A$1:$AB$38</definedName>
    <definedName name="_xlnm.Print_Area" localSheetId="35">'C31'!$A$1:$AB$38</definedName>
    <definedName name="_xlnm.Print_Area" localSheetId="37">'C32'!$A$1:$T$20</definedName>
    <definedName name="_xlnm.Print_Area" localSheetId="38">'C33'!$A$1:$T$20</definedName>
    <definedName name="_xlnm.Print_Area" localSheetId="40">'C34'!$A$1:$AB$39</definedName>
    <definedName name="_xlnm.Print_Area" localSheetId="41">'C35'!$A$1:$AB$39</definedName>
    <definedName name="_xlnm.Print_Area" localSheetId="42">'C36'!$A$1:$AB$37</definedName>
    <definedName name="_xlnm.Print_Area" localSheetId="43">'C37'!$A$1:$AB$37</definedName>
    <definedName name="_xlnm.Print_Area" localSheetId="44">'C38'!$A$1:$AB$37</definedName>
    <definedName name="_xlnm.Print_Area" localSheetId="45">'C39'!$A$1:$AB$37</definedName>
    <definedName name="_xlnm.Print_Area" localSheetId="7">'C4'!$A$1:$X$28</definedName>
    <definedName name="_xlnm.Print_Area" localSheetId="46">'C40'!$A$1:$AB$37</definedName>
    <definedName name="_xlnm.Print_Area" localSheetId="47">'C41'!$A$1:$AB$37</definedName>
    <definedName name="_xlnm.Print_Area" localSheetId="48">'C42'!$A$1:$AB$37</definedName>
    <definedName name="_xlnm.Print_Area" localSheetId="49">'C43'!$A$1:$AB$37</definedName>
    <definedName name="_xlnm.Print_Area" localSheetId="50">'C44'!$A$1:$AB$34</definedName>
    <definedName name="_xlnm.Print_Area" localSheetId="51">'C45'!$A$1:$AB$34</definedName>
    <definedName name="_xlnm.Print_Area" localSheetId="52">'C46'!$A$1:$AB$34</definedName>
    <definedName name="_xlnm.Print_Area" localSheetId="53">'C47'!$A$1:$AB$34</definedName>
    <definedName name="_xlnm.Print_Area" localSheetId="55">'C49'!$A$1:$AB$39</definedName>
    <definedName name="_xlnm.Print_Area" localSheetId="8">'C5'!$A$1:$X$33</definedName>
    <definedName name="_xlnm.Print_Area" localSheetId="57">'C50'!$A$1:$AB$39</definedName>
    <definedName name="_xlnm.Print_Area" localSheetId="58">'C51'!$A$1:$AB$39</definedName>
    <definedName name="_xlnm.Print_Area" localSheetId="59">'C52'!$A$1:$AB$37</definedName>
    <definedName name="_xlnm.Print_Area" localSheetId="60">'C53'!$A$1:$AB$37</definedName>
    <definedName name="_xlnm.Print_Area" localSheetId="61">'C54'!$A$1:$AB$37</definedName>
    <definedName name="_xlnm.Print_Area" localSheetId="62">'C55'!$A$1:$AB$38</definedName>
    <definedName name="_xlnm.Print_Area" localSheetId="64">'C56'!$A$1:$AB$39</definedName>
    <definedName name="_xlnm.Print_Area" localSheetId="65">'C57'!$A$1:$AB$39</definedName>
    <definedName name="_xlnm.Print_Area" localSheetId="66">'C58'!$A$1:$AB$37</definedName>
    <definedName name="_xlnm.Print_Area" localSheetId="67">'C59'!$A$1:$AB$37</definedName>
    <definedName name="_xlnm.Print_Area" localSheetId="9">'C6'!$A$1:$P$37</definedName>
    <definedName name="_xlnm.Print_Area" localSheetId="68">'C60'!$A$1:$AB$37</definedName>
    <definedName name="_xlnm.Print_Area" localSheetId="69">'C61'!$A$1:$AB$37</definedName>
    <definedName name="_xlnm.Print_Area" localSheetId="71">'C62'!$A$1:$X$33</definedName>
    <definedName name="_xlnm.Print_Area" localSheetId="72">'C63'!$A$1:$X$33</definedName>
    <definedName name="_xlnm.Print_Area" localSheetId="73">'C64'!$A$1:$X$34</definedName>
    <definedName name="_xlnm.Print_Area" localSheetId="74">'C65'!$A$1:$X$33</definedName>
    <definedName name="_xlnm.Print_Area" localSheetId="75">'C66'!$A$1:$X$33</definedName>
    <definedName name="_xlnm.Print_Area" localSheetId="76">'C67'!$A$1:$X$33</definedName>
    <definedName name="_xlnm.Print_Area" localSheetId="78">'C68'!$A$1:$P$33</definedName>
    <definedName name="_xlnm.Print_Area" localSheetId="79">'C69'!$A$1:$P$34</definedName>
    <definedName name="_xlnm.Print_Area" localSheetId="10">'C7'!$A$1:$P$28</definedName>
    <definedName name="_xlnm.Print_Area" localSheetId="80">'C70'!$A$1:$P$36</definedName>
    <definedName name="_xlnm.Print_Area" localSheetId="81">'C71'!$A$1:$P$36</definedName>
    <definedName name="_xlnm.Print_Area" localSheetId="82">'C72'!$A$1:$P$36</definedName>
    <definedName name="_xlnm.Print_Area" localSheetId="83">'C73'!$A$1:$P$36</definedName>
    <definedName name="_xlnm.Print_Area" localSheetId="85">'C74'!$A$1:$P$34</definedName>
    <definedName name="_xlnm.Print_Area" localSheetId="86">'C75'!$A$1:$P$35</definedName>
    <definedName name="_xlnm.Print_Area" localSheetId="11">'C8'!$A$1:$P$37</definedName>
    <definedName name="_xlnm.Print_Area" localSheetId="12">'C9'!$A$1:$P$28</definedName>
    <definedName name="_xlnm.Print_Area" localSheetId="2">Contenido!$B$1:$C$87</definedName>
    <definedName name="_xlnm.Print_Area" localSheetId="36">'Escuelas Nocturnas'!$A$2:$J$22</definedName>
    <definedName name="_xlnm.Print_Area" localSheetId="1">Funcionarios!$A$1:$I$28</definedName>
    <definedName name="_xlnm.Print_Area" localSheetId="19">'I y II Ciclos'!$B$2:$J$23</definedName>
    <definedName name="_xlnm.Print_Area" localSheetId="0">Portada!$B$1:$G$28</definedName>
    <definedName name="_xlnm.Print_Area" localSheetId="84">'Programa Aula Edad'!$A$2:$K$23</definedName>
    <definedName name="_xlnm.Print_Area" localSheetId="3">'Serie Histórica'!$B$2:$J$22</definedName>
    <definedName name="_xlnm.Print_Area" localSheetId="63">'Técnica Diurna'!$A$1:$K$24</definedName>
    <definedName name="_xlnm.Print_Area" localSheetId="77">'Técnica Nocturna'!$A$1:$K$24</definedName>
    <definedName name="_xlnm.Print_Area" localSheetId="39">'Total Colegios'!$B$2:$J$22</definedName>
    <definedName name="D9_" localSheetId="2">Contenido!#REF!</definedName>
    <definedName name="D9_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2" i="46" l="1"/>
  <c r="AA12" i="46"/>
  <c r="Z12" i="46"/>
  <c r="X12" i="46"/>
  <c r="W12" i="46"/>
  <c r="V12" i="46"/>
  <c r="T12" i="46"/>
  <c r="S12" i="46"/>
  <c r="R12" i="46"/>
  <c r="P12" i="46"/>
  <c r="D12" i="46" s="1"/>
  <c r="O12" i="46"/>
  <c r="C12" i="46" s="1"/>
  <c r="N12" i="46"/>
  <c r="B12" i="46" s="1"/>
  <c r="L12" i="46"/>
  <c r="K12" i="46"/>
  <c r="J12" i="46"/>
  <c r="H12" i="46"/>
  <c r="G12" i="46"/>
  <c r="F12" i="46"/>
  <c r="AB11" i="46"/>
  <c r="AA11" i="46"/>
  <c r="Z11" i="46"/>
  <c r="X11" i="46"/>
  <c r="W11" i="46"/>
  <c r="V11" i="46"/>
  <c r="T11" i="46"/>
  <c r="S11" i="46"/>
  <c r="R11" i="46"/>
  <c r="P11" i="46"/>
  <c r="O11" i="46"/>
  <c r="N11" i="46"/>
  <c r="L11" i="46"/>
  <c r="K11" i="46"/>
  <c r="J11" i="46"/>
  <c r="H11" i="46"/>
  <c r="G11" i="46"/>
  <c r="F11" i="46"/>
  <c r="AB10" i="46"/>
  <c r="AA10" i="46"/>
  <c r="Z10" i="46"/>
  <c r="X10" i="46"/>
  <c r="W10" i="46"/>
  <c r="V10" i="46"/>
  <c r="T10" i="46"/>
  <c r="S10" i="46"/>
  <c r="R10" i="46"/>
  <c r="R9" i="46" s="1"/>
  <c r="P10" i="46"/>
  <c r="P9" i="46" s="1"/>
  <c r="O10" i="46"/>
  <c r="N10" i="46"/>
  <c r="N9" i="46" s="1"/>
  <c r="L10" i="46"/>
  <c r="K10" i="46"/>
  <c r="J10" i="46"/>
  <c r="H10" i="46"/>
  <c r="G10" i="46"/>
  <c r="F10" i="46"/>
  <c r="AB12" i="45"/>
  <c r="AA12" i="45"/>
  <c r="Z12" i="45"/>
  <c r="AB11" i="45"/>
  <c r="AA11" i="45"/>
  <c r="Z11" i="45"/>
  <c r="AB10" i="45"/>
  <c r="AA10" i="45"/>
  <c r="Z10" i="45"/>
  <c r="X12" i="45"/>
  <c r="W12" i="45"/>
  <c r="V12" i="45"/>
  <c r="X11" i="45"/>
  <c r="W11" i="45"/>
  <c r="V11" i="45"/>
  <c r="X10" i="45"/>
  <c r="W10" i="45"/>
  <c r="V10" i="45"/>
  <c r="T12" i="45"/>
  <c r="S12" i="45"/>
  <c r="R12" i="45"/>
  <c r="T11" i="45"/>
  <c r="S11" i="45"/>
  <c r="R11" i="45"/>
  <c r="T10" i="45"/>
  <c r="S10" i="45"/>
  <c r="R10" i="45"/>
  <c r="P12" i="45"/>
  <c r="O12" i="45"/>
  <c r="N12" i="45"/>
  <c r="P11" i="45"/>
  <c r="O11" i="45"/>
  <c r="N11" i="45"/>
  <c r="P10" i="45"/>
  <c r="O10" i="45"/>
  <c r="N10" i="45"/>
  <c r="L12" i="45"/>
  <c r="K12" i="45"/>
  <c r="J12" i="45"/>
  <c r="L11" i="45"/>
  <c r="K11" i="45"/>
  <c r="J11" i="45"/>
  <c r="L10" i="45"/>
  <c r="K10" i="45"/>
  <c r="J10" i="45"/>
  <c r="G12" i="45"/>
  <c r="H12" i="45"/>
  <c r="F12" i="45"/>
  <c r="F11" i="45"/>
  <c r="G11" i="45"/>
  <c r="H11" i="45"/>
  <c r="G10" i="45"/>
  <c r="H10" i="45"/>
  <c r="F10" i="45"/>
  <c r="B14" i="63"/>
  <c r="AB12" i="63"/>
  <c r="AA12" i="63"/>
  <c r="Z12" i="63"/>
  <c r="X12" i="63"/>
  <c r="W12" i="63"/>
  <c r="V12" i="63"/>
  <c r="T12" i="63"/>
  <c r="S12" i="63"/>
  <c r="R12" i="63"/>
  <c r="P12" i="63"/>
  <c r="O12" i="63"/>
  <c r="N12" i="63"/>
  <c r="L12" i="63"/>
  <c r="K12" i="63"/>
  <c r="J12" i="63"/>
  <c r="H12" i="63"/>
  <c r="G12" i="63"/>
  <c r="F12" i="63"/>
  <c r="AB11" i="63"/>
  <c r="AA11" i="63"/>
  <c r="Z11" i="63"/>
  <c r="X11" i="63"/>
  <c r="W11" i="63"/>
  <c r="V11" i="63"/>
  <c r="T11" i="63"/>
  <c r="S11" i="63"/>
  <c r="R11" i="63"/>
  <c r="P11" i="63"/>
  <c r="O11" i="63"/>
  <c r="N11" i="63"/>
  <c r="L11" i="63"/>
  <c r="K11" i="63"/>
  <c r="J11" i="63"/>
  <c r="H11" i="63"/>
  <c r="G11" i="63"/>
  <c r="F11" i="63"/>
  <c r="AB10" i="63"/>
  <c r="AA10" i="63"/>
  <c r="Z10" i="63"/>
  <c r="X10" i="63"/>
  <c r="W10" i="63"/>
  <c r="V10" i="63"/>
  <c r="T10" i="63"/>
  <c r="S10" i="63"/>
  <c r="R10" i="63"/>
  <c r="P10" i="63"/>
  <c r="O10" i="63"/>
  <c r="N10" i="63"/>
  <c r="L10" i="63"/>
  <c r="K10" i="63"/>
  <c r="J10" i="63"/>
  <c r="H10" i="63"/>
  <c r="G10" i="63"/>
  <c r="F10" i="63"/>
  <c r="AB12" i="62"/>
  <c r="AA12" i="62"/>
  <c r="Z12" i="62"/>
  <c r="X12" i="62"/>
  <c r="W12" i="62"/>
  <c r="V12" i="62"/>
  <c r="T12" i="62"/>
  <c r="S12" i="62"/>
  <c r="R12" i="62"/>
  <c r="P12" i="62"/>
  <c r="O12" i="62"/>
  <c r="N12" i="62"/>
  <c r="L12" i="62"/>
  <c r="K12" i="62"/>
  <c r="J12" i="62"/>
  <c r="H12" i="62"/>
  <c r="G12" i="62"/>
  <c r="F12" i="62"/>
  <c r="C12" i="62"/>
  <c r="D12" i="62"/>
  <c r="B12" i="62"/>
  <c r="F14" i="62"/>
  <c r="G14" i="62"/>
  <c r="H14" i="62"/>
  <c r="J14" i="62"/>
  <c r="K14" i="62"/>
  <c r="L14" i="62"/>
  <c r="N14" i="62"/>
  <c r="O14" i="62"/>
  <c r="P14" i="62"/>
  <c r="R14" i="62"/>
  <c r="S14" i="62"/>
  <c r="T14" i="62"/>
  <c r="V14" i="62"/>
  <c r="W14" i="62"/>
  <c r="X14" i="62"/>
  <c r="Z14" i="62"/>
  <c r="AA14" i="62"/>
  <c r="AB14" i="62"/>
  <c r="F19" i="62"/>
  <c r="G19" i="62"/>
  <c r="H19" i="62"/>
  <c r="J19" i="62"/>
  <c r="K19" i="62"/>
  <c r="L19" i="62"/>
  <c r="N19" i="62"/>
  <c r="O19" i="62"/>
  <c r="P19" i="62"/>
  <c r="R19" i="62"/>
  <c r="S19" i="62"/>
  <c r="T19" i="62"/>
  <c r="V19" i="62"/>
  <c r="W19" i="62"/>
  <c r="X19" i="62"/>
  <c r="Z19" i="62"/>
  <c r="AA19" i="62"/>
  <c r="AB19" i="62"/>
  <c r="AB11" i="62"/>
  <c r="AA11" i="62"/>
  <c r="Z11" i="62"/>
  <c r="AB10" i="62"/>
  <c r="AA10" i="62"/>
  <c r="Z10" i="62"/>
  <c r="X11" i="62"/>
  <c r="W11" i="62"/>
  <c r="V11" i="62"/>
  <c r="X10" i="62"/>
  <c r="W10" i="62"/>
  <c r="V10" i="62"/>
  <c r="T11" i="62"/>
  <c r="S11" i="62"/>
  <c r="R11" i="62"/>
  <c r="T10" i="62"/>
  <c r="S10" i="62"/>
  <c r="R10" i="62"/>
  <c r="P11" i="62"/>
  <c r="O11" i="62"/>
  <c r="N11" i="62"/>
  <c r="P10" i="62"/>
  <c r="O10" i="62"/>
  <c r="N10" i="62"/>
  <c r="L11" i="62"/>
  <c r="K11" i="62"/>
  <c r="J11" i="62"/>
  <c r="L10" i="62"/>
  <c r="K10" i="62"/>
  <c r="J10" i="62"/>
  <c r="H11" i="62"/>
  <c r="G11" i="62"/>
  <c r="F11" i="62"/>
  <c r="H10" i="62"/>
  <c r="G10" i="62"/>
  <c r="F10" i="62"/>
  <c r="T9" i="46" l="1"/>
  <c r="K9" i="46"/>
  <c r="AA9" i="46"/>
  <c r="S9" i="46"/>
  <c r="B11" i="46"/>
  <c r="C11" i="46"/>
  <c r="D11" i="46"/>
  <c r="F9" i="46"/>
  <c r="V9" i="46"/>
  <c r="C10" i="46"/>
  <c r="C9" i="46" s="1"/>
  <c r="W9" i="46"/>
  <c r="O9" i="46"/>
  <c r="D10" i="46"/>
  <c r="J9" i="46"/>
  <c r="Z9" i="46"/>
  <c r="X9" i="46"/>
  <c r="L9" i="46"/>
  <c r="AB9" i="46"/>
  <c r="G9" i="46"/>
  <c r="H9" i="46"/>
  <c r="B10" i="46"/>
  <c r="B9" i="46" s="1"/>
  <c r="P9" i="62"/>
  <c r="O9" i="62"/>
  <c r="X9" i="62"/>
  <c r="H9" i="62"/>
  <c r="W9" i="62"/>
  <c r="G9" i="62"/>
  <c r="D14" i="62"/>
  <c r="C14" i="62"/>
  <c r="B14" i="62"/>
  <c r="N9" i="62"/>
  <c r="AB9" i="62"/>
  <c r="L9" i="62"/>
  <c r="T9" i="62"/>
  <c r="AA9" i="62"/>
  <c r="K9" i="62"/>
  <c r="S9" i="62"/>
  <c r="Z9" i="62"/>
  <c r="J9" i="62"/>
  <c r="R9" i="62"/>
  <c r="V9" i="62"/>
  <c r="F9" i="62"/>
  <c r="C10" i="62"/>
  <c r="B10" i="62"/>
  <c r="D10" i="62"/>
  <c r="D9" i="46" l="1"/>
  <c r="B20" i="21" l="1"/>
  <c r="C20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B21" i="21"/>
  <c r="C21" i="21"/>
  <c r="D21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B22" i="21"/>
  <c r="C22" i="21"/>
  <c r="D22" i="21"/>
  <c r="E22" i="21"/>
  <c r="F22" i="21"/>
  <c r="G22" i="21"/>
  <c r="H22" i="21"/>
  <c r="I22" i="21"/>
  <c r="J22" i="21"/>
  <c r="K22" i="21"/>
  <c r="L22" i="21"/>
  <c r="M22" i="21"/>
  <c r="N22" i="21"/>
  <c r="O22" i="21"/>
  <c r="P22" i="21"/>
  <c r="B23" i="21"/>
  <c r="C23" i="21"/>
  <c r="D23" i="21"/>
  <c r="E23" i="21"/>
  <c r="F23" i="21"/>
  <c r="G23" i="21"/>
  <c r="H23" i="21"/>
  <c r="I23" i="21"/>
  <c r="J23" i="21"/>
  <c r="K23" i="21"/>
  <c r="L23" i="21"/>
  <c r="M23" i="21"/>
  <c r="N23" i="21"/>
  <c r="O23" i="21"/>
  <c r="P23" i="21"/>
  <c r="B24" i="21"/>
  <c r="C24" i="21"/>
  <c r="D24" i="21"/>
  <c r="E24" i="21"/>
  <c r="F24" i="21"/>
  <c r="G24" i="21"/>
  <c r="H24" i="21"/>
  <c r="I24" i="21"/>
  <c r="J24" i="21"/>
  <c r="K24" i="21"/>
  <c r="L24" i="21"/>
  <c r="M24" i="21"/>
  <c r="N24" i="21"/>
  <c r="O24" i="21"/>
  <c r="P24" i="21"/>
  <c r="B25" i="21"/>
  <c r="C25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P25" i="21"/>
  <c r="B26" i="21"/>
  <c r="C26" i="21"/>
  <c r="D26" i="21"/>
  <c r="E26" i="21"/>
  <c r="F26" i="21"/>
  <c r="G26" i="21"/>
  <c r="H26" i="21"/>
  <c r="I26" i="21"/>
  <c r="J26" i="21"/>
  <c r="K26" i="21"/>
  <c r="L26" i="21"/>
  <c r="M26" i="21"/>
  <c r="N26" i="21"/>
  <c r="O26" i="21"/>
  <c r="P26" i="21"/>
  <c r="B27" i="21"/>
  <c r="C27" i="21"/>
  <c r="D27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C19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B19" i="21"/>
  <c r="C9" i="21"/>
  <c r="D9" i="21"/>
  <c r="E9" i="21"/>
  <c r="F9" i="21"/>
  <c r="G9" i="21"/>
  <c r="H9" i="21"/>
  <c r="I9" i="21"/>
  <c r="J9" i="21"/>
  <c r="K9" i="21"/>
  <c r="L9" i="21"/>
  <c r="M9" i="21"/>
  <c r="N9" i="21"/>
  <c r="O9" i="21"/>
  <c r="P9" i="21"/>
  <c r="C10" i="21"/>
  <c r="D10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C11" i="21"/>
  <c r="D11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C12" i="21"/>
  <c r="D12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C13" i="21"/>
  <c r="D13" i="21"/>
  <c r="E13" i="21"/>
  <c r="F13" i="21"/>
  <c r="G13" i="21"/>
  <c r="H13" i="21"/>
  <c r="I13" i="21"/>
  <c r="J13" i="21"/>
  <c r="K13" i="21"/>
  <c r="L13" i="21"/>
  <c r="M13" i="21"/>
  <c r="N13" i="21"/>
  <c r="O13" i="21"/>
  <c r="P13" i="21"/>
  <c r="C14" i="21"/>
  <c r="D14" i="21"/>
  <c r="E14" i="21"/>
  <c r="F14" i="21"/>
  <c r="G14" i="21"/>
  <c r="H14" i="21"/>
  <c r="I14" i="21"/>
  <c r="J14" i="21"/>
  <c r="K14" i="21"/>
  <c r="L14" i="21"/>
  <c r="M14" i="21"/>
  <c r="N14" i="21"/>
  <c r="O14" i="21"/>
  <c r="P14" i="21"/>
  <c r="C15" i="21"/>
  <c r="D15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C16" i="21"/>
  <c r="D16" i="21"/>
  <c r="E16" i="21"/>
  <c r="F16" i="21"/>
  <c r="G16" i="21"/>
  <c r="H16" i="21"/>
  <c r="I16" i="21"/>
  <c r="J16" i="21"/>
  <c r="K16" i="21"/>
  <c r="L16" i="21"/>
  <c r="M16" i="21"/>
  <c r="N16" i="21"/>
  <c r="O16" i="21"/>
  <c r="P16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B10" i="21"/>
  <c r="B11" i="21"/>
  <c r="B12" i="21"/>
  <c r="B13" i="21"/>
  <c r="B14" i="21"/>
  <c r="B15" i="21"/>
  <c r="B16" i="21"/>
  <c r="B17" i="21"/>
  <c r="B9" i="21"/>
  <c r="C33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P13" i="20" s="1"/>
  <c r="C28" i="20"/>
  <c r="N28" i="20"/>
  <c r="O28" i="20"/>
  <c r="C29" i="20"/>
  <c r="D29" i="20"/>
  <c r="D28" i="20" s="1"/>
  <c r="E29" i="20"/>
  <c r="E28" i="20" s="1"/>
  <c r="F29" i="20"/>
  <c r="F28" i="20" s="1"/>
  <c r="G29" i="20"/>
  <c r="G9" i="20" s="1"/>
  <c r="H29" i="20"/>
  <c r="H9" i="20" s="1"/>
  <c r="I29" i="20"/>
  <c r="I9" i="20" s="1"/>
  <c r="J29" i="20"/>
  <c r="J9" i="20" s="1"/>
  <c r="K29" i="20"/>
  <c r="L29" i="20"/>
  <c r="L28" i="20" s="1"/>
  <c r="M29" i="20"/>
  <c r="M28" i="20" s="1"/>
  <c r="N29" i="20"/>
  <c r="O29" i="20"/>
  <c r="P29" i="20"/>
  <c r="C23" i="20"/>
  <c r="D23" i="20"/>
  <c r="D18" i="20" s="1"/>
  <c r="E23" i="20"/>
  <c r="F23" i="20"/>
  <c r="G23" i="20"/>
  <c r="H23" i="20"/>
  <c r="I23" i="20"/>
  <c r="J23" i="20"/>
  <c r="K23" i="20"/>
  <c r="L23" i="20"/>
  <c r="M23" i="20"/>
  <c r="N23" i="20"/>
  <c r="O23" i="20"/>
  <c r="O18" i="20" s="1"/>
  <c r="P23" i="20"/>
  <c r="P18" i="20" s="1"/>
  <c r="C18" i="20"/>
  <c r="C19" i="20"/>
  <c r="D19" i="20"/>
  <c r="E19" i="20"/>
  <c r="F19" i="20"/>
  <c r="F18" i="20" s="1"/>
  <c r="G19" i="20"/>
  <c r="G18" i="20" s="1"/>
  <c r="H19" i="20"/>
  <c r="H18" i="20" s="1"/>
  <c r="I19" i="20"/>
  <c r="I18" i="20" s="1"/>
  <c r="J19" i="20"/>
  <c r="J18" i="20" s="1"/>
  <c r="K19" i="20"/>
  <c r="L19" i="20"/>
  <c r="M19" i="20"/>
  <c r="N19" i="20"/>
  <c r="N9" i="20" s="1"/>
  <c r="O19" i="20"/>
  <c r="P19" i="20"/>
  <c r="C9" i="20"/>
  <c r="D9" i="20"/>
  <c r="E9" i="20"/>
  <c r="F9" i="20"/>
  <c r="O9" i="20"/>
  <c r="P9" i="20"/>
  <c r="C10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C12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C13" i="20"/>
  <c r="D13" i="20"/>
  <c r="E13" i="20"/>
  <c r="F13" i="20"/>
  <c r="G13" i="20"/>
  <c r="H13" i="20"/>
  <c r="I13" i="20"/>
  <c r="J13" i="20"/>
  <c r="K13" i="20"/>
  <c r="L13" i="20"/>
  <c r="M13" i="20"/>
  <c r="N13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B1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B9" i="10"/>
  <c r="C33" i="9"/>
  <c r="D33" i="9"/>
  <c r="E33" i="9"/>
  <c r="F33" i="9"/>
  <c r="G33" i="9"/>
  <c r="G13" i="9" s="1"/>
  <c r="H33" i="9"/>
  <c r="H28" i="9" s="1"/>
  <c r="H8" i="9" s="1"/>
  <c r="I33" i="9"/>
  <c r="I28" i="9" s="1"/>
  <c r="J33" i="9"/>
  <c r="K33" i="9"/>
  <c r="K13" i="9" s="1"/>
  <c r="L33" i="9"/>
  <c r="M33" i="9"/>
  <c r="N33" i="9"/>
  <c r="O33" i="9"/>
  <c r="P33" i="9"/>
  <c r="C29" i="9"/>
  <c r="C28" i="9" s="1"/>
  <c r="D29" i="9"/>
  <c r="D28" i="9" s="1"/>
  <c r="E29" i="9"/>
  <c r="E28" i="9" s="1"/>
  <c r="F29" i="9"/>
  <c r="G29" i="9"/>
  <c r="H29" i="9"/>
  <c r="I29" i="9"/>
  <c r="J29" i="9"/>
  <c r="J28" i="9" s="1"/>
  <c r="K29" i="9"/>
  <c r="L29" i="9"/>
  <c r="M29" i="9"/>
  <c r="N29" i="9"/>
  <c r="O29" i="9"/>
  <c r="O9" i="9" s="1"/>
  <c r="P29" i="9"/>
  <c r="C23" i="9"/>
  <c r="C13" i="9" s="1"/>
  <c r="D23" i="9"/>
  <c r="E23" i="9"/>
  <c r="F23" i="9"/>
  <c r="G23" i="9"/>
  <c r="H23" i="9"/>
  <c r="I23" i="9"/>
  <c r="J23" i="9"/>
  <c r="K23" i="9"/>
  <c r="L23" i="9"/>
  <c r="M23" i="9"/>
  <c r="M13" i="9" s="1"/>
  <c r="N23" i="9"/>
  <c r="N13" i="9" s="1"/>
  <c r="O23" i="9"/>
  <c r="O13" i="9" s="1"/>
  <c r="P23" i="9"/>
  <c r="C19" i="9"/>
  <c r="D19" i="9"/>
  <c r="D18" i="9" s="1"/>
  <c r="E19" i="9"/>
  <c r="F19" i="9"/>
  <c r="G19" i="9"/>
  <c r="H19" i="9"/>
  <c r="I19" i="9"/>
  <c r="J19" i="9"/>
  <c r="K19" i="9"/>
  <c r="L19" i="9"/>
  <c r="M19" i="9"/>
  <c r="M18" i="9" s="1"/>
  <c r="N19" i="9"/>
  <c r="O19" i="9"/>
  <c r="P19" i="9"/>
  <c r="F18" i="9"/>
  <c r="H18" i="9"/>
  <c r="I18" i="9"/>
  <c r="J18" i="9"/>
  <c r="K18" i="9"/>
  <c r="L18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L13" i="9"/>
  <c r="J13" i="9"/>
  <c r="F13" i="9"/>
  <c r="D13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L9" i="9"/>
  <c r="K9" i="9"/>
  <c r="J9" i="9"/>
  <c r="I9" i="9"/>
  <c r="H9" i="9"/>
  <c r="C9" i="9"/>
  <c r="B9" i="9"/>
  <c r="F10" i="91"/>
  <c r="G10" i="91"/>
  <c r="J10" i="91"/>
  <c r="K10" i="91"/>
  <c r="L10" i="91"/>
  <c r="N10" i="91"/>
  <c r="O10" i="91"/>
  <c r="P10" i="91"/>
  <c r="C19" i="91"/>
  <c r="B19" i="91"/>
  <c r="C15" i="91"/>
  <c r="B15" i="91"/>
  <c r="D13" i="91"/>
  <c r="C13" i="91"/>
  <c r="B13" i="91"/>
  <c r="D12" i="91"/>
  <c r="C12" i="91"/>
  <c r="B12" i="91"/>
  <c r="C11" i="91"/>
  <c r="C10" i="91" s="1"/>
  <c r="D11" i="91"/>
  <c r="D10" i="91" s="1"/>
  <c r="B11" i="91"/>
  <c r="B10" i="91" s="1"/>
  <c r="F10" i="90"/>
  <c r="G10" i="90"/>
  <c r="H10" i="90"/>
  <c r="J10" i="90"/>
  <c r="K10" i="90"/>
  <c r="L10" i="90"/>
  <c r="N10" i="90"/>
  <c r="O10" i="90"/>
  <c r="P10" i="90"/>
  <c r="B10" i="90"/>
  <c r="D14" i="90"/>
  <c r="D20" i="90"/>
  <c r="C20" i="90"/>
  <c r="B20" i="90"/>
  <c r="D19" i="90"/>
  <c r="C19" i="90"/>
  <c r="B19" i="90"/>
  <c r="C18" i="90"/>
  <c r="D17" i="90"/>
  <c r="C17" i="90"/>
  <c r="B17" i="90"/>
  <c r="D15" i="90"/>
  <c r="B12" i="90"/>
  <c r="C12" i="90"/>
  <c r="D12" i="90"/>
  <c r="B13" i="90"/>
  <c r="C13" i="90"/>
  <c r="D13" i="90"/>
  <c r="B14" i="90"/>
  <c r="C14" i="90"/>
  <c r="B15" i="90"/>
  <c r="C15" i="90"/>
  <c r="B16" i="90"/>
  <c r="C16" i="90"/>
  <c r="D16" i="90"/>
  <c r="B18" i="90"/>
  <c r="D18" i="90"/>
  <c r="C11" i="90"/>
  <c r="C10" i="90" s="1"/>
  <c r="D11" i="90"/>
  <c r="D10" i="90" s="1"/>
  <c r="B11" i="90"/>
  <c r="P28" i="20" l="1"/>
  <c r="K28" i="20"/>
  <c r="P8" i="20"/>
  <c r="H28" i="20"/>
  <c r="H8" i="20"/>
  <c r="F8" i="20"/>
  <c r="J28" i="20"/>
  <c r="J8" i="20" s="1"/>
  <c r="C8" i="20"/>
  <c r="I28" i="20"/>
  <c r="I8" i="20" s="1"/>
  <c r="M9" i="20"/>
  <c r="D8" i="20"/>
  <c r="L9" i="20"/>
  <c r="O8" i="20"/>
  <c r="G28" i="20"/>
  <c r="G8" i="20" s="1"/>
  <c r="K9" i="20"/>
  <c r="O13" i="20"/>
  <c r="E18" i="20"/>
  <c r="E8" i="20" s="1"/>
  <c r="N18" i="20"/>
  <c r="N8" i="20" s="1"/>
  <c r="M18" i="20"/>
  <c r="M8" i="20" s="1"/>
  <c r="L18" i="20"/>
  <c r="L8" i="20" s="1"/>
  <c r="K18" i="20"/>
  <c r="P13" i="9"/>
  <c r="P28" i="9"/>
  <c r="P8" i="9" s="1"/>
  <c r="P18" i="9"/>
  <c r="E13" i="9"/>
  <c r="G28" i="9"/>
  <c r="F28" i="9"/>
  <c r="F8" i="9" s="1"/>
  <c r="N28" i="9"/>
  <c r="L28" i="9"/>
  <c r="H13" i="9"/>
  <c r="M28" i="9"/>
  <c r="I13" i="9"/>
  <c r="K28" i="9"/>
  <c r="F9" i="9"/>
  <c r="M8" i="9"/>
  <c r="L8" i="9"/>
  <c r="K8" i="9"/>
  <c r="O28" i="9"/>
  <c r="J8" i="9"/>
  <c r="I8" i="9"/>
  <c r="G9" i="9"/>
  <c r="D8" i="9"/>
  <c r="O18" i="9"/>
  <c r="C18" i="9"/>
  <c r="C8" i="9" s="1"/>
  <c r="E18" i="9"/>
  <c r="E8" i="9" s="1"/>
  <c r="N18" i="9"/>
  <c r="N8" i="9" s="1"/>
  <c r="M9" i="9"/>
  <c r="N9" i="9"/>
  <c r="D9" i="9"/>
  <c r="P9" i="9"/>
  <c r="G18" i="9"/>
  <c r="G8" i="9" s="1"/>
  <c r="E9" i="9"/>
  <c r="C21" i="87"/>
  <c r="D21" i="87"/>
  <c r="C22" i="87"/>
  <c r="D22" i="87"/>
  <c r="B22" i="87"/>
  <c r="B21" i="87"/>
  <c r="F9" i="87"/>
  <c r="G9" i="87"/>
  <c r="H9" i="87"/>
  <c r="J9" i="87"/>
  <c r="K9" i="87"/>
  <c r="L9" i="87"/>
  <c r="N9" i="87"/>
  <c r="O9" i="87"/>
  <c r="P9" i="87"/>
  <c r="C32" i="87"/>
  <c r="D28" i="87"/>
  <c r="B27" i="87"/>
  <c r="C27" i="87"/>
  <c r="D27" i="87"/>
  <c r="B25" i="87"/>
  <c r="C25" i="87"/>
  <c r="D25" i="87"/>
  <c r="C24" i="87"/>
  <c r="D24" i="87"/>
  <c r="C20" i="87"/>
  <c r="D17" i="87"/>
  <c r="C16" i="87"/>
  <c r="D16" i="87"/>
  <c r="D15" i="87"/>
  <c r="B14" i="87"/>
  <c r="C14" i="87"/>
  <c r="D13" i="87"/>
  <c r="D12" i="87"/>
  <c r="C12" i="87"/>
  <c r="B12" i="87"/>
  <c r="D10" i="87"/>
  <c r="C10" i="87"/>
  <c r="B11" i="87"/>
  <c r="C11" i="87"/>
  <c r="D11" i="87"/>
  <c r="B13" i="87"/>
  <c r="C13" i="87"/>
  <c r="B15" i="87"/>
  <c r="C15" i="87"/>
  <c r="B16" i="87"/>
  <c r="B17" i="87"/>
  <c r="C17" i="87"/>
  <c r="B18" i="87"/>
  <c r="C18" i="87"/>
  <c r="B19" i="87"/>
  <c r="C19" i="87"/>
  <c r="D19" i="87"/>
  <c r="B20" i="87"/>
  <c r="D20" i="87"/>
  <c r="B23" i="87"/>
  <c r="C23" i="87"/>
  <c r="D23" i="87"/>
  <c r="B24" i="87"/>
  <c r="B26" i="87"/>
  <c r="C26" i="87"/>
  <c r="D26" i="87"/>
  <c r="B28" i="87"/>
  <c r="C28" i="87"/>
  <c r="B29" i="87"/>
  <c r="C29" i="87"/>
  <c r="D29" i="87"/>
  <c r="B30" i="87"/>
  <c r="C30" i="87"/>
  <c r="D30" i="87"/>
  <c r="B32" i="87"/>
  <c r="D32" i="87"/>
  <c r="B33" i="87"/>
  <c r="C33" i="87"/>
  <c r="D33" i="87"/>
  <c r="B34" i="87"/>
  <c r="C34" i="87"/>
  <c r="D34" i="87"/>
  <c r="B35" i="87"/>
  <c r="C35" i="87"/>
  <c r="D35" i="87"/>
  <c r="B10" i="87"/>
  <c r="F9" i="85"/>
  <c r="G9" i="85"/>
  <c r="H9" i="85"/>
  <c r="J9" i="85"/>
  <c r="K9" i="85"/>
  <c r="L9" i="85"/>
  <c r="N9" i="85"/>
  <c r="O9" i="85"/>
  <c r="P9" i="85"/>
  <c r="B22" i="85"/>
  <c r="C22" i="85"/>
  <c r="D22" i="85"/>
  <c r="B11" i="85"/>
  <c r="C11" i="85"/>
  <c r="D11" i="85"/>
  <c r="B12" i="85"/>
  <c r="C12" i="85"/>
  <c r="D12" i="85"/>
  <c r="B13" i="85"/>
  <c r="C13" i="85"/>
  <c r="D13" i="85"/>
  <c r="B14" i="85"/>
  <c r="C14" i="85"/>
  <c r="D14" i="85"/>
  <c r="B15" i="85"/>
  <c r="C15" i="85"/>
  <c r="D15" i="85"/>
  <c r="B16" i="85"/>
  <c r="C16" i="85"/>
  <c r="D16" i="85"/>
  <c r="B17" i="85"/>
  <c r="C17" i="85"/>
  <c r="D17" i="85"/>
  <c r="B18" i="85"/>
  <c r="C18" i="85"/>
  <c r="D18" i="85"/>
  <c r="B19" i="85"/>
  <c r="C19" i="85"/>
  <c r="D19" i="85"/>
  <c r="B20" i="85"/>
  <c r="C20" i="85"/>
  <c r="D20" i="85"/>
  <c r="B21" i="85"/>
  <c r="C21" i="85"/>
  <c r="D21" i="85"/>
  <c r="B23" i="85"/>
  <c r="C23" i="85"/>
  <c r="D23" i="85"/>
  <c r="B24" i="85"/>
  <c r="C24" i="85"/>
  <c r="D24" i="85"/>
  <c r="B25" i="85"/>
  <c r="C25" i="85"/>
  <c r="D25" i="85"/>
  <c r="B26" i="85"/>
  <c r="C26" i="85"/>
  <c r="D26" i="85"/>
  <c r="B27" i="85"/>
  <c r="C27" i="85"/>
  <c r="D27" i="85"/>
  <c r="B28" i="85"/>
  <c r="C28" i="85"/>
  <c r="D28" i="85"/>
  <c r="B29" i="85"/>
  <c r="C29" i="85"/>
  <c r="D29" i="85"/>
  <c r="B30" i="85"/>
  <c r="C30" i="85"/>
  <c r="D30" i="85"/>
  <c r="B31" i="85"/>
  <c r="C31" i="85"/>
  <c r="D31" i="85"/>
  <c r="B32" i="85"/>
  <c r="C32" i="85"/>
  <c r="D32" i="85"/>
  <c r="B33" i="85"/>
  <c r="C33" i="85"/>
  <c r="D33" i="85"/>
  <c r="B34" i="85"/>
  <c r="C34" i="85"/>
  <c r="D34" i="85"/>
  <c r="B35" i="85"/>
  <c r="C35" i="85"/>
  <c r="D35" i="85"/>
  <c r="C10" i="85"/>
  <c r="D10" i="85"/>
  <c r="B10" i="85"/>
  <c r="O13" i="84"/>
  <c r="O9" i="84"/>
  <c r="C15" i="84"/>
  <c r="C11" i="84"/>
  <c r="F9" i="84"/>
  <c r="G9" i="84"/>
  <c r="H9" i="84"/>
  <c r="J9" i="84"/>
  <c r="K9" i="84"/>
  <c r="L9" i="84"/>
  <c r="N9" i="84"/>
  <c r="P9" i="84"/>
  <c r="F17" i="84"/>
  <c r="G17" i="84"/>
  <c r="H17" i="84"/>
  <c r="J17" i="84"/>
  <c r="K17" i="84"/>
  <c r="L17" i="84"/>
  <c r="N17" i="84"/>
  <c r="O17" i="84"/>
  <c r="P17" i="84"/>
  <c r="F13" i="84"/>
  <c r="G13" i="84"/>
  <c r="H13" i="84"/>
  <c r="J13" i="84"/>
  <c r="K13" i="84"/>
  <c r="L13" i="84"/>
  <c r="N13" i="84"/>
  <c r="P13" i="84"/>
  <c r="B11" i="84"/>
  <c r="D11" i="84"/>
  <c r="B14" i="84"/>
  <c r="C14" i="84"/>
  <c r="D14" i="84"/>
  <c r="B15" i="84"/>
  <c r="D15" i="84"/>
  <c r="B18" i="84"/>
  <c r="B17" i="84" s="1"/>
  <c r="C18" i="84"/>
  <c r="C17" i="84" s="1"/>
  <c r="D18" i="84"/>
  <c r="D17" i="84" s="1"/>
  <c r="C10" i="84"/>
  <c r="D10" i="84"/>
  <c r="B10" i="84"/>
  <c r="F17" i="83"/>
  <c r="G17" i="83"/>
  <c r="H17" i="83"/>
  <c r="J17" i="83"/>
  <c r="K17" i="83"/>
  <c r="L17" i="83"/>
  <c r="N17" i="83"/>
  <c r="O17" i="83"/>
  <c r="P17" i="83"/>
  <c r="F13" i="83"/>
  <c r="G13" i="83"/>
  <c r="H13" i="83"/>
  <c r="J13" i="83"/>
  <c r="K13" i="83"/>
  <c r="L13" i="83"/>
  <c r="N13" i="83"/>
  <c r="O13" i="83"/>
  <c r="P13" i="83"/>
  <c r="F9" i="83"/>
  <c r="G9" i="83"/>
  <c r="H9" i="83"/>
  <c r="J9" i="83"/>
  <c r="K9" i="83"/>
  <c r="L9" i="83"/>
  <c r="N9" i="83"/>
  <c r="O9" i="83"/>
  <c r="P9" i="83"/>
  <c r="D15" i="83"/>
  <c r="C15" i="83"/>
  <c r="C13" i="83" s="1"/>
  <c r="B15" i="83"/>
  <c r="B11" i="83"/>
  <c r="C11" i="83"/>
  <c r="D11" i="83"/>
  <c r="B14" i="83"/>
  <c r="C14" i="83"/>
  <c r="D14" i="83"/>
  <c r="D13" i="83" s="1"/>
  <c r="B18" i="83"/>
  <c r="B17" i="83" s="1"/>
  <c r="C18" i="83"/>
  <c r="C17" i="83" s="1"/>
  <c r="D18" i="83"/>
  <c r="D17" i="83" s="1"/>
  <c r="C10" i="83"/>
  <c r="D10" i="83"/>
  <c r="B10" i="83"/>
  <c r="C9" i="84" l="1"/>
  <c r="B9" i="84"/>
  <c r="B13" i="84"/>
  <c r="B13" i="83"/>
  <c r="D9" i="83"/>
  <c r="D9" i="85"/>
  <c r="D9" i="84"/>
  <c r="D13" i="84"/>
  <c r="B9" i="83"/>
  <c r="C9" i="83"/>
  <c r="C9" i="85"/>
  <c r="B9" i="85"/>
  <c r="K8" i="20"/>
  <c r="O8" i="9"/>
  <c r="C13" i="84"/>
  <c r="C9" i="87"/>
  <c r="D9" i="87"/>
  <c r="B9" i="87"/>
  <c r="D32" i="80"/>
  <c r="C32" i="80"/>
  <c r="D15" i="80"/>
  <c r="C15" i="80"/>
  <c r="B15" i="80"/>
  <c r="F9" i="80"/>
  <c r="G9" i="80"/>
  <c r="H9" i="80"/>
  <c r="J9" i="80"/>
  <c r="K9" i="80"/>
  <c r="L9" i="80"/>
  <c r="N9" i="80"/>
  <c r="O9" i="80"/>
  <c r="P9" i="80"/>
  <c r="R9" i="80"/>
  <c r="S9" i="80"/>
  <c r="T9" i="80"/>
  <c r="V9" i="80"/>
  <c r="W9" i="80"/>
  <c r="X9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6" i="80"/>
  <c r="C16" i="80"/>
  <c r="D16" i="80"/>
  <c r="B17" i="80"/>
  <c r="C17" i="80"/>
  <c r="D17" i="80"/>
  <c r="B18" i="80"/>
  <c r="C18" i="80"/>
  <c r="D18" i="80"/>
  <c r="B19" i="80"/>
  <c r="C19" i="80"/>
  <c r="D19" i="80"/>
  <c r="B20" i="80"/>
  <c r="C20" i="80"/>
  <c r="D20" i="80"/>
  <c r="B21" i="80"/>
  <c r="C21" i="80"/>
  <c r="D21" i="80"/>
  <c r="B22" i="80"/>
  <c r="C22" i="80"/>
  <c r="D22" i="80"/>
  <c r="B25" i="80"/>
  <c r="C25" i="80"/>
  <c r="D25" i="80"/>
  <c r="B26" i="80"/>
  <c r="C26" i="80"/>
  <c r="D26" i="80"/>
  <c r="B27" i="80"/>
  <c r="C27" i="80"/>
  <c r="D27" i="80"/>
  <c r="B28" i="80"/>
  <c r="C28" i="80"/>
  <c r="D28" i="80"/>
  <c r="B29" i="80"/>
  <c r="C29" i="80"/>
  <c r="D29" i="80"/>
  <c r="B30" i="80"/>
  <c r="C30" i="80"/>
  <c r="D30" i="80"/>
  <c r="B31" i="80"/>
  <c r="C31" i="80"/>
  <c r="D31" i="80"/>
  <c r="B32" i="80"/>
  <c r="C10" i="80"/>
  <c r="D10" i="80"/>
  <c r="B10" i="80"/>
  <c r="F9" i="78"/>
  <c r="G9" i="78"/>
  <c r="H9" i="78"/>
  <c r="J9" i="78"/>
  <c r="K9" i="78"/>
  <c r="L9" i="78"/>
  <c r="N9" i="78"/>
  <c r="O9" i="78"/>
  <c r="P9" i="78"/>
  <c r="R9" i="78"/>
  <c r="S9" i="78"/>
  <c r="T9" i="78"/>
  <c r="V9" i="78"/>
  <c r="W9" i="78"/>
  <c r="X9" i="78"/>
  <c r="D15" i="78"/>
  <c r="C15" i="78"/>
  <c r="B15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6" i="78"/>
  <c r="C16" i="78"/>
  <c r="D16" i="78"/>
  <c r="B17" i="78"/>
  <c r="C17" i="78"/>
  <c r="D17" i="78"/>
  <c r="B18" i="78"/>
  <c r="C18" i="78"/>
  <c r="D18" i="78"/>
  <c r="B19" i="78"/>
  <c r="C19" i="78"/>
  <c r="D19" i="78"/>
  <c r="B20" i="78"/>
  <c r="C20" i="78"/>
  <c r="D20" i="78"/>
  <c r="B21" i="78"/>
  <c r="C21" i="78"/>
  <c r="D21" i="78"/>
  <c r="B22" i="78"/>
  <c r="C22" i="78"/>
  <c r="D22" i="78"/>
  <c r="B23" i="78"/>
  <c r="C23" i="78"/>
  <c r="D23" i="78"/>
  <c r="B24" i="78"/>
  <c r="C24" i="78"/>
  <c r="D24" i="78"/>
  <c r="B25" i="78"/>
  <c r="C25" i="78"/>
  <c r="D25" i="78"/>
  <c r="B26" i="78"/>
  <c r="C26" i="78"/>
  <c r="D26" i="78"/>
  <c r="B27" i="78"/>
  <c r="C27" i="78"/>
  <c r="D27" i="78"/>
  <c r="B28" i="78"/>
  <c r="C28" i="78"/>
  <c r="D28" i="78"/>
  <c r="B29" i="78"/>
  <c r="C29" i="78"/>
  <c r="D29" i="78"/>
  <c r="B30" i="78"/>
  <c r="C30" i="78"/>
  <c r="D30" i="78"/>
  <c r="B31" i="78"/>
  <c r="C31" i="78"/>
  <c r="D31" i="78"/>
  <c r="B32" i="78"/>
  <c r="C32" i="78"/>
  <c r="D32" i="78"/>
  <c r="C10" i="78"/>
  <c r="D10" i="78"/>
  <c r="B10" i="78"/>
  <c r="B9" i="78" s="1"/>
  <c r="F17" i="77"/>
  <c r="G17" i="77"/>
  <c r="H17" i="77"/>
  <c r="J17" i="77"/>
  <c r="K17" i="77"/>
  <c r="L17" i="77"/>
  <c r="N17" i="77"/>
  <c r="O17" i="77"/>
  <c r="P17" i="77"/>
  <c r="R17" i="77"/>
  <c r="S17" i="77"/>
  <c r="T17" i="77"/>
  <c r="V17" i="77"/>
  <c r="W17" i="77"/>
  <c r="X17" i="77"/>
  <c r="X13" i="77"/>
  <c r="W13" i="77"/>
  <c r="V13" i="77"/>
  <c r="H13" i="77"/>
  <c r="F13" i="77"/>
  <c r="G13" i="77"/>
  <c r="J13" i="77"/>
  <c r="K13" i="77"/>
  <c r="L13" i="77"/>
  <c r="N13" i="77"/>
  <c r="O13" i="77"/>
  <c r="P13" i="77"/>
  <c r="R13" i="77"/>
  <c r="S13" i="77"/>
  <c r="T13" i="77"/>
  <c r="X9" i="77"/>
  <c r="W9" i="77"/>
  <c r="V9" i="77"/>
  <c r="H9" i="77"/>
  <c r="F9" i="77"/>
  <c r="G9" i="77"/>
  <c r="J9" i="77"/>
  <c r="K9" i="77"/>
  <c r="L9" i="77"/>
  <c r="N9" i="77"/>
  <c r="O9" i="77"/>
  <c r="P9" i="77"/>
  <c r="R9" i="77"/>
  <c r="S9" i="77"/>
  <c r="T9" i="77"/>
  <c r="B15" i="77"/>
  <c r="C15" i="77"/>
  <c r="D15" i="77"/>
  <c r="B11" i="77"/>
  <c r="C11" i="77"/>
  <c r="D11" i="77"/>
  <c r="B14" i="77"/>
  <c r="C14" i="77"/>
  <c r="D14" i="77"/>
  <c r="B18" i="77"/>
  <c r="B17" i="77" s="1"/>
  <c r="C18" i="77"/>
  <c r="C17" i="77" s="1"/>
  <c r="D18" i="77"/>
  <c r="D17" i="77" s="1"/>
  <c r="C10" i="77"/>
  <c r="D10" i="77"/>
  <c r="B10" i="77"/>
  <c r="F17" i="76"/>
  <c r="G17" i="76"/>
  <c r="H17" i="76"/>
  <c r="J17" i="76"/>
  <c r="K17" i="76"/>
  <c r="L17" i="76"/>
  <c r="N17" i="76"/>
  <c r="O17" i="76"/>
  <c r="P17" i="76"/>
  <c r="R17" i="76"/>
  <c r="S17" i="76"/>
  <c r="T17" i="76"/>
  <c r="V17" i="76"/>
  <c r="W17" i="76"/>
  <c r="X17" i="76"/>
  <c r="F13" i="76"/>
  <c r="G13" i="76"/>
  <c r="H13" i="76"/>
  <c r="J13" i="76"/>
  <c r="K13" i="76"/>
  <c r="L13" i="76"/>
  <c r="N13" i="76"/>
  <c r="O13" i="76"/>
  <c r="P13" i="76"/>
  <c r="R13" i="76"/>
  <c r="S13" i="76"/>
  <c r="T13" i="76"/>
  <c r="V13" i="76"/>
  <c r="W13" i="76"/>
  <c r="X13" i="76"/>
  <c r="F9" i="76"/>
  <c r="G9" i="76"/>
  <c r="H9" i="76"/>
  <c r="J9" i="76"/>
  <c r="K9" i="76"/>
  <c r="L9" i="76"/>
  <c r="N9" i="76"/>
  <c r="O9" i="76"/>
  <c r="P9" i="76"/>
  <c r="R9" i="76"/>
  <c r="S9" i="76"/>
  <c r="T9" i="76"/>
  <c r="V9" i="76"/>
  <c r="W9" i="76"/>
  <c r="X9" i="76"/>
  <c r="B11" i="76"/>
  <c r="C11" i="76"/>
  <c r="D11" i="76"/>
  <c r="B14" i="76"/>
  <c r="C14" i="76"/>
  <c r="D14" i="76"/>
  <c r="D13" i="76" s="1"/>
  <c r="B15" i="76"/>
  <c r="C15" i="76"/>
  <c r="D15" i="76"/>
  <c r="B18" i="76"/>
  <c r="B17" i="76" s="1"/>
  <c r="C18" i="76"/>
  <c r="C17" i="76" s="1"/>
  <c r="D18" i="76"/>
  <c r="D17" i="76" s="1"/>
  <c r="C10" i="76"/>
  <c r="D10" i="76"/>
  <c r="B10" i="76"/>
  <c r="C9" i="77" l="1"/>
  <c r="D13" i="77"/>
  <c r="C13" i="77"/>
  <c r="B9" i="77"/>
  <c r="D9" i="77"/>
  <c r="B13" i="77"/>
  <c r="D9" i="76"/>
  <c r="D9" i="78"/>
  <c r="C9" i="78"/>
  <c r="B9" i="80"/>
  <c r="D9" i="80"/>
  <c r="C9" i="80"/>
  <c r="C9" i="76"/>
  <c r="C13" i="76"/>
  <c r="B13" i="76"/>
  <c r="B9" i="76"/>
  <c r="C12" i="73"/>
  <c r="F9" i="73"/>
  <c r="G9" i="73"/>
  <c r="H9" i="73"/>
  <c r="J9" i="73"/>
  <c r="K9" i="73"/>
  <c r="L9" i="73"/>
  <c r="N9" i="73"/>
  <c r="O9" i="73"/>
  <c r="P9" i="73"/>
  <c r="R9" i="73"/>
  <c r="S9" i="73"/>
  <c r="T9" i="73"/>
  <c r="V9" i="73"/>
  <c r="W9" i="73"/>
  <c r="X9" i="73"/>
  <c r="Z9" i="73"/>
  <c r="AA9" i="73"/>
  <c r="AB9" i="73"/>
  <c r="B36" i="73"/>
  <c r="C36" i="73"/>
  <c r="D36" i="73"/>
  <c r="D35" i="73"/>
  <c r="B33" i="73"/>
  <c r="C33" i="73"/>
  <c r="D33" i="73"/>
  <c r="C24" i="73"/>
  <c r="D24" i="73"/>
  <c r="C22" i="73"/>
  <c r="B20" i="73"/>
  <c r="C20" i="73"/>
  <c r="D20" i="73"/>
  <c r="D16" i="73"/>
  <c r="B15" i="73"/>
  <c r="C15" i="73"/>
  <c r="D15" i="73"/>
  <c r="D14" i="73"/>
  <c r="B11" i="73"/>
  <c r="C11" i="73"/>
  <c r="D11" i="73"/>
  <c r="B12" i="73"/>
  <c r="D12" i="73"/>
  <c r="B13" i="73"/>
  <c r="C13" i="73"/>
  <c r="D13" i="73"/>
  <c r="B14" i="73"/>
  <c r="C14" i="73"/>
  <c r="B16" i="73"/>
  <c r="C16" i="73"/>
  <c r="B17" i="73"/>
  <c r="C17" i="73"/>
  <c r="D17" i="73"/>
  <c r="B18" i="73"/>
  <c r="C18" i="73"/>
  <c r="D18" i="73"/>
  <c r="B19" i="73"/>
  <c r="C19" i="73"/>
  <c r="D19" i="73"/>
  <c r="B21" i="73"/>
  <c r="C21" i="73"/>
  <c r="D21" i="73"/>
  <c r="B22" i="73"/>
  <c r="D22" i="73"/>
  <c r="B23" i="73"/>
  <c r="C23" i="73"/>
  <c r="D23" i="73"/>
  <c r="B24" i="73"/>
  <c r="B25" i="73"/>
  <c r="C25" i="73"/>
  <c r="D25" i="73"/>
  <c r="B26" i="73"/>
  <c r="C26" i="73"/>
  <c r="D26" i="73"/>
  <c r="B27" i="73"/>
  <c r="C27" i="73"/>
  <c r="D27" i="73"/>
  <c r="B28" i="73"/>
  <c r="C28" i="73"/>
  <c r="D28" i="73"/>
  <c r="B29" i="73"/>
  <c r="C29" i="73"/>
  <c r="D29" i="73"/>
  <c r="B30" i="73"/>
  <c r="C30" i="73"/>
  <c r="D30" i="73"/>
  <c r="B31" i="73"/>
  <c r="C31" i="73"/>
  <c r="D31" i="73"/>
  <c r="B32" i="73"/>
  <c r="C32" i="73"/>
  <c r="D32" i="73"/>
  <c r="B34" i="73"/>
  <c r="C34" i="73"/>
  <c r="D34" i="73"/>
  <c r="B35" i="73"/>
  <c r="C35" i="73"/>
  <c r="C10" i="73"/>
  <c r="D10" i="73"/>
  <c r="B10" i="73"/>
  <c r="B9" i="73" l="1"/>
  <c r="D9" i="73"/>
  <c r="C9" i="73"/>
  <c r="F9" i="71"/>
  <c r="G9" i="71"/>
  <c r="H9" i="71"/>
  <c r="J9" i="71"/>
  <c r="K9" i="71"/>
  <c r="L9" i="71"/>
  <c r="N9" i="71"/>
  <c r="O9" i="71"/>
  <c r="P9" i="71"/>
  <c r="R9" i="71"/>
  <c r="S9" i="71"/>
  <c r="T9" i="71"/>
  <c r="V9" i="71"/>
  <c r="W9" i="71"/>
  <c r="X9" i="71"/>
  <c r="Z9" i="71"/>
  <c r="AA9" i="71"/>
  <c r="AB9" i="71"/>
  <c r="D36" i="71" l="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B18" i="71"/>
  <c r="C18" i="71"/>
  <c r="D18" i="71"/>
  <c r="B19" i="71"/>
  <c r="C19" i="71"/>
  <c r="D19" i="71"/>
  <c r="B20" i="71"/>
  <c r="C20" i="71"/>
  <c r="D20" i="71"/>
  <c r="B21" i="71"/>
  <c r="C21" i="71"/>
  <c r="D21" i="71"/>
  <c r="B22" i="71"/>
  <c r="C22" i="71"/>
  <c r="D22" i="71"/>
  <c r="B23" i="71"/>
  <c r="C23" i="71"/>
  <c r="D23" i="71"/>
  <c r="B24" i="71"/>
  <c r="C24" i="71"/>
  <c r="D24" i="71"/>
  <c r="B25" i="71"/>
  <c r="C25" i="71"/>
  <c r="D25" i="71"/>
  <c r="B26" i="71"/>
  <c r="C26" i="71"/>
  <c r="D26" i="71"/>
  <c r="B27" i="71"/>
  <c r="C27" i="71"/>
  <c r="D27" i="71"/>
  <c r="B28" i="71"/>
  <c r="C28" i="71"/>
  <c r="D28" i="71"/>
  <c r="B29" i="71"/>
  <c r="C29" i="71"/>
  <c r="D29" i="71"/>
  <c r="B30" i="71"/>
  <c r="C30" i="71"/>
  <c r="D30" i="71"/>
  <c r="B31" i="71"/>
  <c r="C31" i="71"/>
  <c r="D31" i="71"/>
  <c r="B32" i="71"/>
  <c r="C32" i="71"/>
  <c r="D32" i="71"/>
  <c r="B33" i="71"/>
  <c r="C33" i="71"/>
  <c r="D33" i="71"/>
  <c r="B34" i="71"/>
  <c r="C34" i="71"/>
  <c r="D34" i="71"/>
  <c r="B35" i="71"/>
  <c r="C35" i="71"/>
  <c r="D35" i="71"/>
  <c r="B36" i="71"/>
  <c r="C36" i="71"/>
  <c r="C10" i="71"/>
  <c r="D10" i="71"/>
  <c r="B10" i="71"/>
  <c r="F19" i="70"/>
  <c r="G19" i="70"/>
  <c r="H19" i="70"/>
  <c r="J19" i="70"/>
  <c r="K19" i="70"/>
  <c r="L19" i="70"/>
  <c r="N19" i="70"/>
  <c r="O19" i="70"/>
  <c r="P19" i="70"/>
  <c r="R19" i="70"/>
  <c r="S19" i="70"/>
  <c r="T19" i="70"/>
  <c r="V19" i="70"/>
  <c r="W19" i="70"/>
  <c r="X19" i="70"/>
  <c r="Z19" i="70"/>
  <c r="AA19" i="70"/>
  <c r="AB19" i="70"/>
  <c r="F14" i="70"/>
  <c r="G14" i="70"/>
  <c r="H14" i="70"/>
  <c r="J14" i="70"/>
  <c r="K14" i="70"/>
  <c r="L14" i="70"/>
  <c r="N14" i="70"/>
  <c r="O14" i="70"/>
  <c r="P14" i="70"/>
  <c r="R14" i="70"/>
  <c r="S14" i="70"/>
  <c r="T14" i="70"/>
  <c r="V14" i="70"/>
  <c r="W14" i="70"/>
  <c r="X14" i="70"/>
  <c r="Z14" i="70"/>
  <c r="AA14" i="70"/>
  <c r="AB14" i="70"/>
  <c r="F9" i="70"/>
  <c r="G9" i="70"/>
  <c r="H9" i="70"/>
  <c r="J9" i="70"/>
  <c r="K9" i="70"/>
  <c r="L9" i="70"/>
  <c r="N9" i="70"/>
  <c r="O9" i="70"/>
  <c r="P9" i="70"/>
  <c r="R9" i="70"/>
  <c r="S9" i="70"/>
  <c r="T9" i="70"/>
  <c r="V9" i="70"/>
  <c r="W9" i="70"/>
  <c r="X9" i="70"/>
  <c r="Z9" i="70"/>
  <c r="AA9" i="70"/>
  <c r="AB9" i="70"/>
  <c r="B15" i="70"/>
  <c r="C15" i="70"/>
  <c r="D15" i="70"/>
  <c r="B17" i="70"/>
  <c r="C17" i="70"/>
  <c r="D17" i="70"/>
  <c r="B20" i="70"/>
  <c r="B19" i="70" s="1"/>
  <c r="C20" i="70"/>
  <c r="C19" i="70" s="1"/>
  <c r="D20" i="70"/>
  <c r="D19" i="70" s="1"/>
  <c r="C12" i="70"/>
  <c r="D12" i="70"/>
  <c r="B12" i="70"/>
  <c r="C10" i="70"/>
  <c r="D10" i="70"/>
  <c r="B10" i="70"/>
  <c r="F19" i="69"/>
  <c r="G19" i="69"/>
  <c r="H19" i="69"/>
  <c r="J19" i="69"/>
  <c r="K19" i="69"/>
  <c r="L19" i="69"/>
  <c r="N19" i="69"/>
  <c r="O19" i="69"/>
  <c r="P19" i="69"/>
  <c r="R19" i="69"/>
  <c r="S19" i="69"/>
  <c r="T19" i="69"/>
  <c r="V19" i="69"/>
  <c r="W19" i="69"/>
  <c r="X19" i="69"/>
  <c r="Z19" i="69"/>
  <c r="AA19" i="69"/>
  <c r="AB19" i="69"/>
  <c r="B19" i="69"/>
  <c r="F14" i="69"/>
  <c r="G14" i="69"/>
  <c r="H14" i="69"/>
  <c r="J14" i="69"/>
  <c r="K14" i="69"/>
  <c r="L14" i="69"/>
  <c r="N14" i="69"/>
  <c r="O14" i="69"/>
  <c r="P14" i="69"/>
  <c r="R14" i="69"/>
  <c r="S14" i="69"/>
  <c r="T14" i="69"/>
  <c r="V14" i="69"/>
  <c r="W14" i="69"/>
  <c r="X14" i="69"/>
  <c r="Z14" i="69"/>
  <c r="AA14" i="69"/>
  <c r="AB14" i="69"/>
  <c r="F9" i="69"/>
  <c r="G9" i="69"/>
  <c r="H9" i="69"/>
  <c r="J9" i="69"/>
  <c r="K9" i="69"/>
  <c r="L9" i="69"/>
  <c r="N9" i="69"/>
  <c r="O9" i="69"/>
  <c r="P9" i="69"/>
  <c r="R9" i="69"/>
  <c r="S9" i="69"/>
  <c r="T9" i="69"/>
  <c r="V9" i="69"/>
  <c r="W9" i="69"/>
  <c r="X9" i="69"/>
  <c r="Z9" i="69"/>
  <c r="AA9" i="69"/>
  <c r="AB9" i="69"/>
  <c r="D17" i="69"/>
  <c r="C17" i="69"/>
  <c r="B17" i="69"/>
  <c r="D16" i="69"/>
  <c r="C16" i="69"/>
  <c r="B16" i="69"/>
  <c r="B14" i="69" s="1"/>
  <c r="B11" i="69"/>
  <c r="C11" i="69"/>
  <c r="D11" i="69"/>
  <c r="B12" i="69"/>
  <c r="C12" i="69"/>
  <c r="D12" i="69"/>
  <c r="B15" i="69"/>
  <c r="C15" i="69"/>
  <c r="C14" i="69" s="1"/>
  <c r="D15" i="69"/>
  <c r="B20" i="69"/>
  <c r="C20" i="69"/>
  <c r="C19" i="69" s="1"/>
  <c r="D20" i="69"/>
  <c r="D19" i="69" s="1"/>
  <c r="D10" i="69"/>
  <c r="C10" i="69"/>
  <c r="B10" i="69"/>
  <c r="D14" i="69" l="1"/>
  <c r="D14" i="70"/>
  <c r="B9" i="70"/>
  <c r="C14" i="70"/>
  <c r="C9" i="70"/>
  <c r="B14" i="70"/>
  <c r="D9" i="70"/>
  <c r="C9" i="69"/>
  <c r="D9" i="69"/>
  <c r="B9" i="69"/>
  <c r="B9" i="71"/>
  <c r="D9" i="71"/>
  <c r="C9" i="71"/>
  <c r="F9" i="66"/>
  <c r="G9" i="66"/>
  <c r="H9" i="66"/>
  <c r="J9" i="66"/>
  <c r="K9" i="66"/>
  <c r="L9" i="66"/>
  <c r="N9" i="66"/>
  <c r="O9" i="66"/>
  <c r="P9" i="66"/>
  <c r="R9" i="66"/>
  <c r="S9" i="66"/>
  <c r="T9" i="66"/>
  <c r="V9" i="66"/>
  <c r="W9" i="66"/>
  <c r="X9" i="66"/>
  <c r="Z9" i="66"/>
  <c r="AA9" i="66"/>
  <c r="AB9" i="66"/>
  <c r="F9" i="64"/>
  <c r="G9" i="64"/>
  <c r="H9" i="64"/>
  <c r="J9" i="64"/>
  <c r="K9" i="64"/>
  <c r="L9" i="64"/>
  <c r="N9" i="64"/>
  <c r="O9" i="64"/>
  <c r="P9" i="64"/>
  <c r="R9" i="64"/>
  <c r="S9" i="64"/>
  <c r="T9" i="64"/>
  <c r="V9" i="64"/>
  <c r="W9" i="64"/>
  <c r="X9" i="64"/>
  <c r="Z9" i="64"/>
  <c r="AA9" i="64"/>
  <c r="AB9" i="64"/>
  <c r="F19" i="63"/>
  <c r="G19" i="63"/>
  <c r="H19" i="63"/>
  <c r="J19" i="63"/>
  <c r="K19" i="63"/>
  <c r="L19" i="63"/>
  <c r="N19" i="63"/>
  <c r="O19" i="63"/>
  <c r="P19" i="63"/>
  <c r="R19" i="63"/>
  <c r="S19" i="63"/>
  <c r="T19" i="63"/>
  <c r="V19" i="63"/>
  <c r="W19" i="63"/>
  <c r="X19" i="63"/>
  <c r="Z19" i="63"/>
  <c r="AA19" i="63"/>
  <c r="AB19" i="63"/>
  <c r="F14" i="63"/>
  <c r="G14" i="63"/>
  <c r="H14" i="63"/>
  <c r="J14" i="63"/>
  <c r="K14" i="63"/>
  <c r="L14" i="63"/>
  <c r="L9" i="63" s="1"/>
  <c r="N14" i="63"/>
  <c r="N9" i="63" s="1"/>
  <c r="O14" i="63"/>
  <c r="P14" i="63"/>
  <c r="R14" i="63"/>
  <c r="S14" i="63"/>
  <c r="T14" i="63"/>
  <c r="V14" i="63"/>
  <c r="W14" i="63"/>
  <c r="X14" i="63"/>
  <c r="Z14" i="63"/>
  <c r="AA14" i="63"/>
  <c r="AB14" i="63"/>
  <c r="AB9" i="63" s="1"/>
  <c r="D12" i="63"/>
  <c r="C12" i="63"/>
  <c r="B12" i="63"/>
  <c r="C11" i="63"/>
  <c r="B11" i="63"/>
  <c r="D19" i="63"/>
  <c r="C19" i="63"/>
  <c r="B19" i="63"/>
  <c r="O9" i="63" l="1"/>
  <c r="T9" i="63"/>
  <c r="H9" i="63"/>
  <c r="AA9" i="63"/>
  <c r="G9" i="63"/>
  <c r="J9" i="63"/>
  <c r="C14" i="63"/>
  <c r="C9" i="63" s="1"/>
  <c r="C10" i="63"/>
  <c r="B10" i="63"/>
  <c r="K9" i="63"/>
  <c r="Z9" i="63"/>
  <c r="X9" i="63"/>
  <c r="W9" i="63"/>
  <c r="D10" i="63"/>
  <c r="V9" i="63"/>
  <c r="S9" i="63"/>
  <c r="D11" i="63"/>
  <c r="R9" i="63"/>
  <c r="F9" i="63"/>
  <c r="P9" i="63"/>
  <c r="B11" i="62"/>
  <c r="B19" i="62"/>
  <c r="B9" i="62" s="1"/>
  <c r="D19" i="62"/>
  <c r="D9" i="62" s="1"/>
  <c r="D11" i="62"/>
  <c r="C19" i="62"/>
  <c r="C9" i="62" s="1"/>
  <c r="C11" i="62"/>
  <c r="B9" i="63"/>
  <c r="D14" i="63"/>
  <c r="D9" i="63" s="1"/>
  <c r="B9" i="66"/>
  <c r="C9" i="66"/>
  <c r="D9" i="64"/>
  <c r="B9" i="64"/>
  <c r="C9" i="64"/>
  <c r="D9" i="66"/>
  <c r="B22" i="60"/>
  <c r="C22" i="60"/>
  <c r="D22" i="60"/>
  <c r="B20" i="60"/>
  <c r="C20" i="60"/>
  <c r="D20" i="60"/>
  <c r="B18" i="60"/>
  <c r="C18" i="60"/>
  <c r="B17" i="60"/>
  <c r="D17" i="60"/>
  <c r="B16" i="60"/>
  <c r="C16" i="60"/>
  <c r="C17" i="60"/>
  <c r="D16" i="60"/>
  <c r="B15" i="60"/>
  <c r="C15" i="60"/>
  <c r="B12" i="60"/>
  <c r="C12" i="60"/>
  <c r="D12" i="60"/>
  <c r="D11" i="60"/>
  <c r="B11" i="60"/>
  <c r="C11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D19" i="60"/>
  <c r="C19" i="60"/>
  <c r="B19" i="60"/>
  <c r="B33" i="57"/>
  <c r="C33" i="57"/>
  <c r="D33" i="57"/>
  <c r="B32" i="57"/>
  <c r="C32" i="57"/>
  <c r="D32" i="57"/>
  <c r="C31" i="57"/>
  <c r="B31" i="57"/>
  <c r="B30" i="57"/>
  <c r="D30" i="57"/>
  <c r="B29" i="57"/>
  <c r="C29" i="57"/>
  <c r="B28" i="57"/>
  <c r="C28" i="57"/>
  <c r="D28" i="57"/>
  <c r="D27" i="57"/>
  <c r="B27" i="57"/>
  <c r="B26" i="57"/>
  <c r="D26" i="57"/>
  <c r="D25" i="57"/>
  <c r="C25" i="57"/>
  <c r="B25" i="57"/>
  <c r="B24" i="57"/>
  <c r="C24" i="57"/>
  <c r="D24" i="57"/>
  <c r="D23" i="57"/>
  <c r="C23" i="57"/>
  <c r="B22" i="57"/>
  <c r="C22" i="57"/>
  <c r="D22" i="57"/>
  <c r="D21" i="57"/>
  <c r="B20" i="57"/>
  <c r="D20" i="57"/>
  <c r="D19" i="57"/>
  <c r="C19" i="57"/>
  <c r="B17" i="57"/>
  <c r="C17" i="57"/>
  <c r="D17" i="57"/>
  <c r="C16" i="57"/>
  <c r="D14" i="57"/>
  <c r="C14" i="57"/>
  <c r="B14" i="57"/>
  <c r="D12" i="57"/>
  <c r="C12" i="57"/>
  <c r="D11" i="57"/>
  <c r="D10" i="57"/>
  <c r="F9" i="57"/>
  <c r="G9" i="57"/>
  <c r="H9" i="57"/>
  <c r="J9" i="57"/>
  <c r="K9" i="57"/>
  <c r="L9" i="57"/>
  <c r="N9" i="57"/>
  <c r="O9" i="57"/>
  <c r="P9" i="57"/>
  <c r="R9" i="57"/>
  <c r="S9" i="57"/>
  <c r="T9" i="57"/>
  <c r="V9" i="57"/>
  <c r="W9" i="57"/>
  <c r="X9" i="57"/>
  <c r="D16" i="57"/>
  <c r="C11" i="57"/>
  <c r="C21" i="57"/>
  <c r="B11" i="57"/>
  <c r="B12" i="57"/>
  <c r="B16" i="57"/>
  <c r="B19" i="57"/>
  <c r="B21" i="57"/>
  <c r="B23" i="57"/>
  <c r="C10" i="57"/>
  <c r="B10" i="57"/>
  <c r="D9" i="57" l="1"/>
  <c r="C9" i="57"/>
  <c r="B9" i="57"/>
  <c r="D10" i="60"/>
  <c r="B10" i="60"/>
  <c r="C10" i="60"/>
  <c r="F10" i="59"/>
  <c r="G10" i="59"/>
  <c r="H10" i="59"/>
  <c r="J10" i="59"/>
  <c r="K10" i="59"/>
  <c r="L10" i="59"/>
  <c r="N10" i="59"/>
  <c r="O10" i="59"/>
  <c r="P10" i="59"/>
  <c r="R10" i="59"/>
  <c r="S10" i="59"/>
  <c r="T10" i="59"/>
  <c r="V10" i="59"/>
  <c r="W10" i="59"/>
  <c r="X10" i="59"/>
  <c r="Z10" i="59"/>
  <c r="AA10" i="59"/>
  <c r="AB10" i="59"/>
  <c r="D13" i="59"/>
  <c r="C13" i="59"/>
  <c r="B13" i="59"/>
  <c r="D12" i="59"/>
  <c r="C12" i="59"/>
  <c r="B12" i="59"/>
  <c r="D18" i="59"/>
  <c r="C18" i="59"/>
  <c r="B18" i="59"/>
  <c r="D15" i="59"/>
  <c r="C15" i="59"/>
  <c r="B15" i="59"/>
  <c r="D22" i="59"/>
  <c r="C22" i="59"/>
  <c r="B22" i="59"/>
  <c r="D21" i="59"/>
  <c r="C21" i="59"/>
  <c r="B21" i="59"/>
  <c r="D20" i="59"/>
  <c r="C20" i="59"/>
  <c r="B20" i="59"/>
  <c r="D17" i="59"/>
  <c r="C17" i="59"/>
  <c r="B17" i="59"/>
  <c r="D16" i="59"/>
  <c r="C16" i="59"/>
  <c r="B16" i="59"/>
  <c r="D19" i="59"/>
  <c r="C19" i="59"/>
  <c r="B19" i="59"/>
  <c r="C11" i="59"/>
  <c r="D11" i="59"/>
  <c r="B11" i="59"/>
  <c r="B10" i="59" l="1"/>
  <c r="D10" i="59"/>
  <c r="C10" i="59"/>
  <c r="F9" i="55"/>
  <c r="G9" i="55"/>
  <c r="H9" i="55"/>
  <c r="J9" i="55"/>
  <c r="K9" i="55"/>
  <c r="L9" i="55"/>
  <c r="N9" i="55"/>
  <c r="O9" i="55"/>
  <c r="P9" i="55"/>
  <c r="R9" i="55"/>
  <c r="S9" i="55"/>
  <c r="T9" i="55"/>
  <c r="V9" i="55"/>
  <c r="W9" i="55"/>
  <c r="X9" i="55"/>
  <c r="Z9" i="55"/>
  <c r="AA9" i="55"/>
  <c r="AB9" i="55"/>
  <c r="D31" i="55"/>
  <c r="C31" i="55"/>
  <c r="B31" i="55"/>
  <c r="D11" i="55"/>
  <c r="C11" i="55"/>
  <c r="B11" i="55"/>
  <c r="D30" i="55"/>
  <c r="C30" i="55"/>
  <c r="B30" i="55"/>
  <c r="D22" i="55"/>
  <c r="C22" i="55"/>
  <c r="B22" i="55"/>
  <c r="D13" i="55"/>
  <c r="C13" i="55"/>
  <c r="B13" i="55"/>
  <c r="D33" i="55"/>
  <c r="C33" i="55"/>
  <c r="B33" i="55"/>
  <c r="D32" i="55"/>
  <c r="C32" i="55"/>
  <c r="B32" i="55"/>
  <c r="D28" i="55"/>
  <c r="C28" i="55"/>
  <c r="B28" i="55"/>
  <c r="D15" i="55"/>
  <c r="C15" i="55"/>
  <c r="B15" i="55"/>
  <c r="D29" i="55"/>
  <c r="C29" i="55"/>
  <c r="B29" i="55"/>
  <c r="D27" i="55"/>
  <c r="C27" i="55"/>
  <c r="B27" i="55"/>
  <c r="D26" i="55"/>
  <c r="C26" i="55"/>
  <c r="B26" i="55"/>
  <c r="D24" i="55"/>
  <c r="C24" i="55"/>
  <c r="B24" i="55"/>
  <c r="D23" i="55"/>
  <c r="C23" i="55"/>
  <c r="B23" i="55"/>
  <c r="D20" i="55"/>
  <c r="C20" i="55"/>
  <c r="B20" i="55"/>
  <c r="D19" i="55"/>
  <c r="C19" i="55"/>
  <c r="B19" i="55"/>
  <c r="D17" i="55"/>
  <c r="C17" i="55"/>
  <c r="B17" i="55"/>
  <c r="D16" i="55"/>
  <c r="C16" i="55"/>
  <c r="B16" i="55"/>
  <c r="D14" i="55"/>
  <c r="C14" i="55"/>
  <c r="B14" i="55"/>
  <c r="D10" i="55"/>
  <c r="C10" i="55"/>
  <c r="B10" i="55"/>
  <c r="D12" i="55"/>
  <c r="D18" i="55"/>
  <c r="D21" i="55"/>
  <c r="D25" i="55"/>
  <c r="C12" i="55"/>
  <c r="C18" i="55"/>
  <c r="C21" i="55"/>
  <c r="C25" i="55"/>
  <c r="B12" i="55"/>
  <c r="B18" i="55"/>
  <c r="B21" i="55"/>
  <c r="B25" i="55"/>
  <c r="C9" i="55" l="1"/>
  <c r="D9" i="55"/>
  <c r="B9" i="55"/>
  <c r="F9" i="53"/>
  <c r="G9" i="53"/>
  <c r="H9" i="53"/>
  <c r="J9" i="53"/>
  <c r="K9" i="53"/>
  <c r="L9" i="53"/>
  <c r="N9" i="53"/>
  <c r="O9" i="53"/>
  <c r="P9" i="53"/>
  <c r="R9" i="53"/>
  <c r="S9" i="53"/>
  <c r="T9" i="53"/>
  <c r="V9" i="53"/>
  <c r="W9" i="53"/>
  <c r="X9" i="53"/>
  <c r="Z9" i="53"/>
  <c r="AA9" i="53"/>
  <c r="AB9" i="53"/>
  <c r="F9" i="49"/>
  <c r="G9" i="49"/>
  <c r="H9" i="49"/>
  <c r="J9" i="49"/>
  <c r="K9" i="49"/>
  <c r="L9" i="49"/>
  <c r="N9" i="49"/>
  <c r="O9" i="49"/>
  <c r="P9" i="49"/>
  <c r="R9" i="49"/>
  <c r="S9" i="49"/>
  <c r="T9" i="49"/>
  <c r="V9" i="49"/>
  <c r="W9" i="49"/>
  <c r="X9" i="49"/>
  <c r="Z9" i="49"/>
  <c r="AA9" i="49"/>
  <c r="AB9" i="49"/>
  <c r="F9" i="51"/>
  <c r="G9" i="51"/>
  <c r="H9" i="51"/>
  <c r="J9" i="51"/>
  <c r="K9" i="51"/>
  <c r="L9" i="51"/>
  <c r="N9" i="51"/>
  <c r="O9" i="51"/>
  <c r="P9" i="51"/>
  <c r="R9" i="51"/>
  <c r="S9" i="51"/>
  <c r="T9" i="51"/>
  <c r="V9" i="51"/>
  <c r="W9" i="51"/>
  <c r="X9" i="51"/>
  <c r="Z9" i="51"/>
  <c r="AA9" i="51"/>
  <c r="AB9" i="51"/>
  <c r="F9" i="47"/>
  <c r="G9" i="47"/>
  <c r="H9" i="47"/>
  <c r="J9" i="47"/>
  <c r="K9" i="47"/>
  <c r="L9" i="47"/>
  <c r="N9" i="47"/>
  <c r="O9" i="47"/>
  <c r="P9" i="47"/>
  <c r="R9" i="47"/>
  <c r="S9" i="47"/>
  <c r="T9" i="47"/>
  <c r="V9" i="47"/>
  <c r="W9" i="47"/>
  <c r="X9" i="47"/>
  <c r="Z9" i="47"/>
  <c r="AA9" i="47"/>
  <c r="AB9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C10" i="47"/>
  <c r="D10" i="47"/>
  <c r="B10" i="47"/>
  <c r="B9" i="53" l="1"/>
  <c r="D9" i="51"/>
  <c r="D9" i="47"/>
  <c r="C9" i="47"/>
  <c r="B9" i="51"/>
  <c r="B9" i="49"/>
  <c r="C9" i="51"/>
  <c r="D9" i="49"/>
  <c r="C9" i="49"/>
  <c r="B9" i="47"/>
  <c r="D9" i="53"/>
  <c r="C9" i="53"/>
  <c r="F19" i="46"/>
  <c r="G19" i="46"/>
  <c r="H19" i="46"/>
  <c r="J19" i="46"/>
  <c r="K19" i="46"/>
  <c r="L19" i="46"/>
  <c r="N19" i="46"/>
  <c r="O19" i="46"/>
  <c r="P19" i="46"/>
  <c r="R19" i="46"/>
  <c r="S19" i="46"/>
  <c r="T19" i="46"/>
  <c r="V19" i="46"/>
  <c r="W19" i="46"/>
  <c r="X19" i="46"/>
  <c r="Z19" i="46"/>
  <c r="AA19" i="46"/>
  <c r="AB19" i="46"/>
  <c r="F14" i="46"/>
  <c r="G14" i="46"/>
  <c r="H14" i="46"/>
  <c r="J14" i="46"/>
  <c r="K14" i="46"/>
  <c r="L14" i="46"/>
  <c r="N14" i="46"/>
  <c r="O14" i="46"/>
  <c r="P14" i="46"/>
  <c r="R14" i="46"/>
  <c r="S14" i="46"/>
  <c r="T14" i="46"/>
  <c r="V14" i="46"/>
  <c r="W14" i="46"/>
  <c r="X14" i="46"/>
  <c r="Z14" i="46"/>
  <c r="AA14" i="46"/>
  <c r="AB14" i="46"/>
  <c r="D21" i="46"/>
  <c r="C21" i="46"/>
  <c r="B21" i="46"/>
  <c r="D16" i="46"/>
  <c r="C16" i="46"/>
  <c r="B16" i="46"/>
  <c r="D15" i="46"/>
  <c r="D17" i="46"/>
  <c r="D20" i="46"/>
  <c r="C15" i="46"/>
  <c r="C17" i="46"/>
  <c r="C20" i="46"/>
  <c r="B15" i="46"/>
  <c r="B17" i="46"/>
  <c r="B20" i="46"/>
  <c r="F19" i="45"/>
  <c r="G19" i="45"/>
  <c r="H19" i="45"/>
  <c r="J19" i="45"/>
  <c r="K19" i="45"/>
  <c r="L19" i="45"/>
  <c r="N19" i="45"/>
  <c r="O19" i="45"/>
  <c r="P19" i="45"/>
  <c r="R19" i="45"/>
  <c r="S19" i="45"/>
  <c r="T19" i="45"/>
  <c r="V19" i="45"/>
  <c r="W19" i="45"/>
  <c r="X19" i="45"/>
  <c r="Z19" i="45"/>
  <c r="AA19" i="45"/>
  <c r="AB19" i="45"/>
  <c r="F14" i="45"/>
  <c r="G14" i="45"/>
  <c r="H14" i="45"/>
  <c r="J14" i="45"/>
  <c r="K14" i="45"/>
  <c r="L14" i="45"/>
  <c r="N14" i="45"/>
  <c r="O14" i="45"/>
  <c r="P14" i="45"/>
  <c r="R14" i="45"/>
  <c r="S14" i="45"/>
  <c r="T14" i="45"/>
  <c r="V14" i="45"/>
  <c r="W14" i="45"/>
  <c r="X14" i="45"/>
  <c r="Z14" i="45"/>
  <c r="AA14" i="45"/>
  <c r="AB14" i="45"/>
  <c r="F9" i="45"/>
  <c r="G9" i="45"/>
  <c r="H9" i="45"/>
  <c r="J9" i="45"/>
  <c r="K9" i="45"/>
  <c r="L9" i="45"/>
  <c r="N9" i="45"/>
  <c r="O9" i="45"/>
  <c r="P9" i="45"/>
  <c r="R9" i="45"/>
  <c r="S9" i="45"/>
  <c r="T9" i="45"/>
  <c r="V9" i="45"/>
  <c r="W9" i="45"/>
  <c r="X9" i="45"/>
  <c r="Z9" i="45"/>
  <c r="AA9" i="45"/>
  <c r="AB9" i="45"/>
  <c r="D11" i="45"/>
  <c r="D12" i="45"/>
  <c r="D15" i="45"/>
  <c r="D16" i="45"/>
  <c r="D20" i="45"/>
  <c r="D21" i="45"/>
  <c r="C11" i="45"/>
  <c r="C12" i="45"/>
  <c r="C15" i="45"/>
  <c r="C16" i="45"/>
  <c r="C20" i="45"/>
  <c r="C21" i="45"/>
  <c r="B11" i="45"/>
  <c r="B12" i="45"/>
  <c r="B15" i="45"/>
  <c r="B16" i="45"/>
  <c r="B20" i="45"/>
  <c r="B21" i="45"/>
  <c r="C10" i="45"/>
  <c r="D10" i="45"/>
  <c r="B10" i="45"/>
  <c r="F10" i="16"/>
  <c r="G10" i="16"/>
  <c r="H10" i="16"/>
  <c r="J10" i="16"/>
  <c r="K10" i="16"/>
  <c r="L10" i="16"/>
  <c r="N10" i="16"/>
  <c r="O10" i="16"/>
  <c r="P10" i="16"/>
  <c r="R10" i="16"/>
  <c r="T10" i="16"/>
  <c r="D13" i="16"/>
  <c r="C13" i="16"/>
  <c r="B13" i="16"/>
  <c r="C12" i="16"/>
  <c r="C10" i="16" s="1"/>
  <c r="D12" i="16"/>
  <c r="D10" i="16" s="1"/>
  <c r="B12" i="16"/>
  <c r="B10" i="16" s="1"/>
  <c r="F10" i="15"/>
  <c r="G10" i="15"/>
  <c r="H10" i="15"/>
  <c r="J10" i="15"/>
  <c r="K10" i="15"/>
  <c r="L10" i="15"/>
  <c r="N10" i="15"/>
  <c r="O10" i="15"/>
  <c r="P10" i="15"/>
  <c r="R10" i="15"/>
  <c r="S10" i="15"/>
  <c r="T10" i="15"/>
  <c r="C13" i="15"/>
  <c r="C10" i="15" s="1"/>
  <c r="D13" i="15"/>
  <c r="B13" i="15"/>
  <c r="C12" i="15"/>
  <c r="D12" i="15"/>
  <c r="C11" i="15"/>
  <c r="D11" i="15"/>
  <c r="B11" i="15"/>
  <c r="B12" i="15"/>
  <c r="F10" i="42"/>
  <c r="G10" i="42"/>
  <c r="H10" i="42"/>
  <c r="J10" i="42"/>
  <c r="K10" i="42"/>
  <c r="L10" i="42"/>
  <c r="N10" i="42"/>
  <c r="O10" i="42"/>
  <c r="P10" i="42"/>
  <c r="R10" i="42"/>
  <c r="S10" i="42"/>
  <c r="T10" i="42"/>
  <c r="V10" i="42"/>
  <c r="W10" i="42"/>
  <c r="X10" i="42"/>
  <c r="Z10" i="42"/>
  <c r="AB10" i="42"/>
  <c r="C22" i="42"/>
  <c r="B22" i="42"/>
  <c r="D19" i="42"/>
  <c r="C19" i="42"/>
  <c r="B19" i="42"/>
  <c r="D16" i="42"/>
  <c r="B16" i="42"/>
  <c r="D13" i="42"/>
  <c r="C13" i="42"/>
  <c r="B13" i="42"/>
  <c r="C12" i="42"/>
  <c r="B12" i="42"/>
  <c r="B10" i="42" s="1"/>
  <c r="D11" i="42"/>
  <c r="C11" i="42"/>
  <c r="B11" i="42"/>
  <c r="B19" i="46" l="1"/>
  <c r="C19" i="45"/>
  <c r="C9" i="45"/>
  <c r="D14" i="46"/>
  <c r="D19" i="46"/>
  <c r="B14" i="46"/>
  <c r="C19" i="46"/>
  <c r="C14" i="46"/>
  <c r="D19" i="45"/>
  <c r="C14" i="45"/>
  <c r="B14" i="45"/>
  <c r="B19" i="45"/>
  <c r="D14" i="45"/>
  <c r="D9" i="45"/>
  <c r="B9" i="45"/>
  <c r="C10" i="42"/>
  <c r="D10" i="42"/>
  <c r="B10" i="15"/>
  <c r="D10" i="15"/>
  <c r="F10" i="41"/>
  <c r="G10" i="41"/>
  <c r="H10" i="41"/>
  <c r="J10" i="41"/>
  <c r="K10" i="41"/>
  <c r="L10" i="41"/>
  <c r="N10" i="41"/>
  <c r="O10" i="41"/>
  <c r="P10" i="41"/>
  <c r="R10" i="41"/>
  <c r="S10" i="41"/>
  <c r="T10" i="41"/>
  <c r="V10" i="41"/>
  <c r="W10" i="41"/>
  <c r="X10" i="41"/>
  <c r="Z10" i="41"/>
  <c r="AA10" i="41"/>
  <c r="AB10" i="41"/>
  <c r="D12" i="41"/>
  <c r="D13" i="41"/>
  <c r="D14" i="41"/>
  <c r="D15" i="41"/>
  <c r="D16" i="41"/>
  <c r="D17" i="41"/>
  <c r="D18" i="41"/>
  <c r="D19" i="41"/>
  <c r="D20" i="41"/>
  <c r="D21" i="41"/>
  <c r="D22" i="41"/>
  <c r="C12" i="41"/>
  <c r="C13" i="41"/>
  <c r="C14" i="41"/>
  <c r="C15" i="41"/>
  <c r="C16" i="41"/>
  <c r="C17" i="41"/>
  <c r="C18" i="41"/>
  <c r="C19" i="41"/>
  <c r="C20" i="41"/>
  <c r="C21" i="41"/>
  <c r="C22" i="41"/>
  <c r="B12" i="41"/>
  <c r="B13" i="41"/>
  <c r="B14" i="41"/>
  <c r="B15" i="41"/>
  <c r="B16" i="41"/>
  <c r="B17" i="41"/>
  <c r="B18" i="41"/>
  <c r="B19" i="41"/>
  <c r="B20" i="41"/>
  <c r="B21" i="41"/>
  <c r="B22" i="41"/>
  <c r="C11" i="41"/>
  <c r="D11" i="41"/>
  <c r="B11" i="41"/>
  <c r="F9" i="39"/>
  <c r="G9" i="39"/>
  <c r="H9" i="39"/>
  <c r="J9" i="39"/>
  <c r="K9" i="39"/>
  <c r="L9" i="39"/>
  <c r="N9" i="39"/>
  <c r="O9" i="39"/>
  <c r="P9" i="39"/>
  <c r="R9" i="39"/>
  <c r="S9" i="39"/>
  <c r="T9" i="39"/>
  <c r="V9" i="39"/>
  <c r="W9" i="39"/>
  <c r="X9" i="39"/>
  <c r="Z9" i="39"/>
  <c r="AA9" i="39"/>
  <c r="AB9" i="39"/>
  <c r="C13" i="39"/>
  <c r="D13" i="39"/>
  <c r="B14" i="39"/>
  <c r="C14" i="39"/>
  <c r="B16" i="39"/>
  <c r="C16" i="39"/>
  <c r="D16" i="39"/>
  <c r="B17" i="39"/>
  <c r="C17" i="39"/>
  <c r="B18" i="39"/>
  <c r="D18" i="39"/>
  <c r="C19" i="39"/>
  <c r="D19" i="39"/>
  <c r="C21" i="39"/>
  <c r="D21" i="39"/>
  <c r="B22" i="39"/>
  <c r="C22" i="39"/>
  <c r="B23" i="39"/>
  <c r="D23" i="39"/>
  <c r="B25" i="39"/>
  <c r="D25" i="39"/>
  <c r="B27" i="39"/>
  <c r="D27" i="39"/>
  <c r="B31" i="39"/>
  <c r="D31" i="39"/>
  <c r="C33" i="39"/>
  <c r="B33" i="39"/>
  <c r="D12" i="39"/>
  <c r="C12" i="39"/>
  <c r="B12" i="39"/>
  <c r="D10" i="39"/>
  <c r="C10" i="39"/>
  <c r="D11" i="39"/>
  <c r="C11" i="39"/>
  <c r="B11" i="39"/>
  <c r="B13" i="39"/>
  <c r="B19" i="39"/>
  <c r="B21" i="39"/>
  <c r="B10" i="39"/>
  <c r="F9" i="37"/>
  <c r="G9" i="37"/>
  <c r="H9" i="37"/>
  <c r="J9" i="37"/>
  <c r="K9" i="37"/>
  <c r="L9" i="37"/>
  <c r="N9" i="37"/>
  <c r="O9" i="37"/>
  <c r="P9" i="37"/>
  <c r="R9" i="37"/>
  <c r="S9" i="37"/>
  <c r="T9" i="37"/>
  <c r="V9" i="37"/>
  <c r="W9" i="37"/>
  <c r="X9" i="37"/>
  <c r="Z9" i="37"/>
  <c r="AA9" i="37"/>
  <c r="AB9" i="37"/>
  <c r="B10" i="41" l="1"/>
  <c r="D10" i="41"/>
  <c r="C10" i="41"/>
  <c r="D9" i="39"/>
  <c r="C9" i="39"/>
  <c r="B9" i="39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D10" i="37"/>
  <c r="C10" i="37"/>
  <c r="B10" i="37"/>
  <c r="B9" i="37" l="1"/>
  <c r="D9" i="37"/>
  <c r="C9" i="37"/>
  <c r="F9" i="35"/>
  <c r="G9" i="35"/>
  <c r="H9" i="35"/>
  <c r="J9" i="35"/>
  <c r="K9" i="35"/>
  <c r="L9" i="35"/>
  <c r="N9" i="35"/>
  <c r="O9" i="35"/>
  <c r="P9" i="35"/>
  <c r="R9" i="35"/>
  <c r="S9" i="35"/>
  <c r="T9" i="35"/>
  <c r="V9" i="35"/>
  <c r="W9" i="35"/>
  <c r="X9" i="35"/>
  <c r="Z9" i="35"/>
  <c r="AA9" i="35"/>
  <c r="AB9" i="35"/>
  <c r="D27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8" i="35"/>
  <c r="D29" i="35"/>
  <c r="D30" i="35"/>
  <c r="D31" i="35"/>
  <c r="D32" i="35"/>
  <c r="D33" i="35"/>
  <c r="D34" i="35"/>
  <c r="D35" i="35"/>
  <c r="D36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C10" i="35"/>
  <c r="D10" i="35"/>
  <c r="B10" i="35"/>
  <c r="F9" i="33"/>
  <c r="G9" i="33"/>
  <c r="H9" i="33"/>
  <c r="J9" i="33"/>
  <c r="K9" i="33"/>
  <c r="L9" i="33"/>
  <c r="N9" i="33"/>
  <c r="O9" i="33"/>
  <c r="P9" i="33"/>
  <c r="R9" i="33"/>
  <c r="S9" i="33"/>
  <c r="T9" i="33"/>
  <c r="V9" i="33"/>
  <c r="W9" i="33"/>
  <c r="X9" i="33"/>
  <c r="Z9" i="33"/>
  <c r="AA9" i="33"/>
  <c r="AB9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C10" i="33"/>
  <c r="D10" i="33"/>
  <c r="B10" i="33"/>
  <c r="F9" i="31"/>
  <c r="G9" i="31"/>
  <c r="H9" i="31"/>
  <c r="J9" i="31"/>
  <c r="K9" i="31"/>
  <c r="L9" i="31"/>
  <c r="N9" i="31"/>
  <c r="O9" i="31"/>
  <c r="P9" i="31"/>
  <c r="R9" i="31"/>
  <c r="S9" i="31"/>
  <c r="T9" i="31"/>
  <c r="V9" i="31"/>
  <c r="W9" i="31"/>
  <c r="X9" i="31"/>
  <c r="Z9" i="31"/>
  <c r="AA9" i="31"/>
  <c r="AB9" i="31"/>
  <c r="D27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8" i="31"/>
  <c r="D29" i="31"/>
  <c r="D30" i="31"/>
  <c r="D31" i="31"/>
  <c r="D32" i="31"/>
  <c r="D33" i="31"/>
  <c r="D34" i="31"/>
  <c r="D35" i="31"/>
  <c r="D36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C10" i="31"/>
  <c r="D10" i="31"/>
  <c r="B10" i="31"/>
  <c r="B9" i="35" l="1"/>
  <c r="D9" i="35"/>
  <c r="C9" i="35"/>
  <c r="C9" i="33"/>
  <c r="B9" i="33"/>
  <c r="D9" i="33"/>
  <c r="D9" i="31"/>
  <c r="C9" i="31"/>
  <c r="B9" i="31"/>
  <c r="F9" i="29"/>
  <c r="G9" i="29"/>
  <c r="H9" i="29"/>
  <c r="J9" i="29"/>
  <c r="K9" i="29"/>
  <c r="L9" i="29"/>
  <c r="N9" i="29"/>
  <c r="O9" i="29"/>
  <c r="P9" i="29"/>
  <c r="R9" i="29"/>
  <c r="S9" i="29"/>
  <c r="T9" i="29"/>
  <c r="V9" i="29"/>
  <c r="W9" i="29"/>
  <c r="X9" i="29"/>
  <c r="Z9" i="29"/>
  <c r="AA9" i="29"/>
  <c r="AB9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C10" i="29"/>
  <c r="D10" i="29"/>
  <c r="B10" i="29"/>
  <c r="F19" i="13"/>
  <c r="G19" i="13"/>
  <c r="H19" i="13"/>
  <c r="J19" i="13"/>
  <c r="K19" i="13"/>
  <c r="L19" i="13"/>
  <c r="N19" i="13"/>
  <c r="O19" i="13"/>
  <c r="P19" i="13"/>
  <c r="R19" i="13"/>
  <c r="S19" i="13"/>
  <c r="T19" i="13"/>
  <c r="V19" i="13"/>
  <c r="W19" i="13"/>
  <c r="X19" i="13"/>
  <c r="Z19" i="13"/>
  <c r="AA19" i="13"/>
  <c r="AB19" i="13"/>
  <c r="B19" i="13"/>
  <c r="D21" i="13"/>
  <c r="C21" i="13"/>
  <c r="B21" i="13"/>
  <c r="C17" i="13"/>
  <c r="C12" i="13"/>
  <c r="F14" i="13"/>
  <c r="G14" i="13"/>
  <c r="H14" i="13"/>
  <c r="J14" i="13"/>
  <c r="K14" i="13"/>
  <c r="L14" i="13"/>
  <c r="N14" i="13"/>
  <c r="O14" i="13"/>
  <c r="P14" i="13"/>
  <c r="R14" i="13"/>
  <c r="S14" i="13"/>
  <c r="T14" i="13"/>
  <c r="V14" i="13"/>
  <c r="W14" i="13"/>
  <c r="X14" i="13"/>
  <c r="Z14" i="13"/>
  <c r="AA14" i="13"/>
  <c r="AB14" i="13"/>
  <c r="F9" i="13"/>
  <c r="G9" i="13"/>
  <c r="H9" i="13"/>
  <c r="J9" i="13"/>
  <c r="K9" i="13"/>
  <c r="L9" i="13"/>
  <c r="N9" i="13"/>
  <c r="O9" i="13"/>
  <c r="P9" i="13"/>
  <c r="R9" i="13"/>
  <c r="S9" i="13"/>
  <c r="T9" i="13"/>
  <c r="V9" i="13"/>
  <c r="W9" i="13"/>
  <c r="X9" i="13"/>
  <c r="Z9" i="13"/>
  <c r="AA9" i="13"/>
  <c r="AB9" i="13"/>
  <c r="D11" i="13"/>
  <c r="D12" i="13"/>
  <c r="D15" i="13"/>
  <c r="D16" i="13"/>
  <c r="D17" i="13"/>
  <c r="D20" i="13"/>
  <c r="D19" i="13" s="1"/>
  <c r="C11" i="13"/>
  <c r="C15" i="13"/>
  <c r="C16" i="13"/>
  <c r="C20" i="13"/>
  <c r="B11" i="13"/>
  <c r="B12" i="13"/>
  <c r="B15" i="13"/>
  <c r="B16" i="13"/>
  <c r="B17" i="13"/>
  <c r="B20" i="13"/>
  <c r="C10" i="13"/>
  <c r="D10" i="13"/>
  <c r="D9" i="13" s="1"/>
  <c r="B10" i="13"/>
  <c r="F19" i="12"/>
  <c r="G19" i="12"/>
  <c r="H19" i="12"/>
  <c r="J19" i="12"/>
  <c r="K19" i="12"/>
  <c r="L19" i="12"/>
  <c r="N19" i="12"/>
  <c r="O19" i="12"/>
  <c r="P19" i="12"/>
  <c r="R19" i="12"/>
  <c r="S19" i="12"/>
  <c r="T19" i="12"/>
  <c r="V19" i="12"/>
  <c r="W19" i="12"/>
  <c r="X19" i="12"/>
  <c r="Z19" i="12"/>
  <c r="AA19" i="12"/>
  <c r="AB19" i="12"/>
  <c r="F14" i="12"/>
  <c r="G14" i="12"/>
  <c r="H14" i="12"/>
  <c r="J14" i="12"/>
  <c r="K14" i="12"/>
  <c r="L14" i="12"/>
  <c r="N14" i="12"/>
  <c r="O14" i="12"/>
  <c r="P14" i="12"/>
  <c r="R14" i="12"/>
  <c r="S14" i="12"/>
  <c r="T14" i="12"/>
  <c r="V14" i="12"/>
  <c r="W14" i="12"/>
  <c r="X14" i="12"/>
  <c r="Z14" i="12"/>
  <c r="AA14" i="12"/>
  <c r="AB14" i="12"/>
  <c r="D9" i="12"/>
  <c r="F9" i="12"/>
  <c r="G9" i="12"/>
  <c r="H9" i="12"/>
  <c r="J9" i="12"/>
  <c r="K9" i="12"/>
  <c r="L9" i="12"/>
  <c r="N9" i="12"/>
  <c r="O9" i="12"/>
  <c r="P9" i="12"/>
  <c r="R9" i="12"/>
  <c r="S9" i="12"/>
  <c r="T9" i="12"/>
  <c r="V9" i="12"/>
  <c r="W9" i="12"/>
  <c r="X9" i="12"/>
  <c r="Z9" i="12"/>
  <c r="AA9" i="12"/>
  <c r="AB9" i="12"/>
  <c r="D11" i="12"/>
  <c r="D12" i="12"/>
  <c r="D15" i="12"/>
  <c r="D16" i="12"/>
  <c r="D17" i="12"/>
  <c r="D20" i="12"/>
  <c r="D19" i="12" s="1"/>
  <c r="D21" i="12"/>
  <c r="C11" i="12"/>
  <c r="C9" i="12" s="1"/>
  <c r="C12" i="12"/>
  <c r="C15" i="12"/>
  <c r="C16" i="12"/>
  <c r="C17" i="12"/>
  <c r="C20" i="12"/>
  <c r="C21" i="12"/>
  <c r="B11" i="12"/>
  <c r="B12" i="12"/>
  <c r="B15" i="12"/>
  <c r="B16" i="12"/>
  <c r="B17" i="12"/>
  <c r="B20" i="12"/>
  <c r="B21" i="12"/>
  <c r="C10" i="12"/>
  <c r="D10" i="12"/>
  <c r="B10" i="12"/>
  <c r="M18" i="27"/>
  <c r="M13" i="27"/>
  <c r="M11" i="27"/>
  <c r="M10" i="27"/>
  <c r="M9" i="27"/>
  <c r="D14" i="13" l="1"/>
  <c r="B14" i="13"/>
  <c r="C9" i="13"/>
  <c r="B9" i="13"/>
  <c r="C19" i="13"/>
  <c r="B19" i="12"/>
  <c r="C19" i="12"/>
  <c r="D14" i="12"/>
  <c r="B9" i="12"/>
  <c r="C14" i="12"/>
  <c r="B14" i="12"/>
  <c r="C14" i="13"/>
  <c r="C9" i="29"/>
  <c r="D9" i="29"/>
  <c r="B9" i="29"/>
  <c r="M8" i="27"/>
  <c r="M31" i="25" l="1"/>
  <c r="M27" i="25"/>
  <c r="M22" i="25"/>
  <c r="M18" i="25"/>
  <c r="M15" i="25"/>
  <c r="M14" i="25"/>
  <c r="M12" i="25"/>
  <c r="M11" i="25"/>
  <c r="M10" i="25"/>
  <c r="M17" i="25" l="1"/>
  <c r="M13" i="25"/>
  <c r="M9" i="25"/>
  <c r="M26" i="25"/>
  <c r="M8" i="25" l="1"/>
  <c r="M33" i="22"/>
  <c r="M29" i="22"/>
  <c r="M23" i="22"/>
  <c r="M19" i="22"/>
  <c r="M18" i="22" s="1"/>
  <c r="M16" i="22"/>
  <c r="M15" i="22"/>
  <c r="M14" i="22"/>
  <c r="M12" i="22"/>
  <c r="M11" i="22"/>
  <c r="M10" i="22"/>
  <c r="M13" i="22" l="1"/>
  <c r="M28" i="22"/>
  <c r="M8" i="22" s="1"/>
  <c r="M9" i="22"/>
  <c r="B33" i="20" l="1"/>
  <c r="B29" i="20"/>
  <c r="B23" i="20"/>
  <c r="B13" i="20" s="1"/>
  <c r="B19" i="20"/>
  <c r="B9" i="20" s="1"/>
  <c r="B16" i="20"/>
  <c r="B15" i="20"/>
  <c r="B14" i="20"/>
  <c r="B12" i="20"/>
  <c r="B11" i="20"/>
  <c r="B10" i="20"/>
  <c r="B28" i="20" l="1"/>
  <c r="B18" i="20"/>
  <c r="B8" i="20" l="1"/>
  <c r="B33" i="9" l="1"/>
  <c r="B29" i="9"/>
  <c r="B28" i="9" s="1"/>
  <c r="B23" i="9"/>
  <c r="B19" i="9"/>
  <c r="B16" i="9"/>
  <c r="B15" i="9"/>
  <c r="B14" i="9"/>
  <c r="B12" i="9"/>
  <c r="B11" i="9"/>
  <c r="B10" i="9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U33" i="6"/>
  <c r="T33" i="6"/>
  <c r="S33" i="6"/>
  <c r="R33" i="6"/>
  <c r="Q33" i="6"/>
  <c r="P33" i="6"/>
  <c r="U29" i="6"/>
  <c r="T29" i="6"/>
  <c r="S29" i="6"/>
  <c r="R29" i="6"/>
  <c r="Q29" i="6"/>
  <c r="P29" i="6"/>
  <c r="U23" i="6"/>
  <c r="T23" i="6"/>
  <c r="S23" i="6"/>
  <c r="R23" i="6"/>
  <c r="Q23" i="6"/>
  <c r="P23" i="6"/>
  <c r="U19" i="6"/>
  <c r="U18" i="6" s="1"/>
  <c r="T19" i="6"/>
  <c r="T18" i="6" s="1"/>
  <c r="S19" i="6"/>
  <c r="R19" i="6"/>
  <c r="Q19" i="6"/>
  <c r="P19" i="6"/>
  <c r="U16" i="6"/>
  <c r="T16" i="6"/>
  <c r="S16" i="6"/>
  <c r="R16" i="6"/>
  <c r="Q16" i="6"/>
  <c r="P16" i="6"/>
  <c r="U15" i="6"/>
  <c r="T15" i="6"/>
  <c r="S15" i="6"/>
  <c r="R15" i="6"/>
  <c r="Q15" i="6"/>
  <c r="P15" i="6"/>
  <c r="U14" i="6"/>
  <c r="T14" i="6"/>
  <c r="S14" i="6"/>
  <c r="R14" i="6"/>
  <c r="Q14" i="6"/>
  <c r="P14" i="6"/>
  <c r="U12" i="6"/>
  <c r="T12" i="6"/>
  <c r="S12" i="6"/>
  <c r="R12" i="6"/>
  <c r="Q12" i="6"/>
  <c r="P12" i="6"/>
  <c r="U11" i="6"/>
  <c r="T11" i="6"/>
  <c r="S11" i="6"/>
  <c r="R11" i="6"/>
  <c r="Q11" i="6"/>
  <c r="P11" i="6"/>
  <c r="U10" i="6"/>
  <c r="T10" i="6"/>
  <c r="S10" i="6"/>
  <c r="R10" i="6"/>
  <c r="Q10" i="6"/>
  <c r="P10" i="6"/>
  <c r="U9" i="5"/>
  <c r="T27" i="4"/>
  <c r="S27" i="4"/>
  <c r="R27" i="4"/>
  <c r="Q27" i="4"/>
  <c r="P27" i="4"/>
  <c r="U25" i="4"/>
  <c r="U21" i="4" s="1"/>
  <c r="U24" i="4"/>
  <c r="U20" i="4" s="1"/>
  <c r="U23" i="4"/>
  <c r="T23" i="4"/>
  <c r="S23" i="4"/>
  <c r="R23" i="4"/>
  <c r="Q23" i="4"/>
  <c r="P23" i="4"/>
  <c r="T21" i="4"/>
  <c r="S21" i="4"/>
  <c r="R21" i="4"/>
  <c r="Q21" i="4"/>
  <c r="P21" i="4"/>
  <c r="T20" i="4"/>
  <c r="S20" i="4"/>
  <c r="R20" i="4"/>
  <c r="Q20" i="4"/>
  <c r="P20" i="4"/>
  <c r="S14" i="4"/>
  <c r="R14" i="4"/>
  <c r="Q14" i="4"/>
  <c r="P14" i="4"/>
  <c r="S9" i="4"/>
  <c r="R9" i="4"/>
  <c r="Q9" i="4"/>
  <c r="P9" i="4"/>
  <c r="G22" i="8" l="1"/>
  <c r="T13" i="6"/>
  <c r="B18" i="9"/>
  <c r="B8" i="9" s="1"/>
  <c r="O22" i="8"/>
  <c r="U13" i="6"/>
  <c r="R28" i="6"/>
  <c r="S28" i="6"/>
  <c r="B22" i="8"/>
  <c r="R22" i="8"/>
  <c r="B13" i="9"/>
  <c r="I28" i="8"/>
  <c r="J28" i="8"/>
  <c r="Q28" i="8"/>
  <c r="F22" i="8"/>
  <c r="N22" i="8"/>
  <c r="S13" i="6"/>
  <c r="R9" i="6"/>
  <c r="T28" i="6"/>
  <c r="T8" i="6" s="1"/>
  <c r="S9" i="6"/>
  <c r="U28" i="6"/>
  <c r="U8" i="6" s="1"/>
  <c r="P28" i="6"/>
  <c r="Q28" i="6"/>
  <c r="P19" i="4"/>
  <c r="Q19" i="4"/>
  <c r="C28" i="8"/>
  <c r="K22" i="8"/>
  <c r="S28" i="8"/>
  <c r="L28" i="8"/>
  <c r="D22" i="8"/>
  <c r="H22" i="8"/>
  <c r="P22" i="8"/>
  <c r="E22" i="8"/>
  <c r="M22" i="8"/>
  <c r="T22" i="8"/>
  <c r="I22" i="8"/>
  <c r="Q22" i="8"/>
  <c r="B28" i="8"/>
  <c r="J22" i="8"/>
  <c r="R28" i="8"/>
  <c r="F28" i="8"/>
  <c r="O28" i="8"/>
  <c r="H28" i="8"/>
  <c r="N28" i="8"/>
  <c r="G28" i="8"/>
  <c r="P28" i="8"/>
  <c r="K28" i="8"/>
  <c r="C22" i="8"/>
  <c r="S22" i="8"/>
  <c r="D28" i="8"/>
  <c r="T28" i="8"/>
  <c r="L22" i="8"/>
  <c r="E28" i="8"/>
  <c r="M28" i="8"/>
  <c r="T9" i="6"/>
  <c r="U9" i="6"/>
  <c r="P13" i="6"/>
  <c r="P9" i="6"/>
  <c r="R18" i="6"/>
  <c r="Q13" i="6"/>
  <c r="Q9" i="6"/>
  <c r="S18" i="6"/>
  <c r="P18" i="6"/>
  <c r="Q18" i="6"/>
  <c r="R13" i="6"/>
  <c r="R19" i="4"/>
  <c r="T19" i="4"/>
  <c r="U19" i="4"/>
  <c r="S19" i="4"/>
  <c r="R8" i="6" l="1"/>
  <c r="S8" i="6"/>
  <c r="Q8" i="6"/>
  <c r="P8" i="6"/>
</calcChain>
</file>

<file path=xl/sharedStrings.xml><?xml version="1.0" encoding="utf-8"?>
<sst xmlns="http://schemas.openxmlformats.org/spreadsheetml/2006/main" count="8233" uniqueCount="398">
  <si>
    <t>Contenido</t>
  </si>
  <si>
    <t> </t>
  </si>
  <si>
    <t>Personal del Departamento de Análisis Estadístico 
que participó en esta Publicación</t>
  </si>
  <si>
    <t>Elaboración de cuadros</t>
  </si>
  <si>
    <t xml:space="preserve">Josette Cristina Ramírez Barahona </t>
  </si>
  <si>
    <t>Practicante Escuela de Estadística, UCR</t>
  </si>
  <si>
    <t>Apoyo Administrativo</t>
  </si>
  <si>
    <t>Carolina Chaves González</t>
  </si>
  <si>
    <t>Carolina Carmona Chaves</t>
  </si>
  <si>
    <t>Diego Castro Araya</t>
  </si>
  <si>
    <t>Dixie Brenes Vindas</t>
  </si>
  <si>
    <t>Jorge Soto Calderón</t>
  </si>
  <si>
    <t>Luis Carlos Garro Montero</t>
  </si>
  <si>
    <t>Valeria Carvajal Camacho</t>
  </si>
  <si>
    <t>Mayra Quiros Jiménez</t>
  </si>
  <si>
    <t>Stephanie Agüero Murillo</t>
  </si>
  <si>
    <t>Tatiana Román Méndez</t>
  </si>
  <si>
    <t>Revisión</t>
  </si>
  <si>
    <t>Sonia María Arias Madrigal</t>
  </si>
  <si>
    <t>Procesamiento de los Datos y Supervisión</t>
  </si>
  <si>
    <t>Dirección General</t>
  </si>
  <si>
    <t>Olmer Núñez Sosa</t>
  </si>
  <si>
    <t>CONTENIDO</t>
  </si>
  <si>
    <t>Portada</t>
  </si>
  <si>
    <t>Funcionarios que participaron en la publicación</t>
  </si>
  <si>
    <t>Serie Histórica</t>
  </si>
  <si>
    <t>Rendimiento Definitivo en Educación Regular, Según  Nivel de Enseñanza, Dependencia Pública, Privada y Subvencionada, Periodo 2002-2024</t>
  </si>
  <si>
    <t>Rendimiento Definitivo en Educación Regular, Según  Nivel de Enseñanza, Dependencia Pública, Privada y Subvencionada, Periodo 2002-2024  (Cifras Relativas)</t>
  </si>
  <si>
    <t>Rendimiento Definitivo en I y II Ciclos, Según Año Cursado, Dependencia Pública, Privada y Subvencionada, Periodo 2002-2024</t>
  </si>
  <si>
    <t>Rendimiento Definitivo en I y II Ciclos, Según Año Cursado, Dependencia Pública, Privada y Subvencionada, Periodo 2002-2024 (Cifras Relativas)</t>
  </si>
  <si>
    <t>Rendimiento Definitivo en Escuelas Nocturnas, Según Nivel Cursado, Dependencia Pública, Periodo 2002-2024</t>
  </si>
  <si>
    <t>Rendimiento Definitivo en III Ciclo y Educación Diversificada, Diurna y Nocturna, Según Año Cursado,  Dependencia Pública, Privada y Subvencionada, Periodo 2010-2024</t>
  </si>
  <si>
    <t>Rendimiento Definitivo en III Ciclo y Educación Diversificada, Diurna y Nocturna, Según Año Cursado, Dependencia Pública, Privada y Subvencionada, Periodo 2010-2024 (Cifras Relativas)</t>
  </si>
  <si>
    <t xml:space="preserve">Rendimiento Definitivo en III Ciclo y Educación Diversificada Académica Diurna, Según Ciclo y Año Cursado, Dependencia Pública, Privada y Subvencionada, Periodo 2010-2024 </t>
  </si>
  <si>
    <t xml:space="preserve">Rendimiento Definitivo en III Ciclo y Educación Diversificada Académica Diurna, Según Ciclo y Año Cursado, Dependencia Pública, Privada y Subvencionada, Periodo 2010-2024 (Cifras Relativas) </t>
  </si>
  <si>
    <t xml:space="preserve">Rendimiento Definitivo en III Ciclo y Educación Diversificada Técnica Diurna, Según Año Cursado, Dependencia Pública, Privada y Subvencionada, Periodo 2010-2024  </t>
  </si>
  <si>
    <t xml:space="preserve">Rendimiento Definitivo en III Ciclo y Educación Diversificada Técnica Diurna, Según Año Cursado, Dependencia Pública, Privada y Subvencionada, Periodo 2010-2024 (Cifras Relativas) </t>
  </si>
  <si>
    <t xml:space="preserve">Rendimiento Definitivo en III Ciclo y Educación Diversificada Académica Nocturna, Según Ciclo y Año Cursado, Dependencia Pública, Privada y Subvencionada, Periodo 2010-2024  </t>
  </si>
  <si>
    <t xml:space="preserve">Rendimiento Definitivo en III Ciclo y Educación Diversificada Académica Nocturna, Según Ciclo y Año Cursado, Dependencia Pública, Privada y Subvencionada, Periodo 2010-2024 (Cifras Relativas) </t>
  </si>
  <si>
    <t xml:space="preserve">Rendimiento Definitivo en III Ciclo y Educación Diversificada Técnica Nocturna, Según Año Cursado, Dependencia Pública, Privada y Subvencionada, Periodo 2010-2024  </t>
  </si>
  <si>
    <t xml:space="preserve">Rendimiento Definitivo en III Ciclo y Educación Diversificada Técnica Nocturna, Según Año Cursado, Dependencia Pública, Privada y Subvencionada, Periodo 2010-2024 (Cifras Relativas) </t>
  </si>
  <si>
    <t>I y II Ciclos</t>
  </si>
  <si>
    <t>Aprobados en I y II Ciclos, Por Año Cursado y Sexo, Según Zona y Dependencia, Año 2024</t>
  </si>
  <si>
    <t>Reprobados en I y II Ciclos, Por Año Cursado y Sexo, Según Zona y Dependencia, Año 2024</t>
  </si>
  <si>
    <t>Aprobados en I y II Ciclos, Por Año Cursado y Sexo, Según Dirección Regional, Dependencia Pública, Privada y Subvencionada, Año 2024</t>
  </si>
  <si>
    <t>Porcentaje de Aprobación en I y II Ciclos, Por Año Cursado y Sexo, Según Dirección Regional, Dependencia Pública, Privada y Subvencionada, Año 2024</t>
  </si>
  <si>
    <t>Reprobados en I y II Ciclos, Por Año Cursado y Sexo, Según Dirección Regional, Dependencia Pública, Privada y Subvencionada, Año 2024</t>
  </si>
  <si>
    <t>Porcentaje de Reprobación en I y II Ciclos, Por Año Cursado y Sexo, Según Dirección Regional, Dependencia Pública, Privada y Subvencionada, Año 2024</t>
  </si>
  <si>
    <t>Aprobados en I y II Ciclos, Por Año Cursado y Sexo, Según Dirección Regional, Dependencia Pública, Año 2024</t>
  </si>
  <si>
    <t>Porcentaje de Aprobación en I y II Ciclos, Por Año Cursado y Sexo, Según Dirección Regional, Dependencia Pública, Año 2024</t>
  </si>
  <si>
    <t>Reprobados en I y II Ciclos, Por Año Cursado y Sexo, Según Dirección Regional, Dependencia Pública, Año 2024</t>
  </si>
  <si>
    <t>Porcentaje de Reprobación en I y II Ciclos, Por Año Cursado y Sexo, Según Dirección Regional, Dependencia Pública, Año 2024</t>
  </si>
  <si>
    <t>Aprobados en I y II Ciclos, Por Año Cursado y Sexo, Según Dirección Regional, Dependencia Privada, Año 2024</t>
  </si>
  <si>
    <t>Porcentaje de Aprobación en I y II Ciclos, Por Año Cursado y Sexo, Según Dirección Regional, Dependencia Privada, Año 2024</t>
  </si>
  <si>
    <t>Reprobados en I y II Ciclos, Por Año Cursado y Sexo, Según Dirección Regional, Dependencia Privada, Año 2024</t>
  </si>
  <si>
    <t>Porcentaje de Reprobación en I y II Ciclos, Por Año Cursado y Sexo, Según Dirección Regional, Dependencia Privada, Año 2024</t>
  </si>
  <si>
    <t>Aprobados en I y II Ciclos, Por Año Cursado y Sexo, Según Dirección Regional, Dependencia Subvencionada, Año 2024</t>
  </si>
  <si>
    <t>Reprobados en I y II Ciclos, Por Año Cursado y Sexo, Según Dirección Regional, Dependencia Subvencionada, Año 2024</t>
  </si>
  <si>
    <t>Escuelas Nocturnas</t>
  </si>
  <si>
    <t>Aprobados en Escuelas Nocturnas, Por Nivel Cursado y Sexo, Según Dirección Regional,  Dependencia Pública, Año 2024</t>
  </si>
  <si>
    <t>Reprobados en Escuelas Nocturnas, Por Nivel Cursado y Sexo, Según Dirección Regional,  Dependencia Pública, Año 2024</t>
  </si>
  <si>
    <t>III Ciclo y Educación Diversificada, Diurna y Nocturna</t>
  </si>
  <si>
    <t>Aprobados en III Ciclo y Educación Diversificada Diurna y Nocturna, Por Año Cursado y Sexo, Según Zona y Dependencia, Año 2024</t>
  </si>
  <si>
    <t>Reprobados en III Ciclo y Educación Diversificada Diurna y Nocturna, Por Año Cursado y Sexo, Según Zona y Dependencia, Año 2024</t>
  </si>
  <si>
    <t>Aprobados en III Ciclo y Educación Diversificada Diurna y Nocturna, Por Año Cursado y Sexo, Según Dirección Regional, Dependencia Pública, Privada y Subvencionada, Año 2024</t>
  </si>
  <si>
    <t>Porcentaje de Aprobación en III Ciclo y Educación Diversificada Diurna y Nocturna, Por Año Cursado y Sexo, Según Dirección Regional, Dependencia Pública, Privada y Subvencionada, Año 2024</t>
  </si>
  <si>
    <t>Reprobados en III Ciclo y Educación Diversificada Diurna y Nocturna, Por Año Cursado y Sexo, Según Dirección Regional, Dependencia Pública, Privada y Subvencionada, Año 2024</t>
  </si>
  <si>
    <t>Porcentaje de Reprobación en III Ciclo y Educación Diversificada Diurna y Nocturna, Por Año Cursado y Sexo, Según Dirección Regional, Dependencia Pública, Privada y Subvencionada, Año 2024</t>
  </si>
  <si>
    <t>Aprobados en III Ciclo y Educación Diversificada Diurna y Nocturna, Por Año Cursado y Sexo, Según Dirección Regional, Dependencia Pública,  Año 2024</t>
  </si>
  <si>
    <t>Porcentaje de Aprobación en III Ciclo y Educación Diversificada Diurna y Nocturna, Por Año Cursado y Sexo, Según Dirección Regional, Dependencia Pública,  Año 2024</t>
  </si>
  <si>
    <t>Reprobados en III Ciclo y Educación Diversificada Diurna y Nocturna, Por Año Cursado y Sexo, Según Dirección Regional, Dependencia Pública, Año 2024</t>
  </si>
  <si>
    <t>Porcentaje de Reprobación en III Ciclo y Educación Diversificada Diurna y Nocturna, Por Año Cursado y Sexo, Según Dirección Regional, Dependencia Pública,  Año 2024</t>
  </si>
  <si>
    <t>Aprobados en III Ciclo y Educación Diversificada Diurna y Nocturna , Por Año Cursado y Sexo, Según Dirección Regional, Dependencia Privada, Año 2024</t>
  </si>
  <si>
    <t>Porcentaje de Aprobación en III Ciclo y Educación Diversificada Diurna y Nocturna, Por Año Cursado y Sexo, Según Dirección Regional, Dependencia Privada,  Año 2024</t>
  </si>
  <si>
    <t>Reprobados en III Ciclo y Educación Diversificada Diurna y Nocturna , Por Año Cursado y Sexo, Según Dirección Regional, Dependencia Privada, Año 2024</t>
  </si>
  <si>
    <t>Porcentaje de Reprobación en III Ciclo y Educación Diversificada Diurna y Nocturna, Por Año Cursado y Sexo, Según Dirección Regional, Dependencia Privada,  Año 2024</t>
  </si>
  <si>
    <t>Aprobados en III Ciclo y Educación Diversificada Diurna y Nocturna , Por Año Cursado y Sexo, Según Dirección Regional, Dependencia Subvencionada, Año 2024</t>
  </si>
  <si>
    <t>Reprobados en III Ciclo y Educación Diversificada Diurna y Nocturna , Por Año Cursado y Sexo, Según Dirección Regional, Dependencia Subvencionada, Año 2024</t>
  </si>
  <si>
    <t>III Ciclo y Educación Diversificada, Académica Diurna</t>
  </si>
  <si>
    <t>Aprobados en III Ciclo y Educación Diversificada, Académica Diurna , Por Año Cursado y Sexo, Según Zona y Dependencia, Año 2024</t>
  </si>
  <si>
    <t>Reprobados en III Ciclo y Educación Diversificada Académica Diurna , Por Año Cursado y Sexo, Según Zona y Dependencia, Año 2024</t>
  </si>
  <si>
    <t>Aprobados en III Ciclo y Educación Diversificada, Académica Diurna , Por Año Cursado y Sexo, Según Dirección Regional, Dependencia Pública, Privada y Subvencionada,  Año 2024</t>
  </si>
  <si>
    <t>Porcentaje de Aprobación en III Ciclo y Educación Diversificada, Académica Diurna , Por Año Cursado y Sexo, Según Dirección Regional, Dependencia Pública, Privada y Subvencionada,  Año 2024</t>
  </si>
  <si>
    <t>Reprobados en III Ciclo y Educación Diversificada, Académica Diurna , Por Año Cursado y Sexo, Según Dirección Regional, Dependencia Pública, Privada y Subvencionada,  Año 2024</t>
  </si>
  <si>
    <t>Porcentaje de Reprobación en III Ciclo y Educación Diversificada, Académica Diurna , Por Año Cursado y Sexo, Según Dirección Regional, Dependencia Pública, Privada y Subvencionada,  Año 2024</t>
  </si>
  <si>
    <t>III Ciclo y Educación Diversificada, Técnica Diurna</t>
  </si>
  <si>
    <t>Aprobados en III Ciclo y Educación Diversificada, Técnica Diurna , Por Año Cursado y Sexo, Según Zona y Dependencia, Año 2024</t>
  </si>
  <si>
    <t>Reprobados en III Ciclo y Educación Diversificada Técnica Diurna , Por Año Cursado y Sexo, Según Zona y Dependencia, Año 2024</t>
  </si>
  <si>
    <t>Aprobados en III Ciclo y Educación Diversificada, Ténica Diurna , Por Año Cursado y Sexo, Según Dirección Regional, Dependencia Pública, Privada y Subvencionada,  Año 2024</t>
  </si>
  <si>
    <t>Porcentaje de Aprobación en III Ciclo y Educación Diversificada, Técnica Diurna , Por Año Cursado y Sexo, Según Dirección Regional, Dependencia Pública, Privada y Subvencionada,  Año 2024</t>
  </si>
  <si>
    <t>Reprobados en III Ciclo y Educación Diversificada, Técnica Diurna , Por Año Cursado y Sexo, Según Dirección Regional, Dependencia Pública, Privada y Subvencionada,  Año 2024</t>
  </si>
  <si>
    <t>Porcentaje de Reprobación en III Ciclo y Educación Diversificada, Técnica Diurna , Por Año Cursado y Sexo, Según Dirección Regional, Dependencia Pública, Privada y Subvencionada,  Año 2024</t>
  </si>
  <si>
    <t>III Ciclo y Educación Diversificada, Académica Nocturna</t>
  </si>
  <si>
    <t>Aprobados en III Ciclo y Educación Diversificada, Académica Nocturna, Por Año Cursado y Sexo, Según Zona y Dependencia, Año 2024</t>
  </si>
  <si>
    <t>Reprobados en III Ciclo y Educación Diversificada, Académica Nocturna, Por Año Cursado y Sexo, Según Zona y Dependencia, Año 2024</t>
  </si>
  <si>
    <t>Aprobados en III Ciclo y Educación Diversificada, Académica Nocturna, Por Año Cursado y Sexo, Según Dirección Regional, Dependencia Pública y Privada,  Año 2024</t>
  </si>
  <si>
    <t>Porcentaje de Aprobación en III Ciclo y Educación Diversificada, Académica Nocturna, Por Año Cursado y Sexo, Según Dirección Regional, Dependencia Pública y Privada,  Año 2024</t>
  </si>
  <si>
    <t>Reprobados en III Ciclo y Educación Diversificada, Académica Nocturna, Por Año Cursado y Sexo, Según Dirección Regional, Dependencia Pública y Privada,  Año 2024</t>
  </si>
  <si>
    <t>Porcentaje de Reprobación en III Ciclo y Educación Diversificada, Académica Nocturna, Por Año Cursado y Sexo, Según Dirección Regional, Dependencia Pública y Privada,  Año 2024</t>
  </si>
  <si>
    <t>III Ciclo y Educación Diversificada, Técnica Nocturna</t>
  </si>
  <si>
    <t>Aprobados en III Ciclo y Educación Diversificada, Técnica Nocturna , Por Año Cursado y Sexo, Según Zona y Dependencia, Año 2024</t>
  </si>
  <si>
    <t>Reprobados en III Ciclo y Educación Diversificada Técnica Nocturna , Por Año Cursado y Sexo, Según Zona y Dependencia, Año 2024</t>
  </si>
  <si>
    <t>Aprobados en III Ciclo y Educación Diversificada, Ténica Nocturna , Por Año Cursado y Sexo, Según Dirección Regional, Dependencia Pública  y Subvencionada,  Año 2024</t>
  </si>
  <si>
    <t>Porcentaje de Aprobación en III Ciclo y Educación Diversificada, Técnica Nocturna , Por Año Cursado y Sexo, Según Dirección Regional, Dependencia Pública  y Subvencionada,  Año 2024</t>
  </si>
  <si>
    <t>Reprobados en III Ciclo y Educación Diversificada, Técnica Nocturna , Por Año Cursado y Sexo, Según Dirección Regional, Dependencia Pública  y Subvencionada,  Año 2024</t>
  </si>
  <si>
    <t>Porcentaje de Reprobación en III Ciclo y Educación Diversificada, Técnica Nocturna , Por Año Cursado y Sexo, Según Dirección Regional, Dependencia Pública  y Subvencionada,  Año 2024</t>
  </si>
  <si>
    <t>Programa Aula Edad</t>
  </si>
  <si>
    <t>Aprobados en Programa Aula Edad, Por Nivel Cursado y Sexo, según Dirección Regional, Dependencia Pública, Año 2024</t>
  </si>
  <si>
    <t>Reprobados en Programa Aula Edad, Por Nivel Cursado y Sexo, según Dirección Regional, Dependencia Pública, Año 2024</t>
  </si>
  <si>
    <t>Cuadro 1</t>
  </si>
  <si>
    <t>Periodo 2002 - 2024</t>
  </si>
  <si>
    <t>Nivel Educativo y Rendimiento</t>
  </si>
  <si>
    <t xml:space="preserve">     Matrícula Final</t>
  </si>
  <si>
    <t xml:space="preserve">     Aprobados</t>
  </si>
  <si>
    <t xml:space="preserve">     Reprobados</t>
  </si>
  <si>
    <t>III Ciclo y Educación Diversificada Diurna</t>
  </si>
  <si>
    <t xml:space="preserve">Técnica Diurna </t>
  </si>
  <si>
    <t>1/  Incluye Colegios Artísticos.</t>
  </si>
  <si>
    <t>Cuadro 2</t>
  </si>
  <si>
    <t>(Cifras Relativas)</t>
  </si>
  <si>
    <t>Cuadro 3</t>
  </si>
  <si>
    <t>Año Cursado</t>
  </si>
  <si>
    <t>Matrícula Final</t>
  </si>
  <si>
    <t>Total</t>
  </si>
  <si>
    <t>I Ciclo</t>
  </si>
  <si>
    <t>1º</t>
  </si>
  <si>
    <t>2º</t>
  </si>
  <si>
    <t>3º</t>
  </si>
  <si>
    <t>II Ciclo</t>
  </si>
  <si>
    <t>4º</t>
  </si>
  <si>
    <t>5º</t>
  </si>
  <si>
    <t>6º</t>
  </si>
  <si>
    <t>Aprobados</t>
  </si>
  <si>
    <t>Reprobados</t>
  </si>
  <si>
    <t>Cuadro 4</t>
  </si>
  <si>
    <t>Cuadro 5</t>
  </si>
  <si>
    <t>Nivel Cursado</t>
  </si>
  <si>
    <t>Cifras Absolutas</t>
  </si>
  <si>
    <t xml:space="preserve">Total </t>
  </si>
  <si>
    <t>I</t>
  </si>
  <si>
    <t>II</t>
  </si>
  <si>
    <t>III</t>
  </si>
  <si>
    <t>IV</t>
  </si>
  <si>
    <t>Cifras Relativas</t>
  </si>
  <si>
    <t>Cuadro 6</t>
  </si>
  <si>
    <t>Periodo 2010 - 2024</t>
  </si>
  <si>
    <t>III Ciclo</t>
  </si>
  <si>
    <t>7º</t>
  </si>
  <si>
    <t>8º</t>
  </si>
  <si>
    <t>9º</t>
  </si>
  <si>
    <t>Educación Diversificada</t>
  </si>
  <si>
    <t>10º</t>
  </si>
  <si>
    <t>11º</t>
  </si>
  <si>
    <t>12º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</si>
  <si>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</si>
  <si>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</si>
  <si>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</si>
  <si>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</si>
  <si>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</si>
  <si>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</si>
  <si>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</si>
  <si>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</si>
  <si>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</si>
  <si>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</si>
  <si>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Año 2024</t>
  </si>
  <si>
    <t>Zona y Dependencia</t>
  </si>
  <si>
    <t>Hombre</t>
  </si>
  <si>
    <t>Mujer</t>
  </si>
  <si>
    <t>Pública</t>
  </si>
  <si>
    <t xml:space="preserve">Privada </t>
  </si>
  <si>
    <t>Subvencionada</t>
  </si>
  <si>
    <t>Urbana</t>
  </si>
  <si>
    <t>Rural</t>
  </si>
  <si>
    <t>-</t>
  </si>
  <si>
    <t>Cuadro 17</t>
  </si>
  <si>
    <t>Cuadro 18</t>
  </si>
  <si>
    <t>Dirección Regional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</si>
  <si>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</si>
  <si>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</si>
  <si>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</si>
  <si>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</si>
  <si>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</si>
  <si>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</si>
  <si>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</si>
  <si>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</si>
  <si>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</si>
  <si>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</si>
  <si>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</si>
  <si>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</si>
  <si>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</si>
  <si>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</si>
  <si>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</si>
  <si>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</si>
  <si>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</si>
  <si>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</si>
  <si>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</si>
  <si>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</si>
  <si>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</si>
  <si>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</si>
  <si>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del Térraba</t>
  </si>
  <si>
    <t>Peninsular</t>
  </si>
  <si>
    <t>Limón</t>
  </si>
  <si>
    <t>Guápiles</t>
  </si>
  <si>
    <t>Sulá</t>
  </si>
  <si>
    <t>Cuadro 19</t>
  </si>
  <si>
    <t>Cuadro 20</t>
  </si>
  <si>
    <t>Cuadro 21</t>
  </si>
  <si>
    <t>Cuadro 22</t>
  </si>
  <si>
    <t>Cuadro 23</t>
  </si>
  <si>
    <t>Cuadro 24</t>
  </si>
  <si>
    <t>Cuadro 25</t>
  </si>
  <si>
    <t>Cuadro 26</t>
  </si>
  <si>
    <t>Cuadro 27</t>
  </si>
  <si>
    <t>Cuadro 28</t>
  </si>
  <si>
    <t>Cuadro 29</t>
  </si>
  <si>
    <t>Cuadro 30</t>
  </si>
  <si>
    <t>Cuadro 31</t>
  </si>
  <si>
    <t>Escuelas 
Nocturnas</t>
  </si>
  <si>
    <t>Cuadro 32</t>
  </si>
  <si>
    <t>Cuadro 33</t>
  </si>
  <si>
    <t>III Ciclo y Educación Diversificada,
Diurna y Nocturna</t>
  </si>
  <si>
    <t>Cuadro 34</t>
  </si>
  <si>
    <t>Cuadro 35</t>
  </si>
  <si>
    <t xml:space="preserve">Año 2024 </t>
  </si>
  <si>
    <t>Cuadro 36</t>
  </si>
  <si>
    <t>Cuadro 37</t>
  </si>
  <si>
    <t>Cuadro 38</t>
  </si>
  <si>
    <t>Cuadro 39</t>
  </si>
  <si>
    <t>Cuadro 40</t>
  </si>
  <si>
    <t>Cuadro 41</t>
  </si>
  <si>
    <t>Cuadro 42</t>
  </si>
  <si>
    <t>Cuadro 43</t>
  </si>
  <si>
    <t>Cuadro 44</t>
  </si>
  <si>
    <t>Cuadro 45</t>
  </si>
  <si>
    <t>Cuadro 46</t>
  </si>
  <si>
    <t>Cuadro 47</t>
  </si>
  <si>
    <t>Cuadro 48</t>
  </si>
  <si>
    <t>Cuadro 49</t>
  </si>
  <si>
    <t>III Ciclo y Educación Diversificada,
Académica Diurna</t>
  </si>
  <si>
    <t>Cuadro 50</t>
  </si>
  <si>
    <t>Cuadro 51</t>
  </si>
  <si>
    <t>Cuadro 52</t>
  </si>
  <si>
    <t>Cuadro 53</t>
  </si>
  <si>
    <t>Cuadro 54</t>
  </si>
  <si>
    <t>Cuadro 55</t>
  </si>
  <si>
    <t>III Ciclo y Educación Diversificada,
Técnica Diurna</t>
  </si>
  <si>
    <t>Cuadro 56</t>
  </si>
  <si>
    <t>Cuadro 57</t>
  </si>
  <si>
    <t>Cuadro 58</t>
  </si>
  <si>
    <t>Cuadro 59</t>
  </si>
  <si>
    <t>Cuadro 60</t>
  </si>
  <si>
    <t>Cuadro 61</t>
  </si>
  <si>
    <t>III Ciclo y Educación Diversificada,
Académica Nocturna</t>
  </si>
  <si>
    <t>Cuadro 62</t>
  </si>
  <si>
    <t xml:space="preserve"> Año 2024</t>
  </si>
  <si>
    <t>Cuadro 63</t>
  </si>
  <si>
    <t>Cuadro 64</t>
  </si>
  <si>
    <t>Cuadro 65</t>
  </si>
  <si>
    <t>Cuadro 66</t>
  </si>
  <si>
    <t>Cuadro 67</t>
  </si>
  <si>
    <t>III Ciclo y Educación Diversificada,
Técnica Nocturna</t>
  </si>
  <si>
    <t>Cuadro 68</t>
  </si>
  <si>
    <t>Cuadro 69</t>
  </si>
  <si>
    <t>Cuadro 70</t>
  </si>
  <si>
    <t>Cuadro 71</t>
  </si>
  <si>
    <t>Cuadro 72</t>
  </si>
  <si>
    <t>Cuadro 73</t>
  </si>
  <si>
    <t>Cuadro 74</t>
  </si>
  <si>
    <t>Cuadro 75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</si>
  <si>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</si>
  <si>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</si>
  <si>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</si>
  <si>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</si>
  <si>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</si>
  <si>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</si>
  <si>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</si>
  <si>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</si>
  <si>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</si>
  <si>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</si>
  <si>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</si>
  <si>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</si>
  <si>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</si>
  <si>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</si>
  <si>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</si>
  <si>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</si>
  <si>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</si>
  <si>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</si>
  <si>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</si>
  <si>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</si>
  <si>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</si>
  <si>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</si>
  <si>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</si>
  <si>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</si>
  <si>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</si>
  <si>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</si>
  <si>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</si>
  <si>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</si>
  <si>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</si>
  <si>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</si>
  <si>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</si>
  <si>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</si>
  <si>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</si>
  <si>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</si>
  <si>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</si>
  <si>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</si>
  <si>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</si>
  <si>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</si>
  <si>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</si>
  <si>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</si>
  <si>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</si>
  <si>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</si>
  <si>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</si>
  <si>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</si>
  <si>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</si>
  <si>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</si>
  <si>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</si>
  <si>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</si>
  <si>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</si>
  <si>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</si>
  <si>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</si>
  <si>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</si>
  <si>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</si>
  <si>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</si>
  <si>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</si>
  <si>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</si>
  <si>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</si>
  <si>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</si>
  <si>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</si>
  <si>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</si>
  <si>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</si>
  <si>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</si>
  <si>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</si>
  <si>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</si>
  <si>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</si>
  <si>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</si>
  <si>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</si>
  <si>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</si>
  <si>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</si>
  <si>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</si>
  <si>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</si>
  <si>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</si>
  <si>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</si>
  <si>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</si>
  <si>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</si>
  <si>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Rendimiento Definitivo en Educación Regular</t>
  </si>
  <si>
    <t>Según  Nivel de Enseñanza</t>
  </si>
  <si>
    <t>Dependencia Pública, Privada y Subvencionada</t>
  </si>
  <si>
    <t>Rendimiento Definitivo en I y II Ciclos</t>
  </si>
  <si>
    <t>Según Año Cursado</t>
  </si>
  <si>
    <t>Rendimiento Definitivo en Escuelas Nocturnas</t>
  </si>
  <si>
    <t>Según Nivel Cursado</t>
  </si>
  <si>
    <t>Dependencia Pública</t>
  </si>
  <si>
    <t>Rendimiento Definitivo en III Ciclo y Educación Diversificada, Diurna y Nocturna</t>
  </si>
  <si>
    <t>Rendimiento Definitivo en III Ciclo y Educación Diversificada Académica Diurna</t>
  </si>
  <si>
    <r>
      <t xml:space="preserve">Académica Diurna </t>
    </r>
    <r>
      <rPr>
        <b/>
        <sz val="10"/>
        <rFont val="Calibri Light"/>
        <family val="2"/>
        <scheme val="major"/>
      </rPr>
      <t xml:space="preserve"> </t>
    </r>
    <r>
      <rPr>
        <b/>
        <vertAlign val="superscript"/>
        <sz val="10"/>
        <rFont val="Calibri Light"/>
        <family val="2"/>
        <scheme val="major"/>
      </rPr>
      <t>1/</t>
    </r>
    <r>
      <rPr>
        <b/>
        <sz val="10"/>
        <rFont val="Calibri Light"/>
        <family val="2"/>
        <scheme val="major"/>
      </rPr>
      <t xml:space="preserve"> </t>
    </r>
  </si>
  <si>
    <r>
      <t xml:space="preserve">Fuente: </t>
    </r>
    <r>
      <rPr>
        <sz val="10"/>
        <rFont val="Calibri Light"/>
        <family val="2"/>
        <scheme val="major"/>
      </rPr>
      <t>Departamento de Análisis Estadístico, MEP</t>
    </r>
  </si>
  <si>
    <r>
      <t>Fuente:</t>
    </r>
    <r>
      <rPr>
        <sz val="10"/>
        <rFont val="Calibri Light"/>
        <family val="2"/>
        <scheme val="major"/>
      </rPr>
      <t xml:space="preserve"> Departamento de Análisis Estadístico, MEP</t>
    </r>
  </si>
  <si>
    <t>Rendimiento Definitivo en III Ciclo y Educación Diversificada Técnica Diurna</t>
  </si>
  <si>
    <t>Rendimiento Definitivo en III Ciclo y Educación Diversificada Académica Nocturna</t>
  </si>
  <si>
    <t>Rendimiento Definitivo en III Ciclo y Educación Diversificada Técnica Nocturna</t>
  </si>
  <si>
    <t>Aprobados en I y II Ciclos</t>
  </si>
  <si>
    <t xml:space="preserve"> Por Año Cursado y Sexo, Según Zona y Dependencia</t>
  </si>
  <si>
    <t>Reprobados en I y II Ciclos</t>
  </si>
  <si>
    <t xml:space="preserve"> Por Año Cursado y Sexo, Según Dirección Regional</t>
  </si>
  <si>
    <t>Porcentaje de Aprobación en I y II Ciclos</t>
  </si>
  <si>
    <t>Porcentaje de Reprobación en I y II Ciclos</t>
  </si>
  <si>
    <t>Dependencia Privada</t>
  </si>
  <si>
    <t>Dependencia Subvencionada</t>
  </si>
  <si>
    <t>Aprobados en Escuelas Nocturnas</t>
  </si>
  <si>
    <t>Por Nivel Cursado y Sexo, Según Dirección Regional</t>
  </si>
  <si>
    <t>Reprobados en Escuelas Nocturnas</t>
  </si>
  <si>
    <t>Reprobados en Programa Aula Edad</t>
  </si>
  <si>
    <t xml:space="preserve"> Por Nivel Cursado y Sexo, Según Dirección Regional</t>
  </si>
  <si>
    <t>Aprobados en Programa Aula Edad</t>
  </si>
  <si>
    <t>Aprobados en III Ciclo y Educación Diversificada, Técnica Nocturna</t>
  </si>
  <si>
    <t>Por Año Cursado y Sexo, Según Zona y Dependencia</t>
  </si>
  <si>
    <t>Reprobados en III Ciclo y Educación Diversificada, Técnica Nocturna</t>
  </si>
  <si>
    <t>Dependencia Pública y Subvencionada</t>
  </si>
  <si>
    <t>Porcentaje de Aprobación en III Ciclo y Educación Diversificada, Técnica Nocturna</t>
  </si>
  <si>
    <t>Porcentaje de Reprobación en III Ciclo y Educación Diversificada, Técnica Nocturna</t>
  </si>
  <si>
    <t>Aprobados en III Ciclo y Educación Diversificada, Académica Nocturna</t>
  </si>
  <si>
    <t>Reprobados en III Ciclo y Educación Diversificada, Académica Nocturna</t>
  </si>
  <si>
    <t>Dependencia Pública y Privada</t>
  </si>
  <si>
    <t>Porcentaje de Aprobación en IIII Ciclo y Educación Diversificada, Académica Nocturna</t>
  </si>
  <si>
    <t>Porcentaje de Reprobación en IIII Ciclo y Educación Diversificada, Académica Nocturna</t>
  </si>
  <si>
    <t>Aprobados en III Ciclo y Educación Diversificada, Técnica Diurna</t>
  </si>
  <si>
    <t>Reprobados en III Ciclo y Educación Diversificada, Técnica Diurna</t>
  </si>
  <si>
    <t>Porcentaje de Aprobación en IIII Ciclo y Educación Diversificada, Técnica Diurna</t>
  </si>
  <si>
    <t>Porcentaje de Reprobación en IIII Ciclo y Educación Diversificada, Técnica Diurna</t>
  </si>
  <si>
    <t>Aprobados en III Ciclo y Educación Diversificada, Académica Diurna</t>
  </si>
  <si>
    <t>Reprobados en III Ciclo y Educación Diversificada, Académica Diurna</t>
  </si>
  <si>
    <t>Porcentaje de Aprobación en IIII Ciclo y Educación Diversificada, Académica Diurna</t>
  </si>
  <si>
    <t>Porcentaje de Reprobación en IIII Ciclo y Educación Diversificada, Académica Diurna</t>
  </si>
  <si>
    <t>.</t>
  </si>
  <si>
    <t>Reprobados en III Ciclo y Educación Diversificada Diurna y Nocturna</t>
  </si>
  <si>
    <t>Aprobados en III Ciclo y Educación Diversificada Diurna y Nocturna</t>
  </si>
  <si>
    <t>Porcentaje de Reprobación en III Ciclo y Educación Diversificada Diurna y Nocturna</t>
  </si>
  <si>
    <t>Porcentaje de Aprobación en III Ciclo y Educación Diversificada Diurna y Nocturna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</si>
</sst>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-* #,##0_-;\-* #,##0_-;_-* &quot;-&quot;_-;_-@_-"/>
    <numFmt numFmtId="44" formatCode="_-&quot;₡&quot;* #,##0.00_-;\-&quot;₡&quot;* #,##0.00_-;_-&quot;₡&quot;* &quot;-&quot;??_-;_-@_-"/>
    <numFmt numFmtId="164" formatCode="0.0"/>
    <numFmt numFmtId="165" formatCode="0_)"/>
    <numFmt numFmtId="166" formatCode="_-* #,##0.0_-;\-* #,##0.0_-;_-* &quot;-&quot;_-;_-@_-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0"/>
      <name val="Courier"/>
    </font>
    <font>
      <sz val="16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182951"/>
      <name val="Calibri Light"/>
      <family val="2"/>
      <scheme val="major"/>
    </font>
    <font>
      <b/>
      <u/>
      <sz val="10.5"/>
      <color rgb="FF182951"/>
      <name val="Calibri Light"/>
      <family val="2"/>
      <scheme val="major"/>
    </font>
    <font>
      <b/>
      <i/>
      <u/>
      <sz val="11"/>
      <color rgb="FF182951"/>
      <name val="Calibri Light"/>
      <family val="2"/>
      <scheme val="major"/>
    </font>
    <font>
      <sz val="10.5"/>
      <color theme="1"/>
      <name val="Calibri Light"/>
      <family val="2"/>
      <scheme val="major"/>
    </font>
    <font>
      <b/>
      <sz val="11"/>
      <color rgb="FF182951"/>
      <name val="Calibri Light"/>
      <family val="2"/>
      <scheme val="major"/>
    </font>
    <font>
      <b/>
      <sz val="11"/>
      <name val="Calibri Light"/>
      <family val="2"/>
      <scheme val="major"/>
    </font>
    <font>
      <sz val="10"/>
      <name val="Calibri Light"/>
      <family val="2"/>
      <scheme val="major"/>
    </font>
    <font>
      <b/>
      <u/>
      <sz val="11"/>
      <color rgb="FF182951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b/>
      <i/>
      <sz val="11"/>
      <name val="Calibri Light"/>
      <family val="2"/>
      <scheme val="major"/>
    </font>
    <font>
      <b/>
      <i/>
      <sz val="10"/>
      <name val="Calibri Light"/>
      <family val="2"/>
      <scheme val="major"/>
    </font>
    <font>
      <b/>
      <vertAlign val="superscript"/>
      <sz val="10"/>
      <name val="Calibri Light"/>
      <family val="2"/>
      <scheme val="major"/>
    </font>
    <font>
      <sz val="9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i/>
      <sz val="9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i/>
      <u/>
      <sz val="10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36"/>
      <color rgb="FF182951"/>
      <name val="Calibri Light"/>
      <family val="2"/>
      <scheme val="major"/>
    </font>
    <font>
      <b/>
      <sz val="36"/>
      <color theme="1"/>
      <name val="Calibri Light"/>
      <family val="2"/>
      <scheme val="major"/>
    </font>
    <font>
      <b/>
      <sz val="42"/>
      <color theme="1"/>
      <name val="Calibri Light"/>
      <family val="2"/>
      <scheme val="major"/>
    </font>
    <font>
      <b/>
      <sz val="48"/>
      <color rgb="FF18295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60"/>
      <color rgb="FF182951"/>
      <name val="Calibri Light"/>
      <family val="2"/>
      <scheme val="major"/>
    </font>
    <font>
      <b/>
      <sz val="60"/>
      <color theme="4" tint="-0.499984740745262"/>
      <name val="Calibri Light"/>
      <family val="2"/>
      <scheme val="major"/>
    </font>
    <font>
      <b/>
      <sz val="9"/>
      <name val="Calibri Light"/>
      <family val="2"/>
      <scheme val="major"/>
    </font>
    <font>
      <b/>
      <i/>
      <sz val="16"/>
      <color theme="1"/>
      <name val="Calibri Light"/>
      <family val="2"/>
      <scheme val="major"/>
    </font>
    <font>
      <b/>
      <i/>
      <sz val="10"/>
      <color theme="1"/>
      <name val="Calibri Light"/>
      <family val="2"/>
      <scheme val="major"/>
    </font>
    <font>
      <i/>
      <sz val="10"/>
      <color theme="1"/>
      <name val="Calibri Light"/>
      <family val="2"/>
      <scheme val="maj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82951"/>
        <bgColor indexed="64"/>
      </patternFill>
    </fill>
    <fill>
      <patternFill patternType="solid">
        <fgColor rgb="FFF2DAB1"/>
        <bgColor indexed="64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DashDot">
        <color rgb="FFCFAC65"/>
      </left>
      <right/>
      <top style="mediumDashDot">
        <color rgb="FFCFAC65"/>
      </top>
      <bottom/>
      <diagonal/>
    </border>
    <border>
      <left/>
      <right/>
      <top style="mediumDashDot">
        <color rgb="FFCFAC65"/>
      </top>
      <bottom/>
      <diagonal/>
    </border>
    <border>
      <left/>
      <right style="mediumDashDot">
        <color rgb="FFCFAC65"/>
      </right>
      <top style="mediumDashDot">
        <color rgb="FFCFAC65"/>
      </top>
      <bottom/>
      <diagonal/>
    </border>
    <border>
      <left style="mediumDashDot">
        <color rgb="FFCFAC65"/>
      </left>
      <right/>
      <top/>
      <bottom/>
      <diagonal/>
    </border>
    <border>
      <left/>
      <right style="mediumDashDot">
        <color rgb="FFCFAC65"/>
      </right>
      <top/>
      <bottom/>
      <diagonal/>
    </border>
    <border>
      <left style="mediumDashDot">
        <color rgb="FFCFAC65"/>
      </left>
      <right/>
      <top/>
      <bottom style="mediumDashDot">
        <color rgb="FFCFAC65"/>
      </bottom>
      <diagonal/>
    </border>
    <border>
      <left/>
      <right/>
      <top/>
      <bottom style="mediumDashDot">
        <color rgb="FFCFAC65"/>
      </bottom>
      <diagonal/>
    </border>
    <border>
      <left/>
      <right style="mediumDashDot">
        <color rgb="FFCFAC65"/>
      </right>
      <top/>
      <bottom style="mediumDashDot">
        <color rgb="FFCFAC65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rgb="FFCFAC65"/>
      </left>
      <right/>
      <top style="dotted">
        <color rgb="FFCFAC65"/>
      </top>
      <bottom/>
      <diagonal/>
    </border>
    <border>
      <left/>
      <right/>
      <top style="dotted">
        <color rgb="FFCFAC65"/>
      </top>
      <bottom/>
      <diagonal/>
    </border>
    <border>
      <left/>
      <right style="dotted">
        <color rgb="FFCFAC65"/>
      </right>
      <top style="dotted">
        <color rgb="FFCFAC65"/>
      </top>
      <bottom/>
      <diagonal/>
    </border>
    <border>
      <left style="dotted">
        <color rgb="FFCFAC65"/>
      </left>
      <right/>
      <top/>
      <bottom/>
      <diagonal/>
    </border>
    <border>
      <left/>
      <right style="dotted">
        <color rgb="FFCFAC65"/>
      </right>
      <top/>
      <bottom/>
      <diagonal/>
    </border>
    <border>
      <left style="dotted">
        <color rgb="FFCFAC65"/>
      </left>
      <right/>
      <top/>
      <bottom style="dotted">
        <color rgb="FFCFAC65"/>
      </bottom>
      <diagonal/>
    </border>
    <border>
      <left/>
      <right/>
      <top/>
      <bottom style="dotted">
        <color rgb="FFCFAC65"/>
      </bottom>
      <diagonal/>
    </border>
    <border>
      <left/>
      <right style="dotted">
        <color rgb="FFCFAC65"/>
      </right>
      <top/>
      <bottom style="dotted">
        <color rgb="FFCFAC65"/>
      </bottom>
      <diagonal/>
    </border>
    <border>
      <left/>
      <right style="dotted">
        <color auto="1"/>
      </right>
      <top/>
      <bottom/>
      <diagonal/>
    </border>
  </borders>
  <cellStyleXfs count="10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165" fontId="5" fillId="0" borderId="0"/>
  </cellStyleXfs>
  <cellXfs count="176">
    <xf numFmtId="0" fontId="0" fillId="0" borderId="0" xfId="0"/>
    <xf numFmtId="0" fontId="7" fillId="0" borderId="0" xfId="0" applyFont="1"/>
    <xf numFmtId="0" fontId="9" fillId="0" borderId="0" xfId="0" applyFont="1"/>
    <xf numFmtId="0" fontId="8" fillId="2" borderId="17" xfId="2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vertical="center" wrapText="1"/>
    </xf>
    <xf numFmtId="0" fontId="12" fillId="2" borderId="18" xfId="0" quotePrefix="1" applyFont="1" applyFill="1" applyBorder="1" applyAlignment="1">
      <alignment vertical="center" wrapText="1"/>
    </xf>
    <xf numFmtId="0" fontId="8" fillId="0" borderId="17" xfId="2" applyFont="1" applyFill="1" applyBorder="1" applyAlignment="1">
      <alignment horizontal="center" vertical="center"/>
    </xf>
    <xf numFmtId="0" fontId="7" fillId="0" borderId="18" xfId="0" applyFont="1" applyBorder="1"/>
    <xf numFmtId="0" fontId="8" fillId="0" borderId="22" xfId="2" applyFont="1" applyFill="1" applyBorder="1" applyAlignment="1">
      <alignment horizontal="center"/>
    </xf>
    <xf numFmtId="0" fontId="7" fillId="0" borderId="19" xfId="0" applyFont="1" applyBorder="1"/>
    <xf numFmtId="0" fontId="13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vertical="center" wrapText="1"/>
    </xf>
    <xf numFmtId="0" fontId="16" fillId="4" borderId="12" xfId="2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vertical="center" wrapText="1"/>
    </xf>
    <xf numFmtId="0" fontId="18" fillId="3" borderId="0" xfId="3" applyFont="1" applyFill="1" applyAlignment="1">
      <alignment horizontal="left" vertical="center" wrapText="1"/>
    </xf>
    <xf numFmtId="1" fontId="18" fillId="3" borderId="0" xfId="3" applyNumberFormat="1" applyFont="1" applyFill="1" applyAlignment="1">
      <alignment horizontal="right" vertical="center"/>
    </xf>
    <xf numFmtId="0" fontId="19" fillId="0" borderId="0" xfId="3" quotePrefix="1" applyFont="1" applyAlignment="1">
      <alignment vertical="center"/>
    </xf>
    <xf numFmtId="0" fontId="20" fillId="0" borderId="0" xfId="3" applyFont="1" applyAlignment="1">
      <alignment horizontal="left" vertical="center"/>
    </xf>
    <xf numFmtId="0" fontId="20" fillId="0" borderId="0" xfId="3" applyFont="1" applyAlignment="1">
      <alignment vertical="center"/>
    </xf>
    <xf numFmtId="0" fontId="15" fillId="0" borderId="0" xfId="3" applyFont="1" applyAlignment="1">
      <alignment vertical="center"/>
    </xf>
    <xf numFmtId="0" fontId="15" fillId="0" borderId="0" xfId="3" applyFont="1" applyAlignment="1">
      <alignment horizontal="left" vertical="center"/>
    </xf>
    <xf numFmtId="0" fontId="15" fillId="0" borderId="0" xfId="3" quotePrefix="1" applyFont="1" applyAlignment="1">
      <alignment horizontal="left" vertical="center"/>
    </xf>
    <xf numFmtId="0" fontId="15" fillId="0" borderId="0" xfId="3" quotePrefix="1" applyFont="1" applyAlignment="1">
      <alignment horizontal="left" vertical="center" indent="1"/>
    </xf>
    <xf numFmtId="0" fontId="15" fillId="0" borderId="0" xfId="4" applyFont="1" applyAlignment="1">
      <alignment vertical="center" wrapText="1"/>
    </xf>
    <xf numFmtId="41" fontId="15" fillId="0" borderId="0" xfId="4" applyNumberFormat="1" applyFont="1" applyAlignment="1">
      <alignment vertical="center" wrapText="1"/>
    </xf>
    <xf numFmtId="0" fontId="15" fillId="0" borderId="2" xfId="4" applyFont="1" applyBorder="1" applyAlignment="1">
      <alignment vertical="center"/>
    </xf>
    <xf numFmtId="0" fontId="17" fillId="0" borderId="0" xfId="3" applyFont="1" applyAlignment="1">
      <alignment vertical="center"/>
    </xf>
    <xf numFmtId="0" fontId="18" fillId="3" borderId="0" xfId="3" applyFont="1" applyFill="1" applyAlignment="1">
      <alignment horizontal="right" vertical="center"/>
    </xf>
    <xf numFmtId="0" fontId="18" fillId="0" borderId="0" xfId="3" applyFont="1" applyAlignment="1">
      <alignment horizontal="left" vertical="center" wrapText="1"/>
    </xf>
    <xf numFmtId="1" fontId="23" fillId="0" borderId="0" xfId="3" applyNumberFormat="1" applyFont="1" applyAlignment="1">
      <alignment vertical="center"/>
    </xf>
    <xf numFmtId="0" fontId="24" fillId="0" borderId="0" xfId="3" quotePrefix="1" applyFont="1" applyAlignment="1">
      <alignment vertical="center"/>
    </xf>
    <xf numFmtId="0" fontId="22" fillId="0" borderId="0" xfId="3" applyFont="1" applyAlignment="1">
      <alignment vertical="center"/>
    </xf>
    <xf numFmtId="0" fontId="20" fillId="0" borderId="0" xfId="3" quotePrefix="1" applyFont="1" applyAlignment="1">
      <alignment vertical="center"/>
    </xf>
    <xf numFmtId="41" fontId="17" fillId="0" borderId="0" xfId="0" applyNumberFormat="1" applyFont="1" applyAlignment="1">
      <alignment vertical="center" wrapText="1"/>
    </xf>
    <xf numFmtId="0" fontId="17" fillId="0" borderId="0" xfId="3" applyFont="1" applyAlignment="1">
      <alignment horizontal="left" vertical="center" wrapText="1" indent="1"/>
    </xf>
    <xf numFmtId="41" fontId="15" fillId="0" borderId="0" xfId="0" applyNumberFormat="1" applyFont="1" applyAlignment="1">
      <alignment vertical="center" wrapText="1"/>
    </xf>
    <xf numFmtId="0" fontId="15" fillId="0" borderId="0" xfId="3" applyFont="1" applyAlignment="1">
      <alignment horizontal="left" vertical="center" indent="3"/>
    </xf>
    <xf numFmtId="0" fontId="15" fillId="0" borderId="0" xfId="3" applyFont="1" applyAlignment="1">
      <alignment horizontal="center" vertical="center"/>
    </xf>
    <xf numFmtId="0" fontId="25" fillId="0" borderId="0" xfId="3" applyFont="1" applyAlignment="1">
      <alignment vertical="center"/>
    </xf>
    <xf numFmtId="0" fontId="22" fillId="0" borderId="0" xfId="0" applyFont="1" applyAlignment="1">
      <alignment vertical="center" wrapText="1"/>
    </xf>
    <xf numFmtId="0" fontId="7" fillId="0" borderId="0" xfId="3" applyFont="1" applyAlignment="1">
      <alignment vertical="center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26" fillId="5" borderId="0" xfId="0" applyFont="1" applyFill="1"/>
    <xf numFmtId="0" fontId="26" fillId="0" borderId="0" xfId="0" applyFont="1"/>
    <xf numFmtId="0" fontId="18" fillId="3" borderId="0" xfId="4" applyFont="1" applyFill="1" applyAlignment="1">
      <alignment vertical="center"/>
    </xf>
    <xf numFmtId="0" fontId="27" fillId="0" borderId="0" xfId="4" applyFont="1" applyAlignment="1">
      <alignment horizontal="left" vertical="center"/>
    </xf>
    <xf numFmtId="0" fontId="28" fillId="0" borderId="0" xfId="0" applyFont="1" applyAlignment="1">
      <alignment horizontal="right" vertical="center"/>
    </xf>
    <xf numFmtId="0" fontId="17" fillId="0" borderId="0" xfId="4" applyFont="1" applyAlignment="1">
      <alignment vertical="center"/>
    </xf>
    <xf numFmtId="0" fontId="29" fillId="0" borderId="0" xfId="0" applyFont="1" applyAlignment="1">
      <alignment horizontal="right" vertical="center"/>
    </xf>
    <xf numFmtId="0" fontId="15" fillId="0" borderId="0" xfId="4" applyFont="1" applyAlignment="1">
      <alignment horizontal="left" vertical="center" indent="1"/>
    </xf>
    <xf numFmtId="164" fontId="29" fillId="0" borderId="0" xfId="0" applyNumberFormat="1" applyFont="1" applyAlignment="1">
      <alignment horizontal="right" vertical="center"/>
    </xf>
    <xf numFmtId="0" fontId="17" fillId="0" borderId="0" xfId="4" applyFont="1" applyAlignment="1">
      <alignment vertical="center" wrapText="1"/>
    </xf>
    <xf numFmtId="0" fontId="30" fillId="0" borderId="0" xfId="0" applyFont="1"/>
    <xf numFmtId="164" fontId="28" fillId="0" borderId="0" xfId="0" applyNumberFormat="1" applyFont="1" applyAlignment="1">
      <alignment horizontal="right" vertical="center"/>
    </xf>
    <xf numFmtId="0" fontId="15" fillId="0" borderId="1" xfId="4" applyFont="1" applyBorder="1" applyAlignment="1">
      <alignment horizontal="left" vertical="center" indent="1"/>
    </xf>
    <xf numFmtId="0" fontId="28" fillId="0" borderId="1" xfId="0" applyFont="1" applyBorder="1" applyAlignment="1">
      <alignment horizontal="right" vertical="center"/>
    </xf>
    <xf numFmtId="0" fontId="18" fillId="0" borderId="0" xfId="4" applyFont="1" applyAlignment="1">
      <alignment horizontal="center" vertical="center"/>
    </xf>
    <xf numFmtId="0" fontId="18" fillId="0" borderId="0" xfId="4" applyFont="1" applyAlignment="1">
      <alignment vertical="center"/>
    </xf>
    <xf numFmtId="0" fontId="28" fillId="0" borderId="0" xfId="4" applyFont="1" applyAlignment="1">
      <alignment horizontal="right" vertical="center"/>
    </xf>
    <xf numFmtId="0" fontId="29" fillId="0" borderId="0" xfId="4" applyFont="1" applyAlignment="1">
      <alignment horizontal="right" vertical="center"/>
    </xf>
    <xf numFmtId="164" fontId="29" fillId="0" borderId="0" xfId="4" applyNumberFormat="1" applyFont="1" applyAlignment="1">
      <alignment horizontal="right" vertical="center"/>
    </xf>
    <xf numFmtId="164" fontId="28" fillId="0" borderId="0" xfId="4" applyNumberFormat="1" applyFont="1" applyAlignment="1">
      <alignment horizontal="right" vertical="center"/>
    </xf>
    <xf numFmtId="164" fontId="28" fillId="0" borderId="1" xfId="4" applyNumberFormat="1" applyFont="1" applyBorder="1" applyAlignment="1">
      <alignment horizontal="right" vertical="center"/>
    </xf>
    <xf numFmtId="0" fontId="15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 wrapText="1"/>
    </xf>
    <xf numFmtId="0" fontId="15" fillId="0" borderId="0" xfId="4" quotePrefix="1" applyFont="1" applyAlignment="1">
      <alignment horizontal="left" vertical="center" indent="1"/>
    </xf>
    <xf numFmtId="164" fontId="28" fillId="0" borderId="1" xfId="0" applyNumberFormat="1" applyFont="1" applyBorder="1" applyAlignment="1">
      <alignment horizontal="right" vertical="center"/>
    </xf>
    <xf numFmtId="0" fontId="27" fillId="0" borderId="0" xfId="4" applyFont="1" applyAlignment="1">
      <alignment vertical="center"/>
    </xf>
    <xf numFmtId="0" fontId="17" fillId="0" borderId="0" xfId="6" applyFont="1" applyFill="1" applyBorder="1" applyAlignment="1">
      <alignment horizontal="left" vertical="center"/>
    </xf>
    <xf numFmtId="0" fontId="15" fillId="0" borderId="0" xfId="6" applyFont="1" applyFill="1" applyAlignment="1">
      <alignment horizontal="left" vertical="center" indent="2"/>
    </xf>
    <xf numFmtId="164" fontId="7" fillId="0" borderId="0" xfId="0" applyNumberFormat="1" applyFont="1"/>
    <xf numFmtId="0" fontId="15" fillId="0" borderId="0" xfId="8" applyFont="1" applyAlignment="1">
      <alignment vertical="center"/>
    </xf>
    <xf numFmtId="0" fontId="35" fillId="0" borderId="0" xfId="8" applyFont="1" applyAlignment="1">
      <alignment vertical="center" wrapText="1"/>
    </xf>
    <xf numFmtId="0" fontId="35" fillId="0" borderId="0" xfId="4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44" fontId="28" fillId="0" borderId="0" xfId="7" applyFont="1" applyAlignment="1">
      <alignment horizontal="right" vertical="center"/>
    </xf>
    <xf numFmtId="0" fontId="37" fillId="0" borderId="0" xfId="0" applyFont="1" applyAlignment="1">
      <alignment horizontal="center" vertical="center" wrapText="1"/>
    </xf>
    <xf numFmtId="1" fontId="18" fillId="3" borderId="0" xfId="3" applyNumberFormat="1" applyFont="1" applyFill="1" applyAlignment="1">
      <alignment vertical="center"/>
    </xf>
    <xf numFmtId="0" fontId="18" fillId="3" borderId="0" xfId="3" applyFont="1" applyFill="1" applyAlignment="1">
      <alignment vertical="center"/>
    </xf>
    <xf numFmtId="1" fontId="18" fillId="0" borderId="0" xfId="3" applyNumberFormat="1" applyFont="1" applyAlignment="1">
      <alignment horizontal="right" vertical="center"/>
    </xf>
    <xf numFmtId="0" fontId="18" fillId="0" borderId="0" xfId="3" applyFont="1" applyAlignment="1">
      <alignment horizontal="right" vertical="center"/>
    </xf>
    <xf numFmtId="0" fontId="17" fillId="0" borderId="2" xfId="3" applyFont="1" applyBorder="1" applyAlignment="1">
      <alignment horizontal="left" vertical="center"/>
    </xf>
    <xf numFmtId="1" fontId="18" fillId="0" borderId="0" xfId="3" applyNumberFormat="1" applyFont="1" applyAlignment="1">
      <alignment vertical="center"/>
    </xf>
    <xf numFmtId="0" fontId="18" fillId="0" borderId="0" xfId="3" applyFont="1" applyAlignment="1">
      <alignment vertical="center"/>
    </xf>
    <xf numFmtId="0" fontId="24" fillId="0" borderId="0" xfId="3" applyFont="1" applyAlignment="1">
      <alignment vertical="center"/>
    </xf>
    <xf numFmtId="1" fontId="18" fillId="3" borderId="0" xfId="3" applyNumberFormat="1" applyFont="1" applyFill="1" applyAlignment="1">
      <alignment horizontal="center" vertical="center"/>
    </xf>
    <xf numFmtId="0" fontId="18" fillId="3" borderId="0" xfId="3" applyFont="1" applyFill="1" applyAlignment="1">
      <alignment horizontal="center" vertical="center"/>
    </xf>
    <xf numFmtId="0" fontId="27" fillId="0" borderId="0" xfId="3" applyFont="1" applyAlignment="1">
      <alignment horizontal="left" vertical="center"/>
    </xf>
    <xf numFmtId="0" fontId="14" fillId="0" borderId="0" xfId="3" applyFont="1" applyAlignment="1">
      <alignment vertical="center"/>
    </xf>
    <xf numFmtId="41" fontId="38" fillId="0" borderId="0" xfId="1" applyFont="1" applyFill="1" applyAlignment="1" applyProtection="1">
      <alignment horizontal="right" vertical="center"/>
    </xf>
    <xf numFmtId="41" fontId="22" fillId="0" borderId="0" xfId="1" applyFont="1" applyFill="1" applyAlignment="1" applyProtection="1">
      <alignment horizontal="right" vertical="center"/>
    </xf>
    <xf numFmtId="41" fontId="7" fillId="0" borderId="0" xfId="0" applyNumberFormat="1" applyFont="1"/>
    <xf numFmtId="0" fontId="17" fillId="0" borderId="2" xfId="3" applyFont="1" applyBorder="1" applyAlignment="1">
      <alignment vertical="center"/>
    </xf>
    <xf numFmtId="0" fontId="17" fillId="0" borderId="0" xfId="3" applyFont="1" applyAlignment="1">
      <alignment horizontal="left" vertical="center" indent="2"/>
    </xf>
    <xf numFmtId="0" fontId="15" fillId="0" borderId="0" xfId="3" applyFont="1" applyAlignment="1">
      <alignment horizontal="left" vertical="center" indent="4"/>
    </xf>
    <xf numFmtId="0" fontId="15" fillId="0" borderId="0" xfId="3" applyFont="1" applyAlignment="1">
      <alignment horizontal="left" vertical="center" indent="1"/>
    </xf>
    <xf numFmtId="0" fontId="20" fillId="0" borderId="0" xfId="4" applyFont="1" applyAlignment="1">
      <alignment horizontal="left" vertical="center" wrapText="1"/>
    </xf>
    <xf numFmtId="0" fontId="25" fillId="0" borderId="23" xfId="3" applyFont="1" applyBorder="1" applyAlignment="1">
      <alignment vertical="center"/>
    </xf>
    <xf numFmtId="0" fontId="25" fillId="0" borderId="24" xfId="3" applyFont="1" applyBorder="1" applyAlignment="1">
      <alignment vertical="center"/>
    </xf>
    <xf numFmtId="0" fontId="25" fillId="0" borderId="25" xfId="3" applyFont="1" applyBorder="1" applyAlignment="1">
      <alignment vertical="center"/>
    </xf>
    <xf numFmtId="0" fontId="25" fillId="0" borderId="26" xfId="3" applyFont="1" applyBorder="1" applyAlignment="1">
      <alignment vertical="center"/>
    </xf>
    <xf numFmtId="0" fontId="40" fillId="0" borderId="27" xfId="3" applyFont="1" applyBorder="1" applyAlignment="1">
      <alignment vertical="center"/>
    </xf>
    <xf numFmtId="0" fontId="40" fillId="0" borderId="27" xfId="3" applyFont="1" applyBorder="1" applyAlignment="1">
      <alignment horizontal="center" vertical="center"/>
    </xf>
    <xf numFmtId="0" fontId="25" fillId="0" borderId="27" xfId="3" applyFont="1" applyBorder="1" applyAlignment="1">
      <alignment vertical="center"/>
    </xf>
    <xf numFmtId="0" fontId="35" fillId="0" borderId="0" xfId="3" applyFont="1" applyAlignment="1">
      <alignment vertical="center"/>
    </xf>
    <xf numFmtId="0" fontId="41" fillId="0" borderId="0" xfId="3" applyFont="1" applyAlignment="1">
      <alignment vertical="center"/>
    </xf>
    <xf numFmtId="0" fontId="25" fillId="0" borderId="0" xfId="8" applyFont="1" applyAlignment="1">
      <alignment vertical="center"/>
    </xf>
    <xf numFmtId="0" fontId="25" fillId="0" borderId="28" xfId="3" applyFont="1" applyBorder="1" applyAlignment="1">
      <alignment vertical="center"/>
    </xf>
    <xf numFmtId="0" fontId="25" fillId="0" borderId="29" xfId="3" applyFont="1" applyBorder="1" applyAlignment="1">
      <alignment vertical="center"/>
    </xf>
    <xf numFmtId="0" fontId="25" fillId="0" borderId="30" xfId="3" applyFont="1" applyBorder="1" applyAlignment="1">
      <alignment vertical="center"/>
    </xf>
    <xf numFmtId="41" fontId="22" fillId="0" borderId="0" xfId="1" applyFont="1" applyBorder="1" applyAlignment="1">
      <alignment horizontal="left" vertical="center"/>
    </xf>
    <xf numFmtId="41" fontId="24" fillId="0" borderId="0" xfId="1" applyFont="1" applyBorder="1" applyAlignment="1">
      <alignment horizontal="left" vertical="center"/>
    </xf>
    <xf numFmtId="41" fontId="22" fillId="0" borderId="0" xfId="1" applyFont="1" applyFill="1" applyAlignment="1">
      <alignment horizontal="right" vertical="center" wrapText="1"/>
    </xf>
    <xf numFmtId="41" fontId="22" fillId="0" borderId="2" xfId="1" applyFont="1" applyBorder="1" applyAlignment="1">
      <alignment horizontal="right" vertical="center"/>
    </xf>
    <xf numFmtId="166" fontId="22" fillId="0" borderId="0" xfId="1" applyNumberFormat="1" applyFont="1" applyFill="1" applyAlignment="1">
      <alignment horizontal="right" vertical="center" wrapText="1"/>
    </xf>
    <xf numFmtId="0" fontId="15" fillId="0" borderId="2" xfId="3" applyFont="1" applyBorder="1" applyAlignment="1">
      <alignment vertical="center"/>
    </xf>
    <xf numFmtId="0" fontId="7" fillId="0" borderId="2" xfId="0" applyFont="1" applyBorder="1"/>
    <xf numFmtId="41" fontId="38" fillId="0" borderId="0" xfId="1" applyFont="1" applyFill="1" applyAlignment="1">
      <alignment horizontal="right" vertical="center" wrapText="1"/>
    </xf>
    <xf numFmtId="166" fontId="38" fillId="0" borderId="0" xfId="1" applyNumberFormat="1" applyFont="1" applyFill="1" applyAlignment="1">
      <alignment horizontal="right" vertical="center" wrapText="1"/>
    </xf>
    <xf numFmtId="0" fontId="14" fillId="0" borderId="0" xfId="3" applyFont="1" applyAlignment="1">
      <alignment horizontal="center" vertical="center"/>
    </xf>
    <xf numFmtId="0" fontId="14" fillId="0" borderId="31" xfId="3" applyFont="1" applyBorder="1" applyAlignment="1">
      <alignment horizontal="center" vertical="center"/>
    </xf>
    <xf numFmtId="0" fontId="39" fillId="0" borderId="0" xfId="3" applyFont="1" applyAlignment="1">
      <alignment horizontal="center" vertical="center" wrapText="1"/>
    </xf>
    <xf numFmtId="0" fontId="11" fillId="4" borderId="20" xfId="2" applyFont="1" applyFill="1" applyBorder="1" applyAlignment="1">
      <alignment horizontal="left" vertical="center" wrapText="1"/>
    </xf>
    <xf numFmtId="0" fontId="11" fillId="4" borderId="21" xfId="2" applyFont="1" applyFill="1" applyBorder="1" applyAlignment="1">
      <alignment horizontal="left" vertical="center" wrapText="1"/>
    </xf>
    <xf numFmtId="0" fontId="11" fillId="4" borderId="20" xfId="2" applyFont="1" applyFill="1" applyBorder="1" applyAlignment="1">
      <alignment vertical="center" wrapText="1"/>
    </xf>
    <xf numFmtId="0" fontId="11" fillId="4" borderId="21" xfId="2" applyFont="1" applyFill="1" applyBorder="1" applyAlignment="1">
      <alignment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8" fillId="2" borderId="15" xfId="2" applyFont="1" applyFill="1" applyBorder="1" applyAlignment="1">
      <alignment vertical="center" wrapText="1"/>
    </xf>
    <xf numFmtId="0" fontId="8" fillId="2" borderId="16" xfId="2" applyFont="1" applyFill="1" applyBorder="1" applyAlignment="1">
      <alignment vertical="center" wrapText="1"/>
    </xf>
    <xf numFmtId="0" fontId="10" fillId="2" borderId="17" xfId="2" applyFont="1" applyFill="1" applyBorder="1" applyAlignment="1">
      <alignment vertical="center" wrapText="1"/>
    </xf>
    <xf numFmtId="0" fontId="10" fillId="2" borderId="18" xfId="2" applyFont="1" applyFill="1" applyBorder="1" applyAlignment="1">
      <alignment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20" fillId="0" borderId="0" xfId="3" applyFont="1" applyAlignment="1">
      <alignment horizontal="center" vertical="center"/>
    </xf>
    <xf numFmtId="0" fontId="17" fillId="0" borderId="0" xfId="3" applyFont="1" applyAlignment="1">
      <alignment horizontal="left" vertical="center"/>
    </xf>
    <xf numFmtId="0" fontId="14" fillId="0" borderId="0" xfId="4" quotePrefix="1" applyFont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8" fillId="3" borderId="0" xfId="5" applyFont="1" applyFill="1" applyBorder="1" applyAlignment="1">
      <alignment horizontal="left" vertical="center" wrapText="1"/>
    </xf>
    <xf numFmtId="0" fontId="18" fillId="3" borderId="3" xfId="4" applyFont="1" applyFill="1" applyBorder="1" applyAlignment="1">
      <alignment horizontal="center" vertical="center"/>
    </xf>
    <xf numFmtId="0" fontId="18" fillId="3" borderId="0" xfId="4" applyFont="1" applyFill="1" applyAlignment="1">
      <alignment horizontal="left" vertical="center" wrapText="1"/>
    </xf>
    <xf numFmtId="0" fontId="14" fillId="0" borderId="0" xfId="3" quotePrefix="1" applyFont="1" applyAlignment="1">
      <alignment horizontal="center" vertical="center"/>
    </xf>
    <xf numFmtId="0" fontId="34" fillId="0" borderId="4" xfId="8" applyFont="1" applyBorder="1" applyAlignment="1">
      <alignment horizontal="center" vertical="center" wrapText="1"/>
    </xf>
    <xf numFmtId="0" fontId="34" fillId="0" borderId="5" xfId="8" applyFont="1" applyBorder="1" applyAlignment="1">
      <alignment horizontal="center" vertical="center" wrapText="1"/>
    </xf>
    <xf numFmtId="0" fontId="34" fillId="0" borderId="6" xfId="8" applyFont="1" applyBorder="1" applyAlignment="1">
      <alignment horizontal="center" vertical="center" wrapText="1"/>
    </xf>
    <xf numFmtId="0" fontId="34" fillId="0" borderId="7" xfId="8" applyFont="1" applyBorder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4" fillId="0" borderId="8" xfId="8" applyFont="1" applyBorder="1" applyAlignment="1">
      <alignment horizontal="center" vertical="center" wrapText="1"/>
    </xf>
    <xf numFmtId="0" fontId="34" fillId="0" borderId="9" xfId="8" applyFont="1" applyBorder="1" applyAlignment="1">
      <alignment horizontal="center" vertical="center" wrapText="1"/>
    </xf>
    <xf numFmtId="0" fontId="34" fillId="0" borderId="10" xfId="8" applyFont="1" applyBorder="1" applyAlignment="1">
      <alignment horizontal="center" vertical="center" wrapText="1"/>
    </xf>
    <xf numFmtId="0" fontId="34" fillId="0" borderId="11" xfId="8" applyFont="1" applyBorder="1" applyAlignment="1">
      <alignment horizontal="center" vertical="center" wrapText="1"/>
    </xf>
    <xf numFmtId="0" fontId="31" fillId="0" borderId="4" xfId="0" quotePrefix="1" applyFont="1" applyBorder="1" applyAlignment="1">
      <alignment horizontal="center" vertical="center" wrapText="1"/>
    </xf>
    <xf numFmtId="0" fontId="31" fillId="0" borderId="5" xfId="0" quotePrefix="1" applyFont="1" applyBorder="1" applyAlignment="1">
      <alignment horizontal="center" vertical="center" wrapText="1"/>
    </xf>
    <xf numFmtId="0" fontId="31" fillId="0" borderId="6" xfId="0" quotePrefix="1" applyFont="1" applyBorder="1" applyAlignment="1">
      <alignment horizontal="center" vertical="center" wrapText="1"/>
    </xf>
    <xf numFmtId="0" fontId="31" fillId="0" borderId="7" xfId="0" quotePrefix="1" applyFont="1" applyBorder="1" applyAlignment="1">
      <alignment horizontal="center" vertical="center" wrapText="1"/>
    </xf>
    <xf numFmtId="0" fontId="31" fillId="0" borderId="0" xfId="0" quotePrefix="1" applyFont="1" applyAlignment="1">
      <alignment horizontal="center" vertical="center" wrapText="1"/>
    </xf>
    <xf numFmtId="0" fontId="31" fillId="0" borderId="8" xfId="0" quotePrefix="1" applyFont="1" applyBorder="1" applyAlignment="1">
      <alignment horizontal="center" vertical="center" wrapText="1"/>
    </xf>
    <xf numFmtId="0" fontId="31" fillId="0" borderId="9" xfId="0" quotePrefix="1" applyFont="1" applyBorder="1" applyAlignment="1">
      <alignment horizontal="center" vertical="center" wrapText="1"/>
    </xf>
    <xf numFmtId="0" fontId="31" fillId="0" borderId="10" xfId="0" quotePrefix="1" applyFont="1" applyBorder="1" applyAlignment="1">
      <alignment horizontal="center" vertical="center" wrapText="1"/>
    </xf>
    <xf numFmtId="0" fontId="31" fillId="0" borderId="11" xfId="0" quotePrefix="1" applyFont="1" applyBorder="1" applyAlignment="1">
      <alignment horizontal="center" vertical="center" wrapText="1"/>
    </xf>
    <xf numFmtId="0" fontId="15" fillId="0" borderId="0" xfId="6" applyFont="1" applyFill="1" applyBorder="1" applyAlignment="1">
      <alignment horizontal="left" vertical="center" indent="2"/>
    </xf>
    <xf numFmtId="0" fontId="23" fillId="3" borderId="0" xfId="4" applyFont="1" applyFill="1" applyAlignment="1">
      <alignment horizontal="right" vertical="center"/>
    </xf>
    <xf numFmtId="0" fontId="15" fillId="0" borderId="0" xfId="4" applyFont="1" applyBorder="1" applyAlignment="1">
      <alignment horizontal="left" vertical="center" indent="1"/>
    </xf>
    <xf numFmtId="0" fontId="17" fillId="0" borderId="0" xfId="3" applyFont="1" applyBorder="1" applyAlignment="1">
      <alignment vertical="center"/>
    </xf>
    <xf numFmtId="0" fontId="7" fillId="0" borderId="0" xfId="0" applyFont="1" applyBorder="1"/>
    <xf numFmtId="0" fontId="14" fillId="0" borderId="0" xfId="4" applyFont="1" applyFill="1" applyAlignment="1">
      <alignment horizontal="center" vertical="center"/>
    </xf>
  </cellXfs>
  <cellStyles count="10">
    <cellStyle name="Hipervínculo" xfId="2" builtinId="8"/>
    <cellStyle name="Millares [0]" xfId="1" builtinId="6"/>
    <cellStyle name="Millares 2" xfId="6" xr:uid="{DDEF2C93-C172-4BA3-8C28-3447B06B9912}"/>
    <cellStyle name="Millares 4" xfId="5" xr:uid="{F88FD5CB-82B2-40BC-9773-61127A79330C}"/>
    <cellStyle name="Moneda" xfId="7" builtinId="4"/>
    <cellStyle name="Normal" xfId="0" builtinId="0"/>
    <cellStyle name="Normal 2" xfId="9" xr:uid="{7DAD38AF-8993-44FA-97E3-B8C407FDE333}"/>
    <cellStyle name="Normal 3" xfId="3" xr:uid="{50E954E6-469C-44C6-B217-474F0CA99C61}"/>
    <cellStyle name="Normal 3 2" xfId="8" xr:uid="{00B9BEAB-2CE8-4F55-9FF5-8B9ED90C4D61}"/>
    <cellStyle name="Normal 5" xfId="4" xr:uid="{88420FBA-87CE-4CAD-AB33-4D48CCE98E7E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98466F6A-2B3B-47A8-BAC4-0F70752EF9D2}"/>
  </tableStyles>
  <colors>
    <mruColors>
      <color rgb="FFF2DAB1"/>
      <color rgb="FF182951"/>
      <color rgb="FF0035A0"/>
      <color rgb="FFCFAC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16934</xdr:colOff>
      <xdr:row>1</xdr:row>
      <xdr:rowOff>160867</xdr:rowOff>
    </xdr:from>
    <xdr:to>
      <xdr:col>6</xdr:col>
      <xdr:colOff>804334</xdr:colOff>
      <xdr:row>27</xdr:row>
      <xdr:rowOff>50374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90C02F-2037-259C-576A-1B32CD25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667" y="347134"/>
          <a:ext cx="4893734" cy="4935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Publicaci&#243;n%20Rendimiento%20Definitivo%202022%20-%20vf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A14E-DB7C-4B66-B459-BFE66BDD3E81}">
  <sheetPr>
    <pageSetUpPr fitToPage="1"/>
  </sheetPr>
  <dimension ref="A1:O65"/>
  <sheetViews>
    <sheetView showGridLines="0" zoomScale="110" zoomScaleNormal="110" zoomScaleSheetLayoutView="90" workbookViewId="0">
      <selection activeCell="L17" sqref="L17"/>
    </sheetView>
  </sheetViews>
  <sheetFormatPr baseColWidth="10" defaultColWidth="12" defaultRowHeight="15" customHeight="1" x14ac:dyDescent="0.3"/>
  <cols>
    <col min="1" max="1" width="6.5546875" style="39" customWidth="1"/>
    <col min="2" max="16384" width="12" style="41"/>
  </cols>
  <sheetData>
    <row r="1" spans="2:15" ht="14.4" x14ac:dyDescent="0.3">
      <c r="B1" s="40"/>
    </row>
    <row r="2" spans="2:15" ht="14.4" x14ac:dyDescent="0.3">
      <c r="B2" s="42"/>
      <c r="H2" s="13" t="s">
        <v>0</v>
      </c>
    </row>
    <row r="3" spans="2:15" ht="14.4" x14ac:dyDescent="0.3">
      <c r="B3" s="43" t="s">
        <v>1</v>
      </c>
      <c r="C3" s="43" t="s">
        <v>1</v>
      </c>
      <c r="D3" s="43" t="s">
        <v>1</v>
      </c>
      <c r="E3" s="43" t="s">
        <v>1</v>
      </c>
      <c r="F3" s="43" t="s">
        <v>1</v>
      </c>
      <c r="G3" s="43" t="s">
        <v>1</v>
      </c>
      <c r="H3" s="43" t="s">
        <v>1</v>
      </c>
      <c r="I3" s="43" t="s">
        <v>1</v>
      </c>
      <c r="J3" s="43" t="s">
        <v>1</v>
      </c>
      <c r="K3" s="43" t="s">
        <v>1</v>
      </c>
      <c r="L3" s="43" t="s">
        <v>1</v>
      </c>
      <c r="M3" s="44"/>
      <c r="N3" s="44"/>
      <c r="O3" s="44"/>
    </row>
    <row r="4" spans="2:15" ht="23.1" customHeight="1" x14ac:dyDescent="0.3">
      <c r="B4" s="43" t="s">
        <v>1</v>
      </c>
      <c r="C4" s="43" t="s">
        <v>1</v>
      </c>
      <c r="D4" s="43" t="s">
        <v>1</v>
      </c>
      <c r="E4" s="43" t="s">
        <v>1</v>
      </c>
      <c r="F4" s="43" t="s">
        <v>1</v>
      </c>
      <c r="G4" s="43" t="s">
        <v>1</v>
      </c>
      <c r="H4" s="43" t="s">
        <v>1</v>
      </c>
      <c r="I4" s="43" t="s">
        <v>1</v>
      </c>
      <c r="J4" s="43" t="s">
        <v>1</v>
      </c>
      <c r="K4" s="43" t="s">
        <v>1</v>
      </c>
      <c r="L4" s="43" t="s">
        <v>1</v>
      </c>
      <c r="M4" s="44"/>
      <c r="N4" s="44"/>
      <c r="O4" s="44"/>
    </row>
    <row r="5" spans="2:15" ht="23.1" customHeight="1" x14ac:dyDescent="0.3">
      <c r="B5" s="43" t="s">
        <v>1</v>
      </c>
      <c r="C5" s="43" t="s">
        <v>1</v>
      </c>
      <c r="D5" s="43" t="s">
        <v>1</v>
      </c>
      <c r="E5" s="43" t="s">
        <v>1</v>
      </c>
      <c r="F5" s="43" t="s">
        <v>1</v>
      </c>
      <c r="G5" s="43" t="s">
        <v>1</v>
      </c>
      <c r="H5" s="43" t="s">
        <v>1</v>
      </c>
      <c r="I5" s="43" t="s">
        <v>1</v>
      </c>
      <c r="J5" s="43" t="s">
        <v>1</v>
      </c>
      <c r="K5" s="43" t="s">
        <v>1</v>
      </c>
      <c r="L5" s="43" t="s">
        <v>1</v>
      </c>
      <c r="M5" s="44"/>
      <c r="N5" s="44"/>
      <c r="O5" s="44"/>
    </row>
    <row r="6" spans="2:15" ht="14.4" x14ac:dyDescent="0.3">
      <c r="B6" s="43" t="s">
        <v>1</v>
      </c>
      <c r="C6" s="43" t="s">
        <v>1</v>
      </c>
      <c r="D6" s="43" t="s">
        <v>1</v>
      </c>
      <c r="E6" s="43" t="s">
        <v>1</v>
      </c>
      <c r="F6" s="43" t="s">
        <v>1</v>
      </c>
      <c r="G6" s="43" t="s">
        <v>1</v>
      </c>
      <c r="H6" s="43" t="s">
        <v>1</v>
      </c>
      <c r="I6" s="43" t="s">
        <v>1</v>
      </c>
      <c r="J6" s="43" t="s">
        <v>1</v>
      </c>
      <c r="K6" s="43" t="s">
        <v>1</v>
      </c>
      <c r="L6" s="43" t="s">
        <v>1</v>
      </c>
      <c r="M6" s="44"/>
      <c r="N6" s="44"/>
      <c r="O6" s="44"/>
    </row>
    <row r="7" spans="2:15" ht="14.4" x14ac:dyDescent="0.3">
      <c r="B7" s="43" t="s">
        <v>1</v>
      </c>
      <c r="C7" s="43" t="s">
        <v>1</v>
      </c>
      <c r="D7" s="43" t="s">
        <v>1</v>
      </c>
      <c r="E7" s="43" t="s">
        <v>1</v>
      </c>
      <c r="F7" s="43" t="s">
        <v>1</v>
      </c>
      <c r="G7" s="43" t="s">
        <v>1</v>
      </c>
      <c r="H7" s="43" t="s">
        <v>1</v>
      </c>
      <c r="I7" s="43" t="s">
        <v>1</v>
      </c>
      <c r="J7" s="43" t="s">
        <v>1</v>
      </c>
      <c r="K7" s="43" t="s">
        <v>1</v>
      </c>
      <c r="L7" s="43" t="s">
        <v>1</v>
      </c>
      <c r="M7" s="44"/>
      <c r="N7" s="44"/>
      <c r="O7" s="44"/>
    </row>
    <row r="8" spans="2:15" ht="14.4" x14ac:dyDescent="0.3">
      <c r="B8" s="43" t="s">
        <v>1</v>
      </c>
      <c r="C8" s="43" t="s">
        <v>1</v>
      </c>
      <c r="D8" s="43" t="s">
        <v>1</v>
      </c>
      <c r="E8" s="43" t="s">
        <v>1</v>
      </c>
      <c r="F8" s="43" t="s">
        <v>1</v>
      </c>
      <c r="G8" s="43" t="s">
        <v>1</v>
      </c>
      <c r="H8" s="43" t="s">
        <v>1</v>
      </c>
      <c r="I8" s="43" t="s">
        <v>1</v>
      </c>
      <c r="J8" s="43" t="s">
        <v>1</v>
      </c>
      <c r="K8" s="43" t="s">
        <v>1</v>
      </c>
      <c r="L8" s="43" t="s">
        <v>1</v>
      </c>
      <c r="M8" s="44"/>
      <c r="N8" s="44"/>
      <c r="O8" s="44"/>
    </row>
    <row r="9" spans="2:15" ht="14.4" x14ac:dyDescent="0.3">
      <c r="B9" s="43" t="s">
        <v>1</v>
      </c>
      <c r="C9" s="43" t="s">
        <v>1</v>
      </c>
      <c r="D9" s="43" t="s">
        <v>1</v>
      </c>
      <c r="E9" s="43" t="s">
        <v>1</v>
      </c>
      <c r="F9" s="43" t="s">
        <v>1</v>
      </c>
      <c r="G9" s="43" t="s">
        <v>1</v>
      </c>
      <c r="H9" s="43" t="s">
        <v>1</v>
      </c>
      <c r="I9" s="43" t="s">
        <v>1</v>
      </c>
      <c r="J9" s="43" t="s">
        <v>1</v>
      </c>
      <c r="K9" s="43" t="s">
        <v>1</v>
      </c>
      <c r="L9" s="43" t="s">
        <v>1</v>
      </c>
      <c r="M9" s="44"/>
      <c r="N9" s="44"/>
      <c r="O9" s="44"/>
    </row>
    <row r="10" spans="2:15" ht="14.4" x14ac:dyDescent="0.3">
      <c r="B10" s="43" t="s">
        <v>1</v>
      </c>
      <c r="C10" s="43" t="s">
        <v>1</v>
      </c>
      <c r="D10" s="43" t="s">
        <v>1</v>
      </c>
      <c r="E10" s="43" t="s">
        <v>1</v>
      </c>
      <c r="F10" s="43" t="s">
        <v>1</v>
      </c>
      <c r="G10" s="43" t="s">
        <v>1</v>
      </c>
      <c r="H10" s="43" t="s">
        <v>1</v>
      </c>
      <c r="I10" s="43" t="s">
        <v>1</v>
      </c>
      <c r="J10" s="43" t="s">
        <v>1</v>
      </c>
      <c r="K10" s="43" t="s">
        <v>1</v>
      </c>
      <c r="L10" s="43" t="s">
        <v>1</v>
      </c>
      <c r="M10" s="44"/>
      <c r="N10" s="44"/>
      <c r="O10" s="44"/>
    </row>
    <row r="11" spans="2:15" ht="14.4" x14ac:dyDescent="0.3">
      <c r="B11" s="43" t="s">
        <v>1</v>
      </c>
      <c r="C11" s="43" t="s">
        <v>1</v>
      </c>
      <c r="D11" s="43" t="s">
        <v>1</v>
      </c>
      <c r="E11" s="43" t="s">
        <v>1</v>
      </c>
      <c r="F11" s="43" t="s">
        <v>1</v>
      </c>
      <c r="G11" s="43" t="s">
        <v>1</v>
      </c>
      <c r="H11" s="43" t="s">
        <v>1</v>
      </c>
      <c r="I11" s="43" t="s">
        <v>1</v>
      </c>
      <c r="J11" s="43" t="s">
        <v>1</v>
      </c>
      <c r="K11" s="43" t="s">
        <v>1</v>
      </c>
      <c r="L11" s="43" t="s">
        <v>1</v>
      </c>
      <c r="M11" s="44"/>
      <c r="N11" s="44"/>
      <c r="O11" s="44"/>
    </row>
    <row r="12" spans="2:15" ht="14.4" x14ac:dyDescent="0.3">
      <c r="B12" s="43" t="s">
        <v>1</v>
      </c>
      <c r="C12" s="43" t="s">
        <v>1</v>
      </c>
      <c r="D12" s="43" t="s">
        <v>1</v>
      </c>
      <c r="E12" s="43" t="s">
        <v>1</v>
      </c>
      <c r="F12" s="43" t="s">
        <v>1</v>
      </c>
      <c r="G12" s="43" t="s">
        <v>1</v>
      </c>
      <c r="H12" s="43" t="s">
        <v>1</v>
      </c>
      <c r="I12" s="43" t="s">
        <v>1</v>
      </c>
      <c r="J12" s="43" t="s">
        <v>1</v>
      </c>
      <c r="K12" s="43" t="s">
        <v>1</v>
      </c>
      <c r="L12" s="43" t="s">
        <v>1</v>
      </c>
      <c r="M12" s="44"/>
      <c r="N12" s="44"/>
      <c r="O12" s="44"/>
    </row>
    <row r="13" spans="2:15" ht="14.4" x14ac:dyDescent="0.3">
      <c r="B13" s="43" t="s">
        <v>1</v>
      </c>
      <c r="C13" s="43" t="s">
        <v>1</v>
      </c>
      <c r="D13" s="43" t="s">
        <v>1</v>
      </c>
      <c r="E13" s="43" t="s">
        <v>1</v>
      </c>
      <c r="F13" s="43" t="s">
        <v>1</v>
      </c>
      <c r="G13" s="43" t="s">
        <v>1</v>
      </c>
      <c r="H13" s="43" t="s">
        <v>1</v>
      </c>
      <c r="I13" s="43" t="s">
        <v>1</v>
      </c>
      <c r="J13" s="43" t="s">
        <v>1</v>
      </c>
      <c r="K13" s="43" t="s">
        <v>1</v>
      </c>
      <c r="L13" s="43" t="s">
        <v>1</v>
      </c>
      <c r="M13" s="44"/>
      <c r="N13" s="44"/>
      <c r="O13" s="44"/>
    </row>
    <row r="14" spans="2:15" ht="14.4" x14ac:dyDescent="0.3">
      <c r="B14" s="43" t="s">
        <v>1</v>
      </c>
      <c r="C14" s="43" t="s">
        <v>1</v>
      </c>
      <c r="D14" s="43" t="s">
        <v>1</v>
      </c>
      <c r="E14" s="43" t="s">
        <v>1</v>
      </c>
      <c r="F14" s="43" t="s">
        <v>1</v>
      </c>
      <c r="G14" s="43" t="s">
        <v>1</v>
      </c>
      <c r="H14" s="43" t="s">
        <v>1</v>
      </c>
      <c r="I14" s="43" t="s">
        <v>1</v>
      </c>
      <c r="J14" s="43" t="s">
        <v>1</v>
      </c>
      <c r="K14" s="43" t="s">
        <v>1</v>
      </c>
      <c r="L14" s="43" t="s">
        <v>1</v>
      </c>
      <c r="M14" s="44"/>
      <c r="N14" s="44"/>
      <c r="O14" s="44"/>
    </row>
    <row r="15" spans="2:15" ht="14.4" x14ac:dyDescent="0.3">
      <c r="B15" s="43" t="s">
        <v>1</v>
      </c>
      <c r="C15" s="43" t="s">
        <v>1</v>
      </c>
      <c r="D15" s="43" t="s">
        <v>1</v>
      </c>
      <c r="E15" s="43" t="s">
        <v>1</v>
      </c>
      <c r="F15" s="43" t="s">
        <v>1</v>
      </c>
      <c r="G15" s="43" t="s">
        <v>1</v>
      </c>
      <c r="H15" s="43" t="s">
        <v>1</v>
      </c>
      <c r="I15" s="43" t="s">
        <v>1</v>
      </c>
      <c r="J15" s="43" t="s">
        <v>1</v>
      </c>
      <c r="K15" s="43" t="s">
        <v>1</v>
      </c>
      <c r="L15" s="43" t="s">
        <v>1</v>
      </c>
      <c r="M15" s="44"/>
      <c r="N15" s="44"/>
      <c r="O15" s="44"/>
    </row>
    <row r="16" spans="2:15" ht="14.4" x14ac:dyDescent="0.3">
      <c r="B16" s="43" t="s">
        <v>1</v>
      </c>
      <c r="C16" s="43" t="s">
        <v>1</v>
      </c>
      <c r="D16" s="43" t="s">
        <v>1</v>
      </c>
      <c r="E16" s="43" t="s">
        <v>1</v>
      </c>
      <c r="F16" s="43" t="s">
        <v>1</v>
      </c>
      <c r="G16" s="43" t="s">
        <v>1</v>
      </c>
      <c r="H16" s="43" t="s">
        <v>1</v>
      </c>
      <c r="I16" s="43" t="s">
        <v>1</v>
      </c>
      <c r="J16" s="43" t="s">
        <v>1</v>
      </c>
      <c r="K16" s="43" t="s">
        <v>1</v>
      </c>
      <c r="L16" s="43" t="s">
        <v>1</v>
      </c>
      <c r="M16" s="44"/>
      <c r="N16" s="44"/>
      <c r="O16" s="44"/>
    </row>
    <row r="17" spans="2:15" ht="14.4" x14ac:dyDescent="0.3">
      <c r="B17" s="43" t="s">
        <v>1</v>
      </c>
      <c r="C17" s="43" t="s">
        <v>1</v>
      </c>
      <c r="D17" s="43" t="s">
        <v>1</v>
      </c>
      <c r="E17" s="43" t="s">
        <v>1</v>
      </c>
      <c r="F17" s="43" t="s">
        <v>1</v>
      </c>
      <c r="G17" s="43" t="s">
        <v>1</v>
      </c>
      <c r="H17" s="43" t="s">
        <v>1</v>
      </c>
      <c r="I17" s="43" t="s">
        <v>1</v>
      </c>
      <c r="J17" s="43" t="s">
        <v>1</v>
      </c>
      <c r="K17" s="43" t="s">
        <v>1</v>
      </c>
      <c r="L17" s="43" t="s">
        <v>1</v>
      </c>
      <c r="M17" s="44"/>
      <c r="N17" s="44"/>
      <c r="O17" s="44"/>
    </row>
    <row r="18" spans="2:15" ht="14.4" x14ac:dyDescent="0.3">
      <c r="B18" s="43" t="s">
        <v>1</v>
      </c>
      <c r="C18" s="43" t="s">
        <v>1</v>
      </c>
      <c r="D18" s="43" t="s">
        <v>1</v>
      </c>
      <c r="E18" s="43" t="s">
        <v>1</v>
      </c>
      <c r="F18" s="43" t="s">
        <v>1</v>
      </c>
      <c r="G18" s="43" t="s">
        <v>1</v>
      </c>
      <c r="H18" s="43" t="s">
        <v>1</v>
      </c>
      <c r="I18" s="43" t="s">
        <v>1</v>
      </c>
      <c r="J18" s="43" t="s">
        <v>1</v>
      </c>
      <c r="K18" s="43" t="s">
        <v>1</v>
      </c>
      <c r="L18" s="43" t="s">
        <v>1</v>
      </c>
      <c r="M18" s="44"/>
      <c r="N18" s="44"/>
      <c r="O18" s="44"/>
    </row>
    <row r="19" spans="2:15" s="39" customFormat="1" ht="14.4" x14ac:dyDescent="0.3">
      <c r="B19" s="43" t="s">
        <v>1</v>
      </c>
      <c r="C19" s="43" t="s">
        <v>1</v>
      </c>
      <c r="D19" s="43" t="s">
        <v>1</v>
      </c>
      <c r="E19" s="43" t="s">
        <v>1</v>
      </c>
      <c r="F19" s="43" t="s">
        <v>1</v>
      </c>
      <c r="G19" s="43" t="s">
        <v>1</v>
      </c>
      <c r="H19" s="43" t="s">
        <v>1</v>
      </c>
      <c r="I19" s="43" t="s">
        <v>1</v>
      </c>
      <c r="J19" s="43" t="s">
        <v>1</v>
      </c>
      <c r="K19" s="43" t="s">
        <v>1</v>
      </c>
      <c r="L19" s="43" t="s">
        <v>1</v>
      </c>
      <c r="M19" s="44"/>
      <c r="N19" s="44"/>
      <c r="O19" s="44"/>
    </row>
    <row r="20" spans="2:15" s="39" customFormat="1" ht="14.4" x14ac:dyDescent="0.3">
      <c r="B20" s="43" t="s">
        <v>1</v>
      </c>
      <c r="C20" s="43" t="s">
        <v>1</v>
      </c>
      <c r="D20" s="43" t="s">
        <v>1</v>
      </c>
      <c r="E20" s="43" t="s">
        <v>1</v>
      </c>
      <c r="F20" s="43" t="s">
        <v>1</v>
      </c>
      <c r="G20" s="43" t="s">
        <v>1</v>
      </c>
      <c r="H20" s="43" t="s">
        <v>1</v>
      </c>
      <c r="I20" s="43" t="s">
        <v>1</v>
      </c>
      <c r="J20" s="43" t="s">
        <v>1</v>
      </c>
      <c r="K20" s="43" t="s">
        <v>1</v>
      </c>
      <c r="L20" s="43" t="s">
        <v>1</v>
      </c>
      <c r="M20" s="44"/>
      <c r="N20" s="44"/>
      <c r="O20" s="44"/>
    </row>
    <row r="21" spans="2:15" s="39" customFormat="1" ht="14.4" x14ac:dyDescent="0.3">
      <c r="B21" s="43" t="s">
        <v>1</v>
      </c>
      <c r="C21" s="43" t="s">
        <v>1</v>
      </c>
      <c r="D21" s="43" t="s">
        <v>1</v>
      </c>
      <c r="E21" s="43" t="s">
        <v>1</v>
      </c>
      <c r="F21" s="43" t="s">
        <v>1</v>
      </c>
      <c r="G21" s="43" t="s">
        <v>1</v>
      </c>
      <c r="H21" s="43" t="s">
        <v>1</v>
      </c>
      <c r="I21" s="43" t="s">
        <v>1</v>
      </c>
      <c r="J21" s="43" t="s">
        <v>1</v>
      </c>
      <c r="K21" s="43" t="s">
        <v>1</v>
      </c>
      <c r="L21" s="43" t="s">
        <v>1</v>
      </c>
      <c r="M21" s="44"/>
      <c r="N21" s="44"/>
      <c r="O21" s="44"/>
    </row>
    <row r="22" spans="2:15" s="39" customFormat="1" ht="14.4" x14ac:dyDescent="0.3">
      <c r="B22" s="43" t="s">
        <v>1</v>
      </c>
      <c r="C22" s="43" t="s">
        <v>1</v>
      </c>
      <c r="D22" s="43" t="s">
        <v>1</v>
      </c>
      <c r="E22" s="43" t="s">
        <v>1</v>
      </c>
      <c r="F22" s="43" t="s">
        <v>1</v>
      </c>
      <c r="G22" s="43" t="s">
        <v>1</v>
      </c>
      <c r="H22" s="43" t="s">
        <v>1</v>
      </c>
      <c r="I22" s="43" t="s">
        <v>1</v>
      </c>
      <c r="J22" s="43" t="s">
        <v>1</v>
      </c>
      <c r="K22" s="43" t="s">
        <v>1</v>
      </c>
      <c r="L22" s="43" t="s">
        <v>1</v>
      </c>
      <c r="M22" s="44"/>
      <c r="N22" s="44"/>
      <c r="O22" s="44"/>
    </row>
    <row r="23" spans="2:15" s="39" customFormat="1" ht="14.4" x14ac:dyDescent="0.3">
      <c r="B23" s="43" t="s">
        <v>1</v>
      </c>
      <c r="C23" s="43" t="s">
        <v>1</v>
      </c>
      <c r="D23" s="43" t="s">
        <v>1</v>
      </c>
      <c r="E23" s="43" t="s">
        <v>1</v>
      </c>
      <c r="F23" s="43" t="s">
        <v>1</v>
      </c>
      <c r="G23" s="43" t="s">
        <v>1</v>
      </c>
      <c r="H23" s="43" t="s">
        <v>1</v>
      </c>
      <c r="I23" s="43" t="s">
        <v>1</v>
      </c>
      <c r="J23" s="43" t="s">
        <v>1</v>
      </c>
      <c r="K23" s="43" t="s">
        <v>1</v>
      </c>
      <c r="L23" s="43" t="s">
        <v>1</v>
      </c>
      <c r="M23" s="44"/>
      <c r="N23" s="44"/>
      <c r="O23" s="44"/>
    </row>
    <row r="24" spans="2:15" s="39" customFormat="1" ht="14.4" x14ac:dyDescent="0.3">
      <c r="B24" s="43" t="s">
        <v>1</v>
      </c>
      <c r="C24" s="43" t="s">
        <v>1</v>
      </c>
      <c r="D24" s="43" t="s">
        <v>1</v>
      </c>
      <c r="E24" s="43" t="s">
        <v>1</v>
      </c>
      <c r="F24" s="43" t="s">
        <v>1</v>
      </c>
      <c r="G24" s="43" t="s">
        <v>1</v>
      </c>
      <c r="H24" s="43" t="s">
        <v>1</v>
      </c>
      <c r="I24" s="43" t="s">
        <v>1</v>
      </c>
      <c r="J24" s="43" t="s">
        <v>1</v>
      </c>
      <c r="K24" s="43" t="s">
        <v>1</v>
      </c>
      <c r="L24" s="43" t="s">
        <v>1</v>
      </c>
      <c r="M24" s="44"/>
      <c r="N24" s="44"/>
      <c r="O24" s="44"/>
    </row>
    <row r="25" spans="2:15" s="39" customFormat="1" ht="14.4" x14ac:dyDescent="0.3">
      <c r="B25" s="43" t="s">
        <v>1</v>
      </c>
      <c r="C25" s="43" t="s">
        <v>1</v>
      </c>
      <c r="D25" s="43" t="s">
        <v>1</v>
      </c>
      <c r="E25" s="43" t="s">
        <v>1</v>
      </c>
      <c r="F25" s="43" t="s">
        <v>1</v>
      </c>
      <c r="G25" s="43" t="s">
        <v>1</v>
      </c>
      <c r="H25" s="43" t="s">
        <v>1</v>
      </c>
      <c r="I25" s="43" t="s">
        <v>1</v>
      </c>
      <c r="J25" s="43" t="s">
        <v>1</v>
      </c>
      <c r="K25" s="43" t="s">
        <v>1</v>
      </c>
      <c r="L25" s="43" t="s">
        <v>1</v>
      </c>
      <c r="M25" s="44"/>
      <c r="N25" s="44"/>
      <c r="O25" s="44"/>
    </row>
    <row r="26" spans="2:15" s="39" customFormat="1" ht="14.4" x14ac:dyDescent="0.3">
      <c r="B26" s="43" t="s">
        <v>1</v>
      </c>
      <c r="C26" s="43" t="s">
        <v>1</v>
      </c>
      <c r="D26" s="43" t="s">
        <v>1</v>
      </c>
      <c r="E26" s="43" t="s">
        <v>1</v>
      </c>
      <c r="F26" s="43" t="s">
        <v>1</v>
      </c>
      <c r="G26" s="43" t="s">
        <v>1</v>
      </c>
      <c r="H26" s="43" t="s">
        <v>1</v>
      </c>
      <c r="I26" s="43" t="s">
        <v>1</v>
      </c>
      <c r="J26" s="43" t="s">
        <v>1</v>
      </c>
      <c r="K26" s="43" t="s">
        <v>1</v>
      </c>
      <c r="L26" s="43" t="s">
        <v>1</v>
      </c>
      <c r="M26" s="44"/>
      <c r="N26" s="44"/>
      <c r="O26" s="44"/>
    </row>
    <row r="27" spans="2:15" s="39" customFormat="1" ht="14.4" x14ac:dyDescent="0.3">
      <c r="B27" s="43" t="s">
        <v>1</v>
      </c>
      <c r="C27" s="43" t="s">
        <v>1</v>
      </c>
      <c r="D27" s="43" t="s">
        <v>1</v>
      </c>
      <c r="E27" s="43" t="s">
        <v>1</v>
      </c>
      <c r="F27" s="43" t="s">
        <v>1</v>
      </c>
      <c r="G27" s="43" t="s">
        <v>1</v>
      </c>
      <c r="H27" s="43" t="s">
        <v>1</v>
      </c>
      <c r="I27" s="43" t="s">
        <v>1</v>
      </c>
      <c r="J27" s="43" t="s">
        <v>1</v>
      </c>
      <c r="K27" s="43" t="s">
        <v>1</v>
      </c>
      <c r="L27" s="43" t="s">
        <v>1</v>
      </c>
      <c r="M27" s="44"/>
      <c r="N27" s="44"/>
      <c r="O27" s="44"/>
    </row>
    <row r="28" spans="2:15" ht="15" customHeight="1" x14ac:dyDescent="0.3">
      <c r="B28" s="43" t="s">
        <v>1</v>
      </c>
      <c r="C28" s="43" t="s">
        <v>1</v>
      </c>
      <c r="D28" s="43" t="s">
        <v>1</v>
      </c>
      <c r="E28" s="43" t="s">
        <v>1</v>
      </c>
      <c r="F28" s="43" t="s">
        <v>1</v>
      </c>
      <c r="G28" s="43" t="s">
        <v>1</v>
      </c>
      <c r="H28" s="43" t="s">
        <v>1</v>
      </c>
      <c r="I28" s="43" t="s">
        <v>1</v>
      </c>
      <c r="J28" s="43" t="s">
        <v>1</v>
      </c>
      <c r="K28" s="43" t="s">
        <v>1</v>
      </c>
      <c r="L28" s="43" t="s">
        <v>1</v>
      </c>
      <c r="M28" s="44"/>
      <c r="N28" s="44"/>
      <c r="O28" s="44"/>
    </row>
    <row r="29" spans="2:15" ht="15" customHeight="1" x14ac:dyDescent="0.3">
      <c r="B29" s="43" t="s">
        <v>1</v>
      </c>
      <c r="C29" s="43" t="s">
        <v>1</v>
      </c>
      <c r="D29" s="43" t="s">
        <v>1</v>
      </c>
      <c r="E29" s="43" t="s">
        <v>1</v>
      </c>
      <c r="F29" s="43" t="s">
        <v>1</v>
      </c>
      <c r="G29" s="43" t="s">
        <v>1</v>
      </c>
      <c r="H29" s="43" t="s">
        <v>1</v>
      </c>
      <c r="I29" s="43" t="s">
        <v>1</v>
      </c>
      <c r="J29" s="43" t="s">
        <v>1</v>
      </c>
      <c r="K29" s="43" t="s">
        <v>1</v>
      </c>
      <c r="L29" s="43" t="s">
        <v>1</v>
      </c>
      <c r="M29" s="44"/>
      <c r="N29" s="44"/>
      <c r="O29" s="44"/>
    </row>
    <row r="30" spans="2:15" ht="15" customHeight="1" x14ac:dyDescent="0.3">
      <c r="B30" s="43" t="s">
        <v>1</v>
      </c>
      <c r="C30" s="43" t="s">
        <v>1</v>
      </c>
      <c r="D30" s="43" t="s">
        <v>1</v>
      </c>
      <c r="E30" s="43" t="s">
        <v>1</v>
      </c>
      <c r="F30" s="43" t="s">
        <v>1</v>
      </c>
      <c r="G30" s="43" t="s">
        <v>1</v>
      </c>
      <c r="H30" s="43" t="s">
        <v>1</v>
      </c>
      <c r="I30" s="43" t="s">
        <v>1</v>
      </c>
      <c r="J30" s="43" t="s">
        <v>1</v>
      </c>
      <c r="K30" s="43" t="s">
        <v>1</v>
      </c>
      <c r="L30" s="43" t="s">
        <v>1</v>
      </c>
      <c r="M30" s="44"/>
      <c r="N30" s="44"/>
      <c r="O30" s="44"/>
    </row>
    <row r="31" spans="2:15" ht="15" customHeight="1" x14ac:dyDescent="0.3">
      <c r="B31" s="43" t="s">
        <v>1</v>
      </c>
      <c r="C31" s="43" t="s">
        <v>1</v>
      </c>
      <c r="D31" s="43" t="s">
        <v>1</v>
      </c>
      <c r="E31" s="43" t="s">
        <v>1</v>
      </c>
      <c r="F31" s="43" t="s">
        <v>1</v>
      </c>
      <c r="G31" s="43" t="s">
        <v>1</v>
      </c>
      <c r="H31" s="43" t="s">
        <v>1</v>
      </c>
      <c r="I31" s="43" t="s">
        <v>1</v>
      </c>
      <c r="J31" s="43" t="s">
        <v>1</v>
      </c>
      <c r="K31" s="43" t="s">
        <v>1</v>
      </c>
      <c r="L31" s="43" t="s">
        <v>1</v>
      </c>
      <c r="M31" s="44"/>
      <c r="N31" s="44"/>
      <c r="O31" s="44"/>
    </row>
    <row r="32" spans="2:15" ht="15" customHeight="1" x14ac:dyDescent="0.3">
      <c r="B32" s="43" t="s">
        <v>1</v>
      </c>
      <c r="C32" s="43" t="s">
        <v>1</v>
      </c>
      <c r="D32" s="43" t="s">
        <v>1</v>
      </c>
      <c r="E32" s="43" t="s">
        <v>1</v>
      </c>
      <c r="F32" s="43" t="s">
        <v>1</v>
      </c>
      <c r="G32" s="43" t="s">
        <v>1</v>
      </c>
      <c r="H32" s="43" t="s">
        <v>1</v>
      </c>
      <c r="I32" s="43" t="s">
        <v>1</v>
      </c>
      <c r="J32" s="43" t="s">
        <v>1</v>
      </c>
      <c r="K32" s="43" t="s">
        <v>1</v>
      </c>
      <c r="L32" s="43" t="s">
        <v>1</v>
      </c>
      <c r="M32" s="44"/>
      <c r="N32" s="44"/>
      <c r="O32" s="44"/>
    </row>
    <row r="33" spans="2:15" ht="15" customHeight="1" x14ac:dyDescent="0.3">
      <c r="B33" s="43" t="s">
        <v>1</v>
      </c>
      <c r="C33" s="43" t="s">
        <v>1</v>
      </c>
      <c r="D33" s="43" t="s">
        <v>1</v>
      </c>
      <c r="E33" s="43" t="s">
        <v>1</v>
      </c>
      <c r="F33" s="43" t="s">
        <v>1</v>
      </c>
      <c r="G33" s="43" t="s">
        <v>1</v>
      </c>
      <c r="H33" s="43" t="s">
        <v>1</v>
      </c>
      <c r="I33" s="43" t="s">
        <v>1</v>
      </c>
      <c r="J33" s="43" t="s">
        <v>1</v>
      </c>
      <c r="K33" s="43" t="s">
        <v>1</v>
      </c>
      <c r="L33" s="43" t="s">
        <v>1</v>
      </c>
      <c r="M33" s="44"/>
      <c r="N33" s="44"/>
      <c r="O33" s="44"/>
    </row>
    <row r="34" spans="2:15" ht="15" customHeight="1" x14ac:dyDescent="0.3">
      <c r="B34" s="43" t="s">
        <v>1</v>
      </c>
      <c r="C34" s="43" t="s">
        <v>1</v>
      </c>
      <c r="D34" s="43" t="s">
        <v>1</v>
      </c>
      <c r="E34" s="43" t="s">
        <v>1</v>
      </c>
      <c r="F34" s="43" t="s">
        <v>1</v>
      </c>
      <c r="G34" s="43" t="s">
        <v>1</v>
      </c>
      <c r="H34" s="43" t="s">
        <v>1</v>
      </c>
      <c r="I34" s="43" t="s">
        <v>1</v>
      </c>
      <c r="J34" s="43" t="s">
        <v>1</v>
      </c>
      <c r="K34" s="43" t="s">
        <v>1</v>
      </c>
      <c r="L34" s="43" t="s">
        <v>1</v>
      </c>
      <c r="M34" s="44"/>
      <c r="N34" s="44"/>
      <c r="O34" s="44"/>
    </row>
    <row r="35" spans="2:15" ht="15" customHeight="1" x14ac:dyDescent="0.3">
      <c r="B35" s="43" t="s">
        <v>1</v>
      </c>
      <c r="C35" s="43" t="s">
        <v>1</v>
      </c>
      <c r="D35" s="43" t="s">
        <v>1</v>
      </c>
      <c r="E35" s="43" t="s">
        <v>1</v>
      </c>
      <c r="F35" s="43" t="s">
        <v>1</v>
      </c>
      <c r="G35" s="43" t="s">
        <v>1</v>
      </c>
      <c r="H35" s="43" t="s">
        <v>1</v>
      </c>
      <c r="I35" s="43" t="s">
        <v>1</v>
      </c>
      <c r="J35" s="43" t="s">
        <v>1</v>
      </c>
      <c r="K35" s="43" t="s">
        <v>1</v>
      </c>
      <c r="L35" s="43" t="s">
        <v>1</v>
      </c>
      <c r="M35" s="44"/>
      <c r="N35" s="44"/>
      <c r="O35" s="44"/>
    </row>
    <row r="36" spans="2:15" ht="15" customHeight="1" x14ac:dyDescent="0.3">
      <c r="B36" s="43" t="s">
        <v>1</v>
      </c>
      <c r="C36" s="43" t="s">
        <v>1</v>
      </c>
      <c r="D36" s="43" t="s">
        <v>1</v>
      </c>
      <c r="E36" s="43" t="s">
        <v>1</v>
      </c>
      <c r="F36" s="43" t="s">
        <v>1</v>
      </c>
      <c r="G36" s="43" t="s">
        <v>1</v>
      </c>
      <c r="H36" s="43" t="s">
        <v>1</v>
      </c>
      <c r="I36" s="43" t="s">
        <v>1</v>
      </c>
      <c r="J36" s="43" t="s">
        <v>1</v>
      </c>
      <c r="K36" s="43" t="s">
        <v>1</v>
      </c>
      <c r="L36" s="43" t="s">
        <v>1</v>
      </c>
      <c r="M36" s="44"/>
      <c r="N36" s="44"/>
      <c r="O36" s="44"/>
    </row>
    <row r="37" spans="2:15" ht="15" customHeight="1" x14ac:dyDescent="0.3">
      <c r="B37" s="43" t="s">
        <v>1</v>
      </c>
      <c r="C37" s="43" t="s">
        <v>1</v>
      </c>
      <c r="D37" s="43" t="s">
        <v>1</v>
      </c>
      <c r="E37" s="43" t="s">
        <v>1</v>
      </c>
      <c r="F37" s="43" t="s">
        <v>1</v>
      </c>
      <c r="G37" s="43" t="s">
        <v>1</v>
      </c>
      <c r="H37" s="43" t="s">
        <v>1</v>
      </c>
      <c r="I37" s="43" t="s">
        <v>1</v>
      </c>
      <c r="J37" s="43" t="s">
        <v>1</v>
      </c>
      <c r="K37" s="43" t="s">
        <v>1</v>
      </c>
      <c r="L37" s="43" t="s">
        <v>1</v>
      </c>
      <c r="M37" s="44"/>
      <c r="N37" s="44"/>
      <c r="O37" s="44"/>
    </row>
    <row r="38" spans="2:15" ht="15" customHeight="1" x14ac:dyDescent="0.3">
      <c r="B38" s="43" t="s">
        <v>1</v>
      </c>
      <c r="C38" s="43" t="s">
        <v>1</v>
      </c>
      <c r="D38" s="43" t="s">
        <v>1</v>
      </c>
      <c r="E38" s="43" t="s">
        <v>1</v>
      </c>
      <c r="F38" s="43" t="s">
        <v>1</v>
      </c>
      <c r="G38" s="43" t="s">
        <v>1</v>
      </c>
      <c r="H38" s="43" t="s">
        <v>1</v>
      </c>
      <c r="I38" s="43" t="s">
        <v>1</v>
      </c>
      <c r="J38" s="43" t="s">
        <v>1</v>
      </c>
      <c r="K38" s="43" t="s">
        <v>1</v>
      </c>
      <c r="L38" s="43" t="s">
        <v>1</v>
      </c>
      <c r="M38" s="44"/>
      <c r="N38" s="44"/>
      <c r="O38" s="44"/>
    </row>
    <row r="39" spans="2:15" ht="15" customHeight="1" x14ac:dyDescent="0.3">
      <c r="B39" s="43" t="s">
        <v>1</v>
      </c>
      <c r="C39" s="43" t="s">
        <v>1</v>
      </c>
      <c r="D39" s="43" t="s">
        <v>1</v>
      </c>
      <c r="E39" s="43" t="s">
        <v>1</v>
      </c>
      <c r="F39" s="43" t="s">
        <v>1</v>
      </c>
      <c r="G39" s="43" t="s">
        <v>1</v>
      </c>
      <c r="H39" s="43" t="s">
        <v>1</v>
      </c>
      <c r="I39" s="43" t="s">
        <v>1</v>
      </c>
      <c r="J39" s="43" t="s">
        <v>1</v>
      </c>
      <c r="K39" s="43" t="s">
        <v>1</v>
      </c>
      <c r="L39" s="43" t="s">
        <v>1</v>
      </c>
      <c r="M39" s="44"/>
      <c r="N39" s="44"/>
      <c r="O39" s="44"/>
    </row>
    <row r="40" spans="2:15" ht="15" customHeight="1" x14ac:dyDescent="0.3">
      <c r="B40" s="43" t="s">
        <v>1</v>
      </c>
      <c r="C40" s="43" t="s">
        <v>1</v>
      </c>
      <c r="D40" s="43" t="s">
        <v>1</v>
      </c>
      <c r="E40" s="43" t="s">
        <v>1</v>
      </c>
      <c r="F40" s="43" t="s">
        <v>1</v>
      </c>
      <c r="G40" s="43" t="s">
        <v>1</v>
      </c>
      <c r="H40" s="43" t="s">
        <v>1</v>
      </c>
      <c r="I40" s="43" t="s">
        <v>1</v>
      </c>
      <c r="J40" s="43" t="s">
        <v>1</v>
      </c>
      <c r="K40" s="43" t="s">
        <v>1</v>
      </c>
      <c r="L40" s="43" t="s">
        <v>1</v>
      </c>
      <c r="M40" s="44"/>
      <c r="N40" s="44"/>
      <c r="O40" s="44"/>
    </row>
    <row r="41" spans="2:15" ht="15" customHeight="1" x14ac:dyDescent="0.3">
      <c r="B41" s="43" t="s">
        <v>1</v>
      </c>
      <c r="C41" s="43" t="s">
        <v>1</v>
      </c>
      <c r="D41" s="43" t="s">
        <v>1</v>
      </c>
      <c r="E41" s="43" t="s">
        <v>1</v>
      </c>
      <c r="F41" s="43" t="s">
        <v>1</v>
      </c>
      <c r="G41" s="43" t="s">
        <v>1</v>
      </c>
      <c r="H41" s="43" t="s">
        <v>1</v>
      </c>
      <c r="I41" s="43" t="s">
        <v>1</v>
      </c>
      <c r="J41" s="43" t="s">
        <v>1</v>
      </c>
      <c r="K41" s="43" t="s">
        <v>1</v>
      </c>
      <c r="L41" s="43" t="s">
        <v>1</v>
      </c>
      <c r="M41" s="44"/>
      <c r="N41" s="44"/>
      <c r="O41" s="44"/>
    </row>
    <row r="42" spans="2:15" ht="15" customHeight="1" x14ac:dyDescent="0.3">
      <c r="B42" s="43" t="s">
        <v>1</v>
      </c>
      <c r="C42" s="43" t="s">
        <v>1</v>
      </c>
      <c r="D42" s="43" t="s">
        <v>1</v>
      </c>
      <c r="E42" s="43" t="s">
        <v>1</v>
      </c>
      <c r="F42" s="43" t="s">
        <v>1</v>
      </c>
      <c r="G42" s="43" t="s">
        <v>1</v>
      </c>
      <c r="H42" s="43" t="s">
        <v>1</v>
      </c>
      <c r="I42" s="43" t="s">
        <v>1</v>
      </c>
      <c r="J42" s="43" t="s">
        <v>1</v>
      </c>
      <c r="K42" s="43" t="s">
        <v>1</v>
      </c>
      <c r="L42" s="43" t="s">
        <v>1</v>
      </c>
      <c r="M42" s="44"/>
      <c r="N42" s="44"/>
      <c r="O42" s="44"/>
    </row>
    <row r="43" spans="2:15" ht="15" customHeight="1" x14ac:dyDescent="0.3">
      <c r="B43" s="43" t="s">
        <v>1</v>
      </c>
      <c r="C43" s="43" t="s">
        <v>1</v>
      </c>
      <c r="D43" s="43" t="s">
        <v>1</v>
      </c>
      <c r="E43" s="43" t="s">
        <v>1</v>
      </c>
      <c r="F43" s="43" t="s">
        <v>1</v>
      </c>
      <c r="G43" s="43" t="s">
        <v>1</v>
      </c>
      <c r="H43" s="43" t="s">
        <v>1</v>
      </c>
      <c r="I43" s="43" t="s">
        <v>1</v>
      </c>
      <c r="J43" s="43" t="s">
        <v>1</v>
      </c>
      <c r="K43" s="43" t="s">
        <v>1</v>
      </c>
      <c r="L43" s="43" t="s">
        <v>1</v>
      </c>
      <c r="M43" s="44"/>
      <c r="N43" s="44"/>
      <c r="O43" s="44"/>
    </row>
    <row r="44" spans="2:15" ht="15" customHeight="1" x14ac:dyDescent="0.3">
      <c r="B44" s="43" t="s">
        <v>1</v>
      </c>
      <c r="C44" s="43" t="s">
        <v>1</v>
      </c>
      <c r="D44" s="43" t="s">
        <v>1</v>
      </c>
      <c r="E44" s="43" t="s">
        <v>1</v>
      </c>
      <c r="F44" s="43" t="s">
        <v>1</v>
      </c>
      <c r="G44" s="43" t="s">
        <v>1</v>
      </c>
      <c r="H44" s="43" t="s">
        <v>1</v>
      </c>
      <c r="I44" s="43" t="s">
        <v>1</v>
      </c>
      <c r="J44" s="43" t="s">
        <v>1</v>
      </c>
      <c r="K44" s="43" t="s">
        <v>1</v>
      </c>
      <c r="L44" s="43" t="s">
        <v>1</v>
      </c>
      <c r="M44" s="44"/>
      <c r="N44" s="44"/>
      <c r="O44" s="44"/>
    </row>
    <row r="45" spans="2:15" ht="15" customHeight="1" x14ac:dyDescent="0.3">
      <c r="B45" s="43" t="s">
        <v>1</v>
      </c>
      <c r="C45" s="43" t="s">
        <v>1</v>
      </c>
      <c r="D45" s="43" t="s">
        <v>1</v>
      </c>
      <c r="E45" s="43" t="s">
        <v>1</v>
      </c>
      <c r="F45" s="43" t="s">
        <v>1</v>
      </c>
      <c r="G45" s="43" t="s">
        <v>1</v>
      </c>
      <c r="H45" s="43" t="s">
        <v>1</v>
      </c>
      <c r="I45" s="43" t="s">
        <v>1</v>
      </c>
      <c r="J45" s="43" t="s">
        <v>1</v>
      </c>
      <c r="K45" s="43" t="s">
        <v>1</v>
      </c>
      <c r="L45" s="43" t="s">
        <v>1</v>
      </c>
      <c r="M45" s="44"/>
      <c r="N45" s="44"/>
      <c r="O45" s="44"/>
    </row>
    <row r="46" spans="2:15" ht="15" customHeight="1" x14ac:dyDescent="0.3">
      <c r="B46" s="43" t="s">
        <v>1</v>
      </c>
      <c r="C46" s="43" t="s">
        <v>1</v>
      </c>
      <c r="D46" s="43" t="s">
        <v>1</v>
      </c>
      <c r="E46" s="43" t="s">
        <v>1</v>
      </c>
      <c r="F46" s="43" t="s">
        <v>1</v>
      </c>
      <c r="G46" s="43" t="s">
        <v>1</v>
      </c>
      <c r="H46" s="43" t="s">
        <v>1</v>
      </c>
      <c r="I46" s="43" t="s">
        <v>1</v>
      </c>
      <c r="J46" s="43" t="s">
        <v>1</v>
      </c>
      <c r="K46" s="43" t="s">
        <v>1</v>
      </c>
      <c r="L46" s="43" t="s">
        <v>1</v>
      </c>
      <c r="M46" s="44"/>
      <c r="N46" s="44"/>
      <c r="O46" s="44"/>
    </row>
    <row r="47" spans="2:15" ht="15" customHeight="1" x14ac:dyDescent="0.3">
      <c r="B47" s="43" t="s">
        <v>1</v>
      </c>
      <c r="C47" s="43" t="s">
        <v>1</v>
      </c>
      <c r="D47" s="43" t="s">
        <v>1</v>
      </c>
      <c r="E47" s="43" t="s">
        <v>1</v>
      </c>
      <c r="F47" s="43" t="s">
        <v>1</v>
      </c>
      <c r="G47" s="43" t="s">
        <v>1</v>
      </c>
      <c r="H47" s="43" t="s">
        <v>1</v>
      </c>
      <c r="I47" s="43" t="s">
        <v>1</v>
      </c>
      <c r="J47" s="43" t="s">
        <v>1</v>
      </c>
      <c r="K47" s="43" t="s">
        <v>1</v>
      </c>
      <c r="L47" s="43" t="s">
        <v>1</v>
      </c>
      <c r="M47" s="44"/>
      <c r="N47" s="44"/>
      <c r="O47" s="44"/>
    </row>
    <row r="48" spans="2:15" ht="15" customHeight="1" x14ac:dyDescent="0.3">
      <c r="B48" s="43" t="s">
        <v>1</v>
      </c>
      <c r="C48" s="43" t="s">
        <v>1</v>
      </c>
      <c r="D48" s="43" t="s">
        <v>1</v>
      </c>
      <c r="E48" s="43" t="s">
        <v>1</v>
      </c>
      <c r="F48" s="43" t="s">
        <v>1</v>
      </c>
      <c r="G48" s="43" t="s">
        <v>1</v>
      </c>
      <c r="H48" s="43" t="s">
        <v>1</v>
      </c>
      <c r="I48" s="43" t="s">
        <v>1</v>
      </c>
      <c r="J48" s="43" t="s">
        <v>1</v>
      </c>
      <c r="K48" s="43" t="s">
        <v>1</v>
      </c>
      <c r="L48" s="43" t="s">
        <v>1</v>
      </c>
      <c r="M48" s="44"/>
      <c r="N48" s="44"/>
      <c r="O48" s="44"/>
    </row>
    <row r="49" spans="2:15" ht="15" customHeight="1" x14ac:dyDescent="0.3">
      <c r="B49" s="43" t="s">
        <v>1</v>
      </c>
      <c r="C49" s="43" t="s">
        <v>1</v>
      </c>
      <c r="D49" s="43" t="s">
        <v>1</v>
      </c>
      <c r="E49" s="43" t="s">
        <v>1</v>
      </c>
      <c r="F49" s="43" t="s">
        <v>1</v>
      </c>
      <c r="G49" s="43" t="s">
        <v>1</v>
      </c>
      <c r="H49" s="43" t="s">
        <v>1</v>
      </c>
      <c r="I49" s="43" t="s">
        <v>1</v>
      </c>
      <c r="J49" s="43" t="s">
        <v>1</v>
      </c>
      <c r="K49" s="43" t="s">
        <v>1</v>
      </c>
      <c r="L49" s="43" t="s">
        <v>1</v>
      </c>
      <c r="M49" s="44"/>
      <c r="N49" s="44"/>
      <c r="O49" s="44"/>
    </row>
    <row r="50" spans="2:15" ht="15" customHeight="1" x14ac:dyDescent="0.3">
      <c r="B50" s="43" t="s">
        <v>1</v>
      </c>
      <c r="C50" s="43" t="s">
        <v>1</v>
      </c>
      <c r="D50" s="43" t="s">
        <v>1</v>
      </c>
      <c r="E50" s="43" t="s">
        <v>1</v>
      </c>
      <c r="F50" s="43" t="s">
        <v>1</v>
      </c>
      <c r="G50" s="43" t="s">
        <v>1</v>
      </c>
      <c r="H50" s="43" t="s">
        <v>1</v>
      </c>
      <c r="I50" s="43" t="s">
        <v>1</v>
      </c>
      <c r="J50" s="43" t="s">
        <v>1</v>
      </c>
      <c r="K50" s="43" t="s">
        <v>1</v>
      </c>
      <c r="L50" s="43" t="s">
        <v>1</v>
      </c>
      <c r="M50" s="44"/>
      <c r="N50" s="44"/>
      <c r="O50" s="44"/>
    </row>
    <row r="51" spans="2:15" ht="15" customHeight="1" x14ac:dyDescent="0.3">
      <c r="B51" s="43" t="s">
        <v>1</v>
      </c>
      <c r="C51" s="43" t="s">
        <v>1</v>
      </c>
      <c r="D51" s="43" t="s">
        <v>1</v>
      </c>
      <c r="E51" s="43" t="s">
        <v>1</v>
      </c>
      <c r="F51" s="43" t="s">
        <v>1</v>
      </c>
      <c r="G51" s="43" t="s">
        <v>1</v>
      </c>
      <c r="H51" s="43" t="s">
        <v>1</v>
      </c>
      <c r="I51" s="43" t="s">
        <v>1</v>
      </c>
      <c r="J51" s="43" t="s">
        <v>1</v>
      </c>
      <c r="K51" s="43" t="s">
        <v>1</v>
      </c>
      <c r="L51" s="43" t="s">
        <v>1</v>
      </c>
      <c r="M51" s="44"/>
      <c r="N51" s="44"/>
      <c r="O51" s="44"/>
    </row>
    <row r="52" spans="2:15" ht="15" customHeight="1" x14ac:dyDescent="0.3">
      <c r="B52" s="43" t="s">
        <v>1</v>
      </c>
      <c r="C52" s="43" t="s">
        <v>1</v>
      </c>
      <c r="D52" s="43" t="s">
        <v>1</v>
      </c>
      <c r="E52" s="43" t="s">
        <v>1</v>
      </c>
      <c r="F52" s="43" t="s">
        <v>1</v>
      </c>
      <c r="G52" s="43" t="s">
        <v>1</v>
      </c>
      <c r="H52" s="43" t="s">
        <v>1</v>
      </c>
      <c r="I52" s="43" t="s">
        <v>1</v>
      </c>
      <c r="J52" s="43" t="s">
        <v>1</v>
      </c>
      <c r="K52" s="43" t="s">
        <v>1</v>
      </c>
      <c r="L52" s="43" t="s">
        <v>1</v>
      </c>
      <c r="M52" s="44"/>
      <c r="N52" s="44"/>
      <c r="O52" s="44"/>
    </row>
    <row r="53" spans="2:15" ht="15" customHeight="1" x14ac:dyDescent="0.3">
      <c r="B53" s="43" t="s">
        <v>1</v>
      </c>
      <c r="C53" s="43" t="s">
        <v>1</v>
      </c>
      <c r="D53" s="43" t="s">
        <v>1</v>
      </c>
      <c r="E53" s="43" t="s">
        <v>1</v>
      </c>
      <c r="F53" s="43" t="s">
        <v>1</v>
      </c>
      <c r="G53" s="43" t="s">
        <v>1</v>
      </c>
      <c r="H53" s="43" t="s">
        <v>1</v>
      </c>
      <c r="I53" s="43" t="s">
        <v>1</v>
      </c>
      <c r="J53" s="43" t="s">
        <v>1</v>
      </c>
      <c r="K53" s="43" t="s">
        <v>1</v>
      </c>
      <c r="L53" s="43" t="s">
        <v>1</v>
      </c>
      <c r="M53" s="44"/>
      <c r="N53" s="44"/>
      <c r="O53" s="44"/>
    </row>
    <row r="54" spans="2:15" ht="15" customHeight="1" x14ac:dyDescent="0.3">
      <c r="B54" s="43" t="s">
        <v>1</v>
      </c>
      <c r="C54" s="43" t="s">
        <v>1</v>
      </c>
      <c r="D54" s="43" t="s">
        <v>1</v>
      </c>
      <c r="E54" s="43" t="s">
        <v>1</v>
      </c>
      <c r="F54" s="43" t="s">
        <v>1</v>
      </c>
      <c r="G54" s="43" t="s">
        <v>1</v>
      </c>
      <c r="H54" s="43" t="s">
        <v>1</v>
      </c>
      <c r="I54" s="43" t="s">
        <v>1</v>
      </c>
      <c r="J54" s="43" t="s">
        <v>1</v>
      </c>
      <c r="K54" s="43" t="s">
        <v>1</v>
      </c>
      <c r="L54" s="43" t="s">
        <v>1</v>
      </c>
      <c r="M54" s="44"/>
      <c r="N54" s="44"/>
      <c r="O54" s="44"/>
    </row>
    <row r="55" spans="2:15" ht="15" customHeight="1" x14ac:dyDescent="0.3">
      <c r="B55" s="43" t="s">
        <v>1</v>
      </c>
      <c r="C55" s="43" t="s">
        <v>1</v>
      </c>
      <c r="D55" s="43" t="s">
        <v>1</v>
      </c>
      <c r="E55" s="43" t="s">
        <v>1</v>
      </c>
      <c r="F55" s="43" t="s">
        <v>1</v>
      </c>
      <c r="G55" s="43" t="s">
        <v>1</v>
      </c>
      <c r="H55" s="43" t="s">
        <v>1</v>
      </c>
      <c r="I55" s="43" t="s">
        <v>1</v>
      </c>
      <c r="J55" s="43" t="s">
        <v>1</v>
      </c>
      <c r="K55" s="43" t="s">
        <v>1</v>
      </c>
      <c r="L55" s="43" t="s">
        <v>1</v>
      </c>
      <c r="M55" s="44"/>
      <c r="N55" s="44"/>
      <c r="O55" s="44"/>
    </row>
    <row r="56" spans="2:15" ht="15" customHeight="1" x14ac:dyDescent="0.3">
      <c r="B56" s="43" t="s">
        <v>1</v>
      </c>
      <c r="C56" s="43" t="s">
        <v>1</v>
      </c>
      <c r="D56" s="43" t="s">
        <v>1</v>
      </c>
      <c r="E56" s="43" t="s">
        <v>1</v>
      </c>
      <c r="F56" s="43" t="s">
        <v>1</v>
      </c>
      <c r="G56" s="43" t="s">
        <v>1</v>
      </c>
      <c r="H56" s="43" t="s">
        <v>1</v>
      </c>
      <c r="I56" s="43" t="s">
        <v>1</v>
      </c>
      <c r="J56" s="43" t="s">
        <v>1</v>
      </c>
      <c r="K56" s="43" t="s">
        <v>1</v>
      </c>
      <c r="L56" s="43" t="s">
        <v>1</v>
      </c>
      <c r="M56" s="44"/>
      <c r="N56" s="44"/>
      <c r="O56" s="44"/>
    </row>
    <row r="57" spans="2:15" ht="15" customHeight="1" x14ac:dyDescent="0.3">
      <c r="B57" s="43" t="s">
        <v>1</v>
      </c>
      <c r="C57" s="43" t="s">
        <v>1</v>
      </c>
      <c r="D57" s="43" t="s">
        <v>1</v>
      </c>
      <c r="E57" s="43" t="s">
        <v>1</v>
      </c>
      <c r="F57" s="43" t="s">
        <v>1</v>
      </c>
      <c r="G57" s="43" t="s">
        <v>1</v>
      </c>
      <c r="H57" s="43" t="s">
        <v>1</v>
      </c>
      <c r="I57" s="43" t="s">
        <v>1</v>
      </c>
      <c r="J57" s="43" t="s">
        <v>1</v>
      </c>
      <c r="K57" s="43" t="s">
        <v>1</v>
      </c>
      <c r="L57" s="43" t="s">
        <v>1</v>
      </c>
      <c r="M57" s="44"/>
      <c r="N57" s="44"/>
      <c r="O57" s="44"/>
    </row>
    <row r="58" spans="2:15" ht="15" customHeight="1" x14ac:dyDescent="0.3">
      <c r="B58" s="43" t="s">
        <v>1</v>
      </c>
      <c r="C58" s="43" t="s">
        <v>1</v>
      </c>
      <c r="D58" s="43" t="s">
        <v>1</v>
      </c>
      <c r="E58" s="43" t="s">
        <v>1</v>
      </c>
      <c r="F58" s="43" t="s">
        <v>1</v>
      </c>
      <c r="G58" s="43" t="s">
        <v>1</v>
      </c>
      <c r="H58" s="43" t="s">
        <v>1</v>
      </c>
      <c r="I58" s="43" t="s">
        <v>1</v>
      </c>
      <c r="J58" s="43" t="s">
        <v>1</v>
      </c>
      <c r="K58" s="43" t="s">
        <v>1</v>
      </c>
      <c r="L58" s="43" t="s">
        <v>1</v>
      </c>
      <c r="M58" s="44"/>
      <c r="N58" s="44"/>
      <c r="O58" s="44"/>
    </row>
    <row r="59" spans="2:15" ht="15" customHeight="1" x14ac:dyDescent="0.3">
      <c r="B59" s="43" t="s">
        <v>1</v>
      </c>
      <c r="C59" s="43" t="s">
        <v>1</v>
      </c>
      <c r="D59" s="43" t="s">
        <v>1</v>
      </c>
      <c r="E59" s="43" t="s">
        <v>1</v>
      </c>
      <c r="F59" s="43" t="s">
        <v>1</v>
      </c>
      <c r="G59" s="43" t="s">
        <v>1</v>
      </c>
      <c r="H59" s="43" t="s">
        <v>1</v>
      </c>
      <c r="I59" s="43" t="s">
        <v>1</v>
      </c>
      <c r="J59" s="43" t="s">
        <v>1</v>
      </c>
      <c r="K59" s="43" t="s">
        <v>1</v>
      </c>
      <c r="L59" s="43" t="s">
        <v>1</v>
      </c>
      <c r="M59" s="44"/>
      <c r="N59" s="44"/>
      <c r="O59" s="44"/>
    </row>
    <row r="60" spans="2:15" ht="15" customHeight="1" x14ac:dyDescent="0.3">
      <c r="B60" s="43" t="s">
        <v>1</v>
      </c>
      <c r="C60" s="43" t="s">
        <v>1</v>
      </c>
      <c r="D60" s="43" t="s">
        <v>1</v>
      </c>
      <c r="E60" s="43" t="s">
        <v>1</v>
      </c>
      <c r="F60" s="43" t="s">
        <v>1</v>
      </c>
      <c r="G60" s="43" t="s">
        <v>1</v>
      </c>
      <c r="H60" s="43" t="s">
        <v>1</v>
      </c>
      <c r="I60" s="43" t="s">
        <v>1</v>
      </c>
      <c r="J60" s="43" t="s">
        <v>1</v>
      </c>
      <c r="K60" s="43" t="s">
        <v>1</v>
      </c>
      <c r="L60" s="43" t="s">
        <v>1</v>
      </c>
      <c r="M60" s="44"/>
      <c r="N60" s="44"/>
      <c r="O60" s="44"/>
    </row>
    <row r="61" spans="2:15" ht="15" customHeight="1" x14ac:dyDescent="0.3">
      <c r="B61" s="43" t="s">
        <v>1</v>
      </c>
      <c r="C61" s="43" t="s">
        <v>1</v>
      </c>
      <c r="D61" s="43" t="s">
        <v>1</v>
      </c>
      <c r="E61" s="43" t="s">
        <v>1</v>
      </c>
      <c r="F61" s="43" t="s">
        <v>1</v>
      </c>
      <c r="G61" s="43" t="s">
        <v>1</v>
      </c>
      <c r="H61" s="43" t="s">
        <v>1</v>
      </c>
      <c r="I61" s="43" t="s">
        <v>1</v>
      </c>
      <c r="J61" s="43" t="s">
        <v>1</v>
      </c>
      <c r="K61" s="43" t="s">
        <v>1</v>
      </c>
      <c r="L61" s="43" t="s">
        <v>1</v>
      </c>
      <c r="M61" s="44"/>
      <c r="N61" s="44"/>
      <c r="O61" s="44"/>
    </row>
    <row r="62" spans="2:15" ht="15" customHeight="1" x14ac:dyDescent="0.3">
      <c r="B62" s="43" t="s">
        <v>1</v>
      </c>
      <c r="C62" s="43" t="s">
        <v>1</v>
      </c>
      <c r="D62" s="43" t="s">
        <v>1</v>
      </c>
      <c r="E62" s="43" t="s">
        <v>1</v>
      </c>
      <c r="F62" s="43" t="s">
        <v>1</v>
      </c>
      <c r="G62" s="43" t="s">
        <v>1</v>
      </c>
      <c r="H62" s="43" t="s">
        <v>1</v>
      </c>
      <c r="I62" s="43" t="s">
        <v>1</v>
      </c>
      <c r="J62" s="43" t="s">
        <v>1</v>
      </c>
      <c r="K62" s="43" t="s">
        <v>1</v>
      </c>
      <c r="L62" s="43" t="s">
        <v>1</v>
      </c>
      <c r="M62" s="44"/>
      <c r="N62" s="44"/>
      <c r="O62" s="44"/>
    </row>
    <row r="63" spans="2:15" ht="15" customHeight="1" x14ac:dyDescent="0.3">
      <c r="B63" s="43" t="s">
        <v>1</v>
      </c>
      <c r="C63" s="43" t="s">
        <v>1</v>
      </c>
      <c r="D63" s="43" t="s">
        <v>1</v>
      </c>
      <c r="E63" s="43" t="s">
        <v>1</v>
      </c>
      <c r="F63" s="43" t="s">
        <v>1</v>
      </c>
      <c r="G63" s="43" t="s">
        <v>1</v>
      </c>
      <c r="H63" s="43" t="s">
        <v>1</v>
      </c>
      <c r="I63" s="43" t="s">
        <v>1</v>
      </c>
      <c r="J63" s="43" t="s">
        <v>1</v>
      </c>
      <c r="K63" s="43" t="s">
        <v>1</v>
      </c>
      <c r="L63" s="43" t="s">
        <v>1</v>
      </c>
      <c r="M63" s="44"/>
      <c r="N63" s="44"/>
      <c r="O63" s="44"/>
    </row>
    <row r="64" spans="2:15" ht="15" customHeight="1" x14ac:dyDescent="0.3">
      <c r="B64" s="43" t="s">
        <v>1</v>
      </c>
      <c r="C64" s="43" t="s">
        <v>1</v>
      </c>
      <c r="D64" s="43" t="s">
        <v>1</v>
      </c>
      <c r="E64" s="43" t="s">
        <v>1</v>
      </c>
      <c r="F64" s="43" t="s">
        <v>1</v>
      </c>
      <c r="G64" s="43" t="s">
        <v>1</v>
      </c>
      <c r="H64" s="43" t="s">
        <v>1</v>
      </c>
      <c r="I64" s="43" t="s">
        <v>1</v>
      </c>
      <c r="J64" s="43" t="s">
        <v>1</v>
      </c>
      <c r="K64" s="43" t="s">
        <v>1</v>
      </c>
      <c r="L64" s="43" t="s">
        <v>1</v>
      </c>
      <c r="M64" s="44"/>
      <c r="N64" s="44"/>
      <c r="O64" s="44"/>
    </row>
    <row r="65" spans="2:15" ht="15" customHeight="1" x14ac:dyDescent="0.3">
      <c r="B65" s="43" t="s">
        <v>1</v>
      </c>
      <c r="C65" s="43" t="s">
        <v>1</v>
      </c>
      <c r="D65" s="43" t="s">
        <v>1</v>
      </c>
      <c r="E65" s="43" t="s">
        <v>1</v>
      </c>
      <c r="F65" s="43" t="s">
        <v>1</v>
      </c>
      <c r="G65" s="43" t="s">
        <v>1</v>
      </c>
      <c r="H65" s="43" t="s">
        <v>1</v>
      </c>
      <c r="I65" s="43" t="s">
        <v>1</v>
      </c>
      <c r="J65" s="43" t="s">
        <v>1</v>
      </c>
      <c r="K65" s="43" t="s">
        <v>1</v>
      </c>
      <c r="L65" s="43" t="s">
        <v>1</v>
      </c>
      <c r="M65" s="44"/>
      <c r="N65" s="44"/>
      <c r="O65" s="44"/>
    </row>
  </sheetData>
  <hyperlinks>
    <hyperlink ref="H2" location="Contenido!A1" display="Contenido" xr:uid="{EEE5AFF8-EC4C-45AE-89E8-B37B96D0BE90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C6C9A-50BE-4DD2-AE82-DCA809CC4491}">
  <sheetPr>
    <tabColor rgb="FFF2DAB1"/>
    <pageSetUpPr fitToPage="1"/>
  </sheetPr>
  <dimension ref="A1:Q41"/>
  <sheetViews>
    <sheetView showGridLines="0" zoomScaleNormal="100" workbookViewId="0">
      <pane xSplit="1" ySplit="6" topLeftCell="B7" activePane="bottomRight" state="frozen"/>
      <selection activeCell="X6" sqref="B1:X1048576"/>
      <selection pane="topRight" activeCell="X6" sqref="B1:X1048576"/>
      <selection pane="bottomLeft" activeCell="X6" sqref="B1:X1048576"/>
      <selection pane="bottomRight" activeCell="P15" sqref="P15"/>
    </sheetView>
  </sheetViews>
  <sheetFormatPr baseColWidth="10" defaultColWidth="11.44140625" defaultRowHeight="14.4" x14ac:dyDescent="0.3"/>
  <cols>
    <col min="1" max="1" width="23.66406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144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ht="19.8" customHeight="1" x14ac:dyDescent="0.3">
      <c r="A6" s="15" t="s">
        <v>121</v>
      </c>
      <c r="B6" s="16">
        <v>2010</v>
      </c>
      <c r="C6" s="16">
        <v>2011</v>
      </c>
      <c r="D6" s="16">
        <v>2012</v>
      </c>
      <c r="E6" s="16">
        <v>2013</v>
      </c>
      <c r="F6" s="16">
        <v>2014</v>
      </c>
      <c r="G6" s="16">
        <v>2015</v>
      </c>
      <c r="H6" s="16">
        <v>2016</v>
      </c>
      <c r="I6" s="16">
        <v>2017</v>
      </c>
      <c r="J6" s="16">
        <v>2018</v>
      </c>
      <c r="K6" s="16">
        <v>2019</v>
      </c>
      <c r="L6" s="16">
        <v>2020</v>
      </c>
      <c r="M6" s="28">
        <v>2021</v>
      </c>
      <c r="N6" s="28">
        <v>2022</v>
      </c>
      <c r="O6" s="28">
        <v>2023</v>
      </c>
      <c r="P6" s="28">
        <v>2024</v>
      </c>
    </row>
    <row r="7" spans="1:17" x14ac:dyDescent="0.3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2"/>
    </row>
    <row r="8" spans="1:17" x14ac:dyDescent="0.3">
      <c r="A8" s="33" t="s">
        <v>122</v>
      </c>
      <c r="B8" s="120">
        <f>+B18+B28</f>
        <v>311227</v>
      </c>
      <c r="C8" s="120">
        <f t="shared" ref="C8:P8" si="0">+C18+C28</f>
        <v>313288</v>
      </c>
      <c r="D8" s="120">
        <f t="shared" si="0"/>
        <v>316723</v>
      </c>
      <c r="E8" s="120">
        <f t="shared" si="0"/>
        <v>323807</v>
      </c>
      <c r="F8" s="120">
        <f t="shared" si="0"/>
        <v>335714</v>
      </c>
      <c r="G8" s="120">
        <f t="shared" si="0"/>
        <v>336563</v>
      </c>
      <c r="H8" s="120">
        <f t="shared" si="0"/>
        <v>336477</v>
      </c>
      <c r="I8" s="120">
        <f t="shared" si="0"/>
        <v>339468</v>
      </c>
      <c r="J8" s="120">
        <f t="shared" si="0"/>
        <v>351589</v>
      </c>
      <c r="K8" s="120">
        <f t="shared" si="0"/>
        <v>364592</v>
      </c>
      <c r="L8" s="120">
        <f t="shared" si="0"/>
        <v>382412</v>
      </c>
      <c r="M8" s="120">
        <f t="shared" si="0"/>
        <v>400474</v>
      </c>
      <c r="N8" s="120">
        <f t="shared" si="0"/>
        <v>387817</v>
      </c>
      <c r="O8" s="120">
        <f t="shared" si="0"/>
        <v>376360</v>
      </c>
      <c r="P8" s="120">
        <f t="shared" si="0"/>
        <v>370329</v>
      </c>
      <c r="Q8" s="34"/>
    </row>
    <row r="9" spans="1:17" x14ac:dyDescent="0.3">
      <c r="A9" s="35" t="s">
        <v>146</v>
      </c>
      <c r="B9" s="120">
        <f>+B19+B29</f>
        <v>207502</v>
      </c>
      <c r="C9" s="120">
        <f t="shared" ref="C9:P9" si="1">+C19+C29</f>
        <v>209499</v>
      </c>
      <c r="D9" s="120">
        <f t="shared" si="1"/>
        <v>211364</v>
      </c>
      <c r="E9" s="120">
        <f t="shared" si="1"/>
        <v>213150</v>
      </c>
      <c r="F9" s="120">
        <f t="shared" si="1"/>
        <v>216750</v>
      </c>
      <c r="G9" s="120">
        <f t="shared" si="1"/>
        <v>209955</v>
      </c>
      <c r="H9" s="120">
        <f t="shared" si="1"/>
        <v>207038</v>
      </c>
      <c r="I9" s="120">
        <f t="shared" si="1"/>
        <v>209469</v>
      </c>
      <c r="J9" s="120">
        <f t="shared" si="1"/>
        <v>216884</v>
      </c>
      <c r="K9" s="120">
        <f t="shared" si="1"/>
        <v>218197</v>
      </c>
      <c r="L9" s="120">
        <f t="shared" si="1"/>
        <v>225538</v>
      </c>
      <c r="M9" s="120">
        <f t="shared" si="1"/>
        <v>230039</v>
      </c>
      <c r="N9" s="120">
        <f t="shared" si="1"/>
        <v>225983</v>
      </c>
      <c r="O9" s="120">
        <f t="shared" si="1"/>
        <v>219838</v>
      </c>
      <c r="P9" s="120">
        <f t="shared" si="1"/>
        <v>218681</v>
      </c>
      <c r="Q9" s="36"/>
    </row>
    <row r="10" spans="1:17" x14ac:dyDescent="0.3">
      <c r="A10" s="37" t="s">
        <v>147</v>
      </c>
      <c r="B10" s="115">
        <f>+B20+B30</f>
        <v>84953</v>
      </c>
      <c r="C10" s="115">
        <f t="shared" ref="C10:P10" si="2">+C20+C30</f>
        <v>85646</v>
      </c>
      <c r="D10" s="115">
        <f t="shared" si="2"/>
        <v>88081</v>
      </c>
      <c r="E10" s="115">
        <f t="shared" si="2"/>
        <v>84853</v>
      </c>
      <c r="F10" s="115">
        <f t="shared" si="2"/>
        <v>82449</v>
      </c>
      <c r="G10" s="115">
        <f t="shared" si="2"/>
        <v>79854</v>
      </c>
      <c r="H10" s="115">
        <f t="shared" si="2"/>
        <v>80562</v>
      </c>
      <c r="I10" s="115">
        <f t="shared" si="2"/>
        <v>80026</v>
      </c>
      <c r="J10" s="115">
        <f t="shared" si="2"/>
        <v>81813</v>
      </c>
      <c r="K10" s="115">
        <f t="shared" si="2"/>
        <v>73493</v>
      </c>
      <c r="L10" s="115">
        <f t="shared" si="2"/>
        <v>81125</v>
      </c>
      <c r="M10" s="115">
        <f t="shared" si="2"/>
        <v>77904</v>
      </c>
      <c r="N10" s="115">
        <f t="shared" si="2"/>
        <v>78769</v>
      </c>
      <c r="O10" s="115">
        <f t="shared" si="2"/>
        <v>77012</v>
      </c>
      <c r="P10" s="115">
        <f t="shared" si="2"/>
        <v>82465</v>
      </c>
    </row>
    <row r="11" spans="1:17" x14ac:dyDescent="0.3">
      <c r="A11" s="37" t="s">
        <v>148</v>
      </c>
      <c r="B11" s="115">
        <f>+B21+B31</f>
        <v>67375</v>
      </c>
      <c r="C11" s="115">
        <f t="shared" ref="C11:P11" si="3">+C21+C31</f>
        <v>68618</v>
      </c>
      <c r="D11" s="115">
        <f t="shared" si="3"/>
        <v>67409</v>
      </c>
      <c r="E11" s="115">
        <f t="shared" si="3"/>
        <v>71505</v>
      </c>
      <c r="F11" s="115">
        <f t="shared" si="3"/>
        <v>72826</v>
      </c>
      <c r="G11" s="115">
        <f t="shared" si="3"/>
        <v>68649</v>
      </c>
      <c r="H11" s="115">
        <f t="shared" si="3"/>
        <v>68052</v>
      </c>
      <c r="I11" s="115">
        <f t="shared" si="3"/>
        <v>69986</v>
      </c>
      <c r="J11" s="115">
        <f t="shared" si="3"/>
        <v>72085</v>
      </c>
      <c r="K11" s="115">
        <f t="shared" si="3"/>
        <v>74729</v>
      </c>
      <c r="L11" s="115">
        <f t="shared" si="3"/>
        <v>73923</v>
      </c>
      <c r="M11" s="115">
        <f t="shared" si="3"/>
        <v>78791</v>
      </c>
      <c r="N11" s="115">
        <f t="shared" si="3"/>
        <v>74578</v>
      </c>
      <c r="O11" s="115">
        <f t="shared" si="3"/>
        <v>73340</v>
      </c>
      <c r="P11" s="115">
        <f t="shared" si="3"/>
        <v>69408</v>
      </c>
    </row>
    <row r="12" spans="1:17" x14ac:dyDescent="0.3">
      <c r="A12" s="37" t="s">
        <v>149</v>
      </c>
      <c r="B12" s="115">
        <f>+B22+B32</f>
        <v>55174</v>
      </c>
      <c r="C12" s="115">
        <f t="shared" ref="C12:P12" si="4">+C22+C32</f>
        <v>55235</v>
      </c>
      <c r="D12" s="115">
        <f t="shared" si="4"/>
        <v>55874</v>
      </c>
      <c r="E12" s="115">
        <f t="shared" si="4"/>
        <v>56792</v>
      </c>
      <c r="F12" s="115">
        <f t="shared" si="4"/>
        <v>61475</v>
      </c>
      <c r="G12" s="115">
        <f t="shared" si="4"/>
        <v>61452</v>
      </c>
      <c r="H12" s="115">
        <f t="shared" si="4"/>
        <v>58424</v>
      </c>
      <c r="I12" s="115">
        <f t="shared" si="4"/>
        <v>59457</v>
      </c>
      <c r="J12" s="115">
        <f t="shared" si="4"/>
        <v>62986</v>
      </c>
      <c r="K12" s="115">
        <f t="shared" si="4"/>
        <v>69975</v>
      </c>
      <c r="L12" s="115">
        <f t="shared" si="4"/>
        <v>70490</v>
      </c>
      <c r="M12" s="115">
        <f t="shared" si="4"/>
        <v>73344</v>
      </c>
      <c r="N12" s="115">
        <f t="shared" si="4"/>
        <v>72636</v>
      </c>
      <c r="O12" s="115">
        <f t="shared" si="4"/>
        <v>69486</v>
      </c>
      <c r="P12" s="115">
        <f t="shared" si="4"/>
        <v>66808</v>
      </c>
      <c r="Q12" s="24"/>
    </row>
    <row r="13" spans="1:17" x14ac:dyDescent="0.3">
      <c r="A13" s="35" t="s">
        <v>150</v>
      </c>
      <c r="B13" s="120">
        <f>+B23+B33</f>
        <v>103725</v>
      </c>
      <c r="C13" s="120">
        <f t="shared" ref="C13:P13" si="5">+C23+C33</f>
        <v>103789</v>
      </c>
      <c r="D13" s="120">
        <f t="shared" si="5"/>
        <v>105359</v>
      </c>
      <c r="E13" s="120">
        <f t="shared" si="5"/>
        <v>110657</v>
      </c>
      <c r="F13" s="120">
        <f t="shared" si="5"/>
        <v>118964</v>
      </c>
      <c r="G13" s="120">
        <f t="shared" si="5"/>
        <v>126608</v>
      </c>
      <c r="H13" s="120">
        <f t="shared" si="5"/>
        <v>129439</v>
      </c>
      <c r="I13" s="120">
        <f t="shared" si="5"/>
        <v>129999</v>
      </c>
      <c r="J13" s="120">
        <f t="shared" si="5"/>
        <v>134705</v>
      </c>
      <c r="K13" s="120">
        <f t="shared" si="5"/>
        <v>146395</v>
      </c>
      <c r="L13" s="120">
        <f t="shared" si="5"/>
        <v>156874</v>
      </c>
      <c r="M13" s="120">
        <f t="shared" si="5"/>
        <v>170435</v>
      </c>
      <c r="N13" s="120">
        <f t="shared" si="5"/>
        <v>161834</v>
      </c>
      <c r="O13" s="120">
        <f t="shared" si="5"/>
        <v>156522</v>
      </c>
      <c r="P13" s="120">
        <f t="shared" si="5"/>
        <v>151648</v>
      </c>
      <c r="Q13" s="34"/>
    </row>
    <row r="14" spans="1:17" x14ac:dyDescent="0.3">
      <c r="A14" s="37" t="s">
        <v>151</v>
      </c>
      <c r="B14" s="115">
        <f>+B24+B34</f>
        <v>54002</v>
      </c>
      <c r="C14" s="115">
        <f t="shared" ref="C14:P14" si="6">+C24+C34</f>
        <v>53560</v>
      </c>
      <c r="D14" s="115">
        <f t="shared" si="6"/>
        <v>54686</v>
      </c>
      <c r="E14" s="115">
        <f t="shared" si="6"/>
        <v>57329</v>
      </c>
      <c r="F14" s="115">
        <f t="shared" si="6"/>
        <v>60699</v>
      </c>
      <c r="G14" s="115">
        <f t="shared" si="6"/>
        <v>63947</v>
      </c>
      <c r="H14" s="115">
        <f t="shared" si="6"/>
        <v>63773</v>
      </c>
      <c r="I14" s="115">
        <f t="shared" si="6"/>
        <v>62995</v>
      </c>
      <c r="J14" s="115">
        <f t="shared" si="6"/>
        <v>66524</v>
      </c>
      <c r="K14" s="115">
        <f t="shared" si="6"/>
        <v>67869</v>
      </c>
      <c r="L14" s="115">
        <f t="shared" si="6"/>
        <v>78006</v>
      </c>
      <c r="M14" s="115">
        <f t="shared" si="6"/>
        <v>78449</v>
      </c>
      <c r="N14" s="115">
        <f t="shared" si="6"/>
        <v>76577</v>
      </c>
      <c r="O14" s="115">
        <f t="shared" si="6"/>
        <v>74742</v>
      </c>
      <c r="P14" s="115">
        <f t="shared" si="6"/>
        <v>72000</v>
      </c>
      <c r="Q14" s="24"/>
    </row>
    <row r="15" spans="1:17" x14ac:dyDescent="0.3">
      <c r="A15" s="37" t="s">
        <v>152</v>
      </c>
      <c r="B15" s="115">
        <f>+B25+B35</f>
        <v>41860</v>
      </c>
      <c r="C15" s="115">
        <f t="shared" ref="C15:P15" si="7">+C25+C35</f>
        <v>42070</v>
      </c>
      <c r="D15" s="115">
        <f t="shared" si="7"/>
        <v>42372</v>
      </c>
      <c r="E15" s="115">
        <f t="shared" si="7"/>
        <v>44385</v>
      </c>
      <c r="F15" s="115">
        <f t="shared" si="7"/>
        <v>47410</v>
      </c>
      <c r="G15" s="115">
        <f t="shared" si="7"/>
        <v>49864</v>
      </c>
      <c r="H15" s="115">
        <f t="shared" si="7"/>
        <v>51598</v>
      </c>
      <c r="I15" s="115">
        <f t="shared" si="7"/>
        <v>51987</v>
      </c>
      <c r="J15" s="115">
        <f t="shared" si="7"/>
        <v>52717</v>
      </c>
      <c r="K15" s="115">
        <f t="shared" si="7"/>
        <v>61642</v>
      </c>
      <c r="L15" s="115">
        <f t="shared" si="7"/>
        <v>61515</v>
      </c>
      <c r="M15" s="115">
        <f t="shared" si="7"/>
        <v>73036</v>
      </c>
      <c r="N15" s="115">
        <f t="shared" si="7"/>
        <v>66657</v>
      </c>
      <c r="O15" s="115">
        <f t="shared" si="7"/>
        <v>63420</v>
      </c>
      <c r="P15" s="115">
        <f t="shared" si="7"/>
        <v>60627</v>
      </c>
      <c r="Q15" s="24"/>
    </row>
    <row r="16" spans="1:17" x14ac:dyDescent="0.3">
      <c r="A16" s="37" t="s">
        <v>153</v>
      </c>
      <c r="B16" s="115">
        <f>+B26+B36</f>
        <v>7863</v>
      </c>
      <c r="C16" s="115">
        <f t="shared" ref="C16:P16" si="8">+C26+C36</f>
        <v>8159</v>
      </c>
      <c r="D16" s="115">
        <f t="shared" si="8"/>
        <v>8301</v>
      </c>
      <c r="E16" s="115">
        <f t="shared" si="8"/>
        <v>8943</v>
      </c>
      <c r="F16" s="115">
        <f t="shared" si="8"/>
        <v>10855</v>
      </c>
      <c r="G16" s="115">
        <f t="shared" si="8"/>
        <v>12797</v>
      </c>
      <c r="H16" s="115">
        <f t="shared" si="8"/>
        <v>14068</v>
      </c>
      <c r="I16" s="115">
        <f t="shared" si="8"/>
        <v>15017</v>
      </c>
      <c r="J16" s="115">
        <f t="shared" si="8"/>
        <v>15464</v>
      </c>
      <c r="K16" s="115">
        <f t="shared" si="8"/>
        <v>16884</v>
      </c>
      <c r="L16" s="115">
        <f t="shared" si="8"/>
        <v>17353</v>
      </c>
      <c r="M16" s="115">
        <f t="shared" si="8"/>
        <v>18950</v>
      </c>
      <c r="N16" s="115">
        <f t="shared" si="8"/>
        <v>18600</v>
      </c>
      <c r="O16" s="115">
        <f t="shared" si="8"/>
        <v>18360</v>
      </c>
      <c r="P16" s="115">
        <f t="shared" si="8"/>
        <v>19021</v>
      </c>
      <c r="Q16" s="24"/>
    </row>
    <row r="17" spans="1:17" x14ac:dyDescent="0.3">
      <c r="A17" s="38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24"/>
    </row>
    <row r="18" spans="1:17" x14ac:dyDescent="0.3">
      <c r="A18" s="33" t="s">
        <v>132</v>
      </c>
      <c r="B18" s="120">
        <f t="shared" ref="B18:P18" si="9">+B19+B23</f>
        <v>243235</v>
      </c>
      <c r="C18" s="120">
        <f t="shared" si="9"/>
        <v>250460</v>
      </c>
      <c r="D18" s="120">
        <f t="shared" si="9"/>
        <v>254590</v>
      </c>
      <c r="E18" s="120">
        <f t="shared" si="9"/>
        <v>260395</v>
      </c>
      <c r="F18" s="120">
        <f t="shared" si="9"/>
        <v>271074</v>
      </c>
      <c r="G18" s="120">
        <f t="shared" si="9"/>
        <v>270880</v>
      </c>
      <c r="H18" s="120">
        <f t="shared" si="9"/>
        <v>275913</v>
      </c>
      <c r="I18" s="120">
        <f t="shared" si="9"/>
        <v>281834</v>
      </c>
      <c r="J18" s="120">
        <f t="shared" si="9"/>
        <v>340004</v>
      </c>
      <c r="K18" s="120">
        <f t="shared" si="9"/>
        <v>335369</v>
      </c>
      <c r="L18" s="120">
        <f t="shared" si="9"/>
        <v>369008</v>
      </c>
      <c r="M18" s="120">
        <f t="shared" si="9"/>
        <v>372389</v>
      </c>
      <c r="N18" s="120">
        <f t="shared" si="9"/>
        <v>352820</v>
      </c>
      <c r="O18" s="120">
        <f t="shared" si="9"/>
        <v>338208</v>
      </c>
      <c r="P18" s="120">
        <f t="shared" si="9"/>
        <v>334510</v>
      </c>
      <c r="Q18" s="25"/>
    </row>
    <row r="19" spans="1:17" x14ac:dyDescent="0.3">
      <c r="A19" s="35" t="s">
        <v>146</v>
      </c>
      <c r="B19" s="120">
        <f t="shared" ref="B19:P19" si="10">+B20+B21+B22</f>
        <v>158579</v>
      </c>
      <c r="C19" s="120">
        <f t="shared" si="10"/>
        <v>162754</v>
      </c>
      <c r="D19" s="120">
        <f t="shared" si="10"/>
        <v>165876</v>
      </c>
      <c r="E19" s="120">
        <f t="shared" si="10"/>
        <v>167635</v>
      </c>
      <c r="F19" s="120">
        <f t="shared" si="10"/>
        <v>169150</v>
      </c>
      <c r="G19" s="120">
        <f t="shared" si="10"/>
        <v>164066</v>
      </c>
      <c r="H19" s="120">
        <f t="shared" si="10"/>
        <v>164547</v>
      </c>
      <c r="I19" s="120">
        <f t="shared" si="10"/>
        <v>169608</v>
      </c>
      <c r="J19" s="120">
        <f t="shared" si="10"/>
        <v>209008</v>
      </c>
      <c r="K19" s="120">
        <f t="shared" si="10"/>
        <v>198018</v>
      </c>
      <c r="L19" s="120">
        <f t="shared" si="10"/>
        <v>216530</v>
      </c>
      <c r="M19" s="120">
        <f t="shared" si="10"/>
        <v>212933</v>
      </c>
      <c r="N19" s="120">
        <f t="shared" si="10"/>
        <v>204729</v>
      </c>
      <c r="O19" s="120">
        <f t="shared" si="10"/>
        <v>195410</v>
      </c>
      <c r="P19" s="120">
        <f t="shared" si="10"/>
        <v>195586</v>
      </c>
      <c r="Q19" s="25"/>
    </row>
    <row r="20" spans="1:17" x14ac:dyDescent="0.3">
      <c r="A20" s="37" t="s">
        <v>147</v>
      </c>
      <c r="B20" s="115">
        <v>61889</v>
      </c>
      <c r="C20" s="115">
        <v>62841</v>
      </c>
      <c r="D20" s="115">
        <v>65528</v>
      </c>
      <c r="E20" s="115">
        <v>64023</v>
      </c>
      <c r="F20" s="115">
        <v>61026</v>
      </c>
      <c r="G20" s="115">
        <v>59660</v>
      </c>
      <c r="H20" s="115">
        <v>61152</v>
      </c>
      <c r="I20" s="115">
        <v>62192</v>
      </c>
      <c r="J20" s="115">
        <v>78092</v>
      </c>
      <c r="K20" s="115">
        <v>66493</v>
      </c>
      <c r="L20" s="115">
        <v>77052</v>
      </c>
      <c r="M20" s="115">
        <v>71818</v>
      </c>
      <c r="N20" s="115">
        <v>70974</v>
      </c>
      <c r="O20" s="115">
        <v>66481</v>
      </c>
      <c r="P20" s="115">
        <v>71638</v>
      </c>
      <c r="Q20" s="24"/>
    </row>
    <row r="21" spans="1:17" x14ac:dyDescent="0.3">
      <c r="A21" s="37" t="s">
        <v>148</v>
      </c>
      <c r="B21" s="115">
        <v>51215</v>
      </c>
      <c r="C21" s="115">
        <v>53394</v>
      </c>
      <c r="D21" s="115">
        <v>52723</v>
      </c>
      <c r="E21" s="115">
        <v>55445</v>
      </c>
      <c r="F21" s="115">
        <v>55915</v>
      </c>
      <c r="G21" s="115">
        <v>52552</v>
      </c>
      <c r="H21" s="115">
        <v>53231</v>
      </c>
      <c r="I21" s="115">
        <v>55788</v>
      </c>
      <c r="J21" s="115">
        <v>69532</v>
      </c>
      <c r="K21" s="115">
        <v>66616</v>
      </c>
      <c r="L21" s="115">
        <v>71017</v>
      </c>
      <c r="M21" s="115">
        <v>72062</v>
      </c>
      <c r="N21" s="115">
        <v>67297</v>
      </c>
      <c r="O21" s="115">
        <v>64853</v>
      </c>
      <c r="P21" s="115">
        <v>61948</v>
      </c>
      <c r="Q21" s="14"/>
    </row>
    <row r="22" spans="1:17" x14ac:dyDescent="0.3">
      <c r="A22" s="37" t="s">
        <v>149</v>
      </c>
      <c r="B22" s="115">
        <v>45475</v>
      </c>
      <c r="C22" s="115">
        <v>46519</v>
      </c>
      <c r="D22" s="115">
        <v>47625</v>
      </c>
      <c r="E22" s="115">
        <v>48167</v>
      </c>
      <c r="F22" s="115">
        <v>52209</v>
      </c>
      <c r="G22" s="115">
        <v>51854</v>
      </c>
      <c r="H22" s="115">
        <v>50164</v>
      </c>
      <c r="I22" s="115">
        <v>51628</v>
      </c>
      <c r="J22" s="115">
        <v>61384</v>
      </c>
      <c r="K22" s="115">
        <v>64909</v>
      </c>
      <c r="L22" s="115">
        <v>68461</v>
      </c>
      <c r="M22" s="115">
        <v>69053</v>
      </c>
      <c r="N22" s="115">
        <v>66458</v>
      </c>
      <c r="O22" s="115">
        <v>64076</v>
      </c>
      <c r="P22" s="115">
        <v>62000</v>
      </c>
      <c r="Q22" s="24"/>
    </row>
    <row r="23" spans="1:17" x14ac:dyDescent="0.3">
      <c r="A23" s="35" t="s">
        <v>150</v>
      </c>
      <c r="B23" s="120">
        <f t="shared" ref="B23:P23" si="11">+B24+B25+B26</f>
        <v>84656</v>
      </c>
      <c r="C23" s="120">
        <f t="shared" si="11"/>
        <v>87706</v>
      </c>
      <c r="D23" s="120">
        <f t="shared" si="11"/>
        <v>88714</v>
      </c>
      <c r="E23" s="120">
        <f t="shared" si="11"/>
        <v>92760</v>
      </c>
      <c r="F23" s="120">
        <f t="shared" si="11"/>
        <v>101924</v>
      </c>
      <c r="G23" s="120">
        <f t="shared" si="11"/>
        <v>106814</v>
      </c>
      <c r="H23" s="120">
        <f t="shared" si="11"/>
        <v>111366</v>
      </c>
      <c r="I23" s="120">
        <f t="shared" si="11"/>
        <v>112226</v>
      </c>
      <c r="J23" s="120">
        <f t="shared" si="11"/>
        <v>130996</v>
      </c>
      <c r="K23" s="120">
        <f t="shared" si="11"/>
        <v>137351</v>
      </c>
      <c r="L23" s="120">
        <f t="shared" si="11"/>
        <v>152478</v>
      </c>
      <c r="M23" s="120">
        <f t="shared" si="11"/>
        <v>159456</v>
      </c>
      <c r="N23" s="120">
        <f t="shared" si="11"/>
        <v>148091</v>
      </c>
      <c r="O23" s="120">
        <f t="shared" si="11"/>
        <v>142798</v>
      </c>
      <c r="P23" s="120">
        <f t="shared" si="11"/>
        <v>138924</v>
      </c>
      <c r="Q23" s="25"/>
    </row>
    <row r="24" spans="1:17" x14ac:dyDescent="0.3">
      <c r="A24" s="37" t="s">
        <v>151</v>
      </c>
      <c r="B24" s="115">
        <v>40894</v>
      </c>
      <c r="C24" s="115">
        <v>42326</v>
      </c>
      <c r="D24" s="115">
        <v>42943</v>
      </c>
      <c r="E24" s="115">
        <v>45019</v>
      </c>
      <c r="F24" s="115">
        <v>48211</v>
      </c>
      <c r="G24" s="115">
        <v>50311</v>
      </c>
      <c r="H24" s="115">
        <v>50890</v>
      </c>
      <c r="I24" s="115">
        <v>50409</v>
      </c>
      <c r="J24" s="115">
        <v>63942</v>
      </c>
      <c r="K24" s="115">
        <v>61845</v>
      </c>
      <c r="L24" s="115">
        <v>74739</v>
      </c>
      <c r="M24" s="115">
        <v>71501</v>
      </c>
      <c r="N24" s="115">
        <v>67506</v>
      </c>
      <c r="O24" s="115">
        <v>65260</v>
      </c>
      <c r="P24" s="115">
        <v>63136</v>
      </c>
      <c r="Q24" s="24"/>
    </row>
    <row r="25" spans="1:17" x14ac:dyDescent="0.3">
      <c r="A25" s="37" t="s">
        <v>152</v>
      </c>
      <c r="B25" s="115">
        <v>36360</v>
      </c>
      <c r="C25" s="115">
        <v>37659</v>
      </c>
      <c r="D25" s="115">
        <v>37861</v>
      </c>
      <c r="E25" s="115">
        <v>39439</v>
      </c>
      <c r="F25" s="115">
        <v>43284</v>
      </c>
      <c r="G25" s="115">
        <v>44378</v>
      </c>
      <c r="H25" s="115">
        <v>47411</v>
      </c>
      <c r="I25" s="115">
        <v>47429</v>
      </c>
      <c r="J25" s="115">
        <v>51769</v>
      </c>
      <c r="K25" s="115">
        <v>58848</v>
      </c>
      <c r="L25" s="115">
        <v>60521</v>
      </c>
      <c r="M25" s="115">
        <v>69379</v>
      </c>
      <c r="N25" s="115">
        <v>62419</v>
      </c>
      <c r="O25" s="115">
        <v>59538</v>
      </c>
      <c r="P25" s="115">
        <v>57276</v>
      </c>
      <c r="Q25" s="24"/>
    </row>
    <row r="26" spans="1:17" x14ac:dyDescent="0.3">
      <c r="A26" s="37" t="s">
        <v>153</v>
      </c>
      <c r="B26" s="115">
        <v>7402</v>
      </c>
      <c r="C26" s="115">
        <v>7721</v>
      </c>
      <c r="D26" s="115">
        <v>7910</v>
      </c>
      <c r="E26" s="115">
        <v>8302</v>
      </c>
      <c r="F26" s="115">
        <v>10429</v>
      </c>
      <c r="G26" s="115">
        <v>12125</v>
      </c>
      <c r="H26" s="115">
        <v>13065</v>
      </c>
      <c r="I26" s="115">
        <v>14388</v>
      </c>
      <c r="J26" s="115">
        <v>15285</v>
      </c>
      <c r="K26" s="115">
        <v>16658</v>
      </c>
      <c r="L26" s="115">
        <v>17218</v>
      </c>
      <c r="M26" s="115">
        <v>18576</v>
      </c>
      <c r="N26" s="115">
        <v>18166</v>
      </c>
      <c r="O26" s="115">
        <v>18000</v>
      </c>
      <c r="P26" s="115">
        <v>18512</v>
      </c>
      <c r="Q26" s="24"/>
    </row>
    <row r="27" spans="1:17" x14ac:dyDescent="0.3">
      <c r="A27" s="38"/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24"/>
    </row>
    <row r="28" spans="1:17" x14ac:dyDescent="0.3">
      <c r="A28" s="33" t="s">
        <v>133</v>
      </c>
      <c r="B28" s="120">
        <f t="shared" ref="B28:M28" si="12">+B29+B33</f>
        <v>67992</v>
      </c>
      <c r="C28" s="120">
        <f t="shared" ref="C28:P28" si="13">+C29+C33</f>
        <v>62828</v>
      </c>
      <c r="D28" s="120">
        <f t="shared" si="13"/>
        <v>62133</v>
      </c>
      <c r="E28" s="120">
        <f t="shared" si="13"/>
        <v>63412</v>
      </c>
      <c r="F28" s="120">
        <f t="shared" si="13"/>
        <v>64640</v>
      </c>
      <c r="G28" s="120">
        <f t="shared" si="13"/>
        <v>65683</v>
      </c>
      <c r="H28" s="120">
        <f t="shared" si="13"/>
        <v>60564</v>
      </c>
      <c r="I28" s="120">
        <f t="shared" si="13"/>
        <v>57634</v>
      </c>
      <c r="J28" s="120">
        <f t="shared" si="13"/>
        <v>11585</v>
      </c>
      <c r="K28" s="120">
        <f t="shared" si="13"/>
        <v>29223</v>
      </c>
      <c r="L28" s="120">
        <f t="shared" si="13"/>
        <v>13404</v>
      </c>
      <c r="M28" s="120">
        <f t="shared" si="13"/>
        <v>28085</v>
      </c>
      <c r="N28" s="120">
        <f t="shared" si="13"/>
        <v>34997</v>
      </c>
      <c r="O28" s="120">
        <f t="shared" si="13"/>
        <v>38152</v>
      </c>
      <c r="P28" s="120">
        <f t="shared" si="13"/>
        <v>35819</v>
      </c>
      <c r="Q28" s="24"/>
    </row>
    <row r="29" spans="1:17" x14ac:dyDescent="0.3">
      <c r="A29" s="35" t="s">
        <v>146</v>
      </c>
      <c r="B29" s="120">
        <f t="shared" ref="B29:M29" si="14">+B30+B31+B32</f>
        <v>48923</v>
      </c>
      <c r="C29" s="120">
        <f t="shared" ref="C29:P29" si="15">+C30+C31+C32</f>
        <v>46745</v>
      </c>
      <c r="D29" s="120">
        <f t="shared" si="15"/>
        <v>45488</v>
      </c>
      <c r="E29" s="120">
        <f t="shared" si="15"/>
        <v>45515</v>
      </c>
      <c r="F29" s="120">
        <f t="shared" si="15"/>
        <v>47600</v>
      </c>
      <c r="G29" s="120">
        <f t="shared" si="15"/>
        <v>45889</v>
      </c>
      <c r="H29" s="120">
        <f t="shared" si="15"/>
        <v>42491</v>
      </c>
      <c r="I29" s="120">
        <f t="shared" si="15"/>
        <v>39861</v>
      </c>
      <c r="J29" s="120">
        <f t="shared" si="15"/>
        <v>7876</v>
      </c>
      <c r="K29" s="120">
        <f t="shared" si="15"/>
        <v>20179</v>
      </c>
      <c r="L29" s="120">
        <f t="shared" si="15"/>
        <v>9008</v>
      </c>
      <c r="M29" s="120">
        <f t="shared" si="15"/>
        <v>17106</v>
      </c>
      <c r="N29" s="120">
        <f t="shared" si="15"/>
        <v>21254</v>
      </c>
      <c r="O29" s="120">
        <f t="shared" si="15"/>
        <v>24428</v>
      </c>
      <c r="P29" s="120">
        <f t="shared" si="15"/>
        <v>23095</v>
      </c>
      <c r="Q29" s="25"/>
    </row>
    <row r="30" spans="1:17" x14ac:dyDescent="0.3">
      <c r="A30" s="37" t="s">
        <v>147</v>
      </c>
      <c r="B30" s="115">
        <v>23064</v>
      </c>
      <c r="C30" s="115">
        <v>22805</v>
      </c>
      <c r="D30" s="115">
        <v>22553</v>
      </c>
      <c r="E30" s="115">
        <v>20830</v>
      </c>
      <c r="F30" s="115">
        <v>21423</v>
      </c>
      <c r="G30" s="115">
        <v>20194</v>
      </c>
      <c r="H30" s="115">
        <v>19410</v>
      </c>
      <c r="I30" s="115">
        <v>17834</v>
      </c>
      <c r="J30" s="115">
        <v>3721</v>
      </c>
      <c r="K30" s="115">
        <v>7000</v>
      </c>
      <c r="L30" s="115">
        <v>4073</v>
      </c>
      <c r="M30" s="115">
        <v>6086</v>
      </c>
      <c r="N30" s="115">
        <v>7795</v>
      </c>
      <c r="O30" s="115">
        <v>10531</v>
      </c>
      <c r="P30" s="115">
        <v>10827</v>
      </c>
      <c r="Q30" s="25"/>
    </row>
    <row r="31" spans="1:17" x14ac:dyDescent="0.3">
      <c r="A31" s="37" t="s">
        <v>148</v>
      </c>
      <c r="B31" s="115">
        <v>16160</v>
      </c>
      <c r="C31" s="115">
        <v>15224</v>
      </c>
      <c r="D31" s="115">
        <v>14686</v>
      </c>
      <c r="E31" s="115">
        <v>16060</v>
      </c>
      <c r="F31" s="115">
        <v>16911</v>
      </c>
      <c r="G31" s="115">
        <v>16097</v>
      </c>
      <c r="H31" s="115">
        <v>14821</v>
      </c>
      <c r="I31" s="115">
        <v>14198</v>
      </c>
      <c r="J31" s="115">
        <v>2553</v>
      </c>
      <c r="K31" s="115">
        <v>8113</v>
      </c>
      <c r="L31" s="115">
        <v>2906</v>
      </c>
      <c r="M31" s="115">
        <v>6729</v>
      </c>
      <c r="N31" s="115">
        <v>7281</v>
      </c>
      <c r="O31" s="115">
        <v>8487</v>
      </c>
      <c r="P31" s="115">
        <v>7460</v>
      </c>
    </row>
    <row r="32" spans="1:17" x14ac:dyDescent="0.3">
      <c r="A32" s="37" t="s">
        <v>149</v>
      </c>
      <c r="B32" s="115">
        <v>9699</v>
      </c>
      <c r="C32" s="115">
        <v>8716</v>
      </c>
      <c r="D32" s="115">
        <v>8249</v>
      </c>
      <c r="E32" s="115">
        <v>8625</v>
      </c>
      <c r="F32" s="115">
        <v>9266</v>
      </c>
      <c r="G32" s="115">
        <v>9598</v>
      </c>
      <c r="H32" s="115">
        <v>8260</v>
      </c>
      <c r="I32" s="115">
        <v>7829</v>
      </c>
      <c r="J32" s="115">
        <v>1602</v>
      </c>
      <c r="K32" s="115">
        <v>5066</v>
      </c>
      <c r="L32" s="115">
        <v>2029</v>
      </c>
      <c r="M32" s="115">
        <v>4291</v>
      </c>
      <c r="N32" s="115">
        <v>6178</v>
      </c>
      <c r="O32" s="115">
        <v>5410</v>
      </c>
      <c r="P32" s="115">
        <v>4808</v>
      </c>
      <c r="Q32" s="24"/>
    </row>
    <row r="33" spans="1:17" x14ac:dyDescent="0.3">
      <c r="A33" s="35" t="s">
        <v>150</v>
      </c>
      <c r="B33" s="120">
        <f t="shared" ref="B33:P33" si="16">+B34+B35+B36</f>
        <v>19069</v>
      </c>
      <c r="C33" s="120">
        <f t="shared" si="16"/>
        <v>16083</v>
      </c>
      <c r="D33" s="120">
        <f t="shared" si="16"/>
        <v>16645</v>
      </c>
      <c r="E33" s="120">
        <f t="shared" si="16"/>
        <v>17897</v>
      </c>
      <c r="F33" s="120">
        <f t="shared" si="16"/>
        <v>17040</v>
      </c>
      <c r="G33" s="120">
        <f t="shared" si="16"/>
        <v>19794</v>
      </c>
      <c r="H33" s="120">
        <f t="shared" si="16"/>
        <v>18073</v>
      </c>
      <c r="I33" s="120">
        <f t="shared" si="16"/>
        <v>17773</v>
      </c>
      <c r="J33" s="120">
        <f t="shared" si="16"/>
        <v>3709</v>
      </c>
      <c r="K33" s="120">
        <f t="shared" si="16"/>
        <v>9044</v>
      </c>
      <c r="L33" s="120">
        <f t="shared" si="16"/>
        <v>4396</v>
      </c>
      <c r="M33" s="120">
        <f t="shared" si="16"/>
        <v>10979</v>
      </c>
      <c r="N33" s="120">
        <f t="shared" si="16"/>
        <v>13743</v>
      </c>
      <c r="O33" s="120">
        <f t="shared" si="16"/>
        <v>13724</v>
      </c>
      <c r="P33" s="120">
        <f t="shared" si="16"/>
        <v>12724</v>
      </c>
      <c r="Q33" s="24"/>
    </row>
    <row r="34" spans="1:17" x14ac:dyDescent="0.3">
      <c r="A34" s="37" t="s">
        <v>151</v>
      </c>
      <c r="B34" s="115">
        <v>13108</v>
      </c>
      <c r="C34" s="115">
        <v>11234</v>
      </c>
      <c r="D34" s="115">
        <v>11743</v>
      </c>
      <c r="E34" s="115">
        <v>12310</v>
      </c>
      <c r="F34" s="115">
        <v>12488</v>
      </c>
      <c r="G34" s="115">
        <v>13636</v>
      </c>
      <c r="H34" s="115">
        <v>12883</v>
      </c>
      <c r="I34" s="115">
        <v>12586</v>
      </c>
      <c r="J34" s="115">
        <v>2582</v>
      </c>
      <c r="K34" s="115">
        <v>6024</v>
      </c>
      <c r="L34" s="115">
        <v>3267</v>
      </c>
      <c r="M34" s="115">
        <v>6948</v>
      </c>
      <c r="N34" s="115">
        <v>9071</v>
      </c>
      <c r="O34" s="115">
        <v>9482</v>
      </c>
      <c r="P34" s="115">
        <v>8864</v>
      </c>
      <c r="Q34" s="25"/>
    </row>
    <row r="35" spans="1:17" x14ac:dyDescent="0.3">
      <c r="A35" s="37" t="s">
        <v>152</v>
      </c>
      <c r="B35" s="115">
        <v>5500</v>
      </c>
      <c r="C35" s="115">
        <v>4411</v>
      </c>
      <c r="D35" s="115">
        <v>4511</v>
      </c>
      <c r="E35" s="115">
        <v>4946</v>
      </c>
      <c r="F35" s="115">
        <v>4126</v>
      </c>
      <c r="G35" s="115">
        <v>5486</v>
      </c>
      <c r="H35" s="115">
        <v>4187</v>
      </c>
      <c r="I35" s="115">
        <v>4558</v>
      </c>
      <c r="J35" s="115">
        <v>948</v>
      </c>
      <c r="K35" s="115">
        <v>2794</v>
      </c>
      <c r="L35" s="115">
        <v>994</v>
      </c>
      <c r="M35" s="115">
        <v>3657</v>
      </c>
      <c r="N35" s="115">
        <v>4238</v>
      </c>
      <c r="O35" s="115">
        <v>3882</v>
      </c>
      <c r="P35" s="115">
        <v>3351</v>
      </c>
      <c r="Q35" s="24"/>
    </row>
    <row r="36" spans="1:17" ht="15" thickBot="1" x14ac:dyDescent="0.35">
      <c r="A36" s="37" t="s">
        <v>153</v>
      </c>
      <c r="B36" s="115">
        <v>461</v>
      </c>
      <c r="C36" s="115">
        <v>438</v>
      </c>
      <c r="D36" s="115">
        <v>391</v>
      </c>
      <c r="E36" s="115">
        <v>641</v>
      </c>
      <c r="F36" s="115">
        <v>426</v>
      </c>
      <c r="G36" s="115">
        <v>672</v>
      </c>
      <c r="H36" s="115">
        <v>1003</v>
      </c>
      <c r="I36" s="115">
        <v>629</v>
      </c>
      <c r="J36" s="115">
        <v>179</v>
      </c>
      <c r="K36" s="115">
        <v>226</v>
      </c>
      <c r="L36" s="115">
        <v>135</v>
      </c>
      <c r="M36" s="115">
        <v>374</v>
      </c>
      <c r="N36" s="115">
        <v>434</v>
      </c>
      <c r="O36" s="115">
        <v>360</v>
      </c>
      <c r="P36" s="115">
        <v>509</v>
      </c>
      <c r="Q36" s="24"/>
    </row>
    <row r="37" spans="1:17" x14ac:dyDescent="0.3">
      <c r="A37" s="95" t="s">
        <v>356</v>
      </c>
      <c r="B37" s="95"/>
      <c r="C37" s="95"/>
      <c r="D37" s="95"/>
      <c r="E37" s="95"/>
      <c r="F37" s="95"/>
      <c r="G37" s="95"/>
      <c r="H37" s="84"/>
      <c r="I37" s="84"/>
      <c r="J37" s="84"/>
      <c r="K37" s="84"/>
      <c r="L37" s="84"/>
      <c r="M37" s="118"/>
      <c r="N37" s="118"/>
      <c r="O37" s="118"/>
      <c r="P37" s="118"/>
      <c r="Q37" s="24"/>
    </row>
    <row r="38" spans="1:17" x14ac:dyDescent="0.3">
      <c r="Q38" s="14"/>
    </row>
    <row r="39" spans="1:17" x14ac:dyDescent="0.3">
      <c r="Q39" s="24"/>
    </row>
    <row r="40" spans="1:17" x14ac:dyDescent="0.3">
      <c r="Q40" s="24"/>
    </row>
    <row r="41" spans="1:17" x14ac:dyDescent="0.3">
      <c r="Q41" s="24"/>
    </row>
  </sheetData>
  <mergeCells count="5">
    <mergeCell ref="A1:P1"/>
    <mergeCell ref="A2:P2"/>
    <mergeCell ref="A3:P3"/>
    <mergeCell ref="A4:P4"/>
    <mergeCell ref="A5:P5"/>
  </mergeCells>
  <hyperlinks>
    <hyperlink ref="Q2" location="Contenido!A1" display="Contenido" xr:uid="{060E0204-F450-4CC0-BD55-563790B80DE5}"/>
  </hyperlinks>
  <printOptions horizontalCentered="1"/>
  <pageMargins left="0.19685039370078741" right="0.19685039370078741" top="0.39370078740157483" bottom="0" header="0.31496062992125984" footer="0.31496062992125984"/>
  <pageSetup scale="8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CF77E-2264-443A-85D5-4D48D33DA868}">
  <sheetPr>
    <tabColor rgb="FFF2DAB1"/>
    <pageSetUpPr fitToPage="1"/>
  </sheetPr>
  <dimension ref="A1:Q42"/>
  <sheetViews>
    <sheetView showGridLines="0" zoomScaleNormal="100" workbookViewId="0">
      <pane xSplit="1" ySplit="7" topLeftCell="B8" activePane="bottomRight" state="frozen"/>
      <selection activeCell="X6" sqref="B1:X1048576"/>
      <selection pane="topRight" activeCell="X6" sqref="B1:X1048576"/>
      <selection pane="bottomLeft" activeCell="X6" sqref="B1:X1048576"/>
      <selection pane="bottomRight" activeCell="A6" sqref="A6:P6"/>
    </sheetView>
  </sheetViews>
  <sheetFormatPr baseColWidth="10" defaultColWidth="11.44140625" defaultRowHeight="14.4" x14ac:dyDescent="0.3"/>
  <cols>
    <col min="1" max="1" width="23.66406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154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x14ac:dyDescent="0.3">
      <c r="A6" s="144" t="s">
        <v>119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"/>
    </row>
    <row r="7" spans="1:17" ht="19.8" customHeight="1" x14ac:dyDescent="0.3">
      <c r="A7" s="15" t="s">
        <v>121</v>
      </c>
      <c r="B7" s="88">
        <v>2010</v>
      </c>
      <c r="C7" s="88">
        <v>2011</v>
      </c>
      <c r="D7" s="88">
        <v>2012</v>
      </c>
      <c r="E7" s="88">
        <v>2013</v>
      </c>
      <c r="F7" s="88">
        <v>2014</v>
      </c>
      <c r="G7" s="88">
        <v>2015</v>
      </c>
      <c r="H7" s="88">
        <v>2016</v>
      </c>
      <c r="I7" s="88">
        <v>2017</v>
      </c>
      <c r="J7" s="88">
        <v>2018</v>
      </c>
      <c r="K7" s="88">
        <v>2019</v>
      </c>
      <c r="L7" s="88">
        <v>2020</v>
      </c>
      <c r="M7" s="89">
        <v>2021</v>
      </c>
      <c r="N7" s="89">
        <v>2022</v>
      </c>
      <c r="O7" s="89">
        <v>2023</v>
      </c>
      <c r="P7" s="89">
        <v>2024</v>
      </c>
      <c r="Q7" s="14"/>
    </row>
    <row r="8" spans="1:17" x14ac:dyDescent="0.3">
      <c r="A8" s="29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6"/>
      <c r="N8" s="86"/>
      <c r="O8" s="86"/>
      <c r="P8" s="86"/>
    </row>
    <row r="9" spans="1:17" x14ac:dyDescent="0.3">
      <c r="A9" s="19" t="s">
        <v>132</v>
      </c>
      <c r="B9" s="121">
        <f>+'C6'!B18/'C6'!B8*100</f>
        <v>78.1535663679565</v>
      </c>
      <c r="C9" s="121">
        <f>+'C6'!C18/'C6'!C8*100</f>
        <v>79.945609151962415</v>
      </c>
      <c r="D9" s="121">
        <f>+'C6'!D18/'C6'!D8*100</f>
        <v>80.38254247402304</v>
      </c>
      <c r="E9" s="121">
        <f>+'C6'!E18/'C6'!E8*100</f>
        <v>80.416729718628687</v>
      </c>
      <c r="F9" s="121">
        <f>+'C6'!F18/'C6'!F8*100</f>
        <v>80.745515528098323</v>
      </c>
      <c r="G9" s="121">
        <f>+'C6'!G18/'C6'!G8*100</f>
        <v>80.484188695727099</v>
      </c>
      <c r="H9" s="121">
        <f>+'C6'!H18/'C6'!H8*100</f>
        <v>82.000552786668919</v>
      </c>
      <c r="I9" s="121">
        <f>+'C6'!I18/'C6'!I8*100</f>
        <v>83.022258357194204</v>
      </c>
      <c r="J9" s="121">
        <f>+'C6'!J18/'C6'!J8*100</f>
        <v>96.704959483942901</v>
      </c>
      <c r="K9" s="121">
        <f>+'C6'!K18/'C6'!K8*100</f>
        <v>91.98473910563041</v>
      </c>
      <c r="L9" s="121">
        <f>+'C6'!L18/'C6'!L8*100</f>
        <v>96.49487986778658</v>
      </c>
      <c r="M9" s="121">
        <f>+'C6'!M18/'C6'!M8*100</f>
        <v>92.9870603335048</v>
      </c>
      <c r="N9" s="121">
        <f>+'C6'!N18/'C6'!N8*100</f>
        <v>90.975898426319631</v>
      </c>
      <c r="O9" s="121">
        <f>+'C6'!O18/'C6'!O8*100</f>
        <v>89.862897226060156</v>
      </c>
      <c r="P9" s="121">
        <f>+'C6'!P18/'C6'!P8*100</f>
        <v>90.327789614099899</v>
      </c>
      <c r="Q9" s="14"/>
    </row>
    <row r="10" spans="1:17" x14ac:dyDescent="0.3">
      <c r="A10" s="35" t="s">
        <v>146</v>
      </c>
      <c r="B10" s="121">
        <f>+'C6'!B19/'C6'!B9*100</f>
        <v>76.422877851779745</v>
      </c>
      <c r="C10" s="121">
        <f>+'C6'!C19/'C6'!C9*100</f>
        <v>77.687244330521864</v>
      </c>
      <c r="D10" s="121">
        <f>+'C6'!D19/'C6'!D9*100</f>
        <v>78.478832724588869</v>
      </c>
      <c r="E10" s="121">
        <f>+'C6'!E19/'C6'!E9*100</f>
        <v>78.64649307999062</v>
      </c>
      <c r="F10" s="121">
        <f>+'C6'!F19/'C6'!F9*100</f>
        <v>78.039215686274517</v>
      </c>
      <c r="G10" s="121">
        <f>+'C6'!G19/'C6'!G9*100</f>
        <v>78.14341168345598</v>
      </c>
      <c r="H10" s="121">
        <f>+'C6'!H19/'C6'!H9*100</f>
        <v>79.476714419575146</v>
      </c>
      <c r="I10" s="121">
        <f>+'C6'!I19/'C6'!I9*100</f>
        <v>80.97045386190797</v>
      </c>
      <c r="J10" s="121">
        <f>+'C6'!J19/'C6'!J9*100</f>
        <v>96.368565684882242</v>
      </c>
      <c r="K10" s="121">
        <f>+'C6'!K19/'C6'!K9*100</f>
        <v>90.751935177843876</v>
      </c>
      <c r="L10" s="121">
        <f>+'C6'!L19/'C6'!L9*100</f>
        <v>96.005994555241244</v>
      </c>
      <c r="M10" s="121">
        <f>+'C6'!M19/'C6'!M9*100</f>
        <v>92.563869604719201</v>
      </c>
      <c r="N10" s="121">
        <f>+'C6'!N19/'C6'!N9*100</f>
        <v>90.594867755539127</v>
      </c>
      <c r="O10" s="121">
        <f>+'C6'!O19/'C6'!O9*100</f>
        <v>88.888181297136981</v>
      </c>
      <c r="P10" s="121">
        <f>+'C6'!P19/'C6'!P9*100</f>
        <v>89.438954458777857</v>
      </c>
      <c r="Q10" s="14"/>
    </row>
    <row r="11" spans="1:17" x14ac:dyDescent="0.3">
      <c r="A11" s="37" t="s">
        <v>147</v>
      </c>
      <c r="B11" s="117">
        <f>+'C6'!B20/'C6'!B10*100</f>
        <v>72.850870481324975</v>
      </c>
      <c r="C11" s="117">
        <f>+'C6'!C20/'C6'!C10*100</f>
        <v>73.37295378651659</v>
      </c>
      <c r="D11" s="117">
        <f>+'C6'!D20/'C6'!D10*100</f>
        <v>74.395159001373727</v>
      </c>
      <c r="E11" s="117">
        <f>+'C6'!E20/'C6'!E10*100</f>
        <v>75.451663465051325</v>
      </c>
      <c r="F11" s="117">
        <f>+'C6'!F20/'C6'!F10*100</f>
        <v>74.01666484736019</v>
      </c>
      <c r="G11" s="117">
        <f>+'C6'!G20/'C6'!G10*100</f>
        <v>74.711348210484132</v>
      </c>
      <c r="H11" s="117">
        <f>+'C6'!H20/'C6'!H10*100</f>
        <v>75.906755045803237</v>
      </c>
      <c r="I11" s="117">
        <f>+'C6'!I20/'C6'!I10*100</f>
        <v>77.714742708619696</v>
      </c>
      <c r="J11" s="117">
        <f>+'C6'!J20/'C6'!J10*100</f>
        <v>95.45182305990491</v>
      </c>
      <c r="K11" s="117">
        <f>+'C6'!K20/'C6'!K10*100</f>
        <v>90.475283360320034</v>
      </c>
      <c r="L11" s="117">
        <f>+'C6'!L20/'C6'!L10*100</f>
        <v>94.979352850539286</v>
      </c>
      <c r="M11" s="117">
        <f>+'C6'!M20/'C6'!M10*100</f>
        <v>92.18782090778393</v>
      </c>
      <c r="N11" s="117">
        <f>+'C6'!N20/'C6'!N10*100</f>
        <v>90.103974913989006</v>
      </c>
      <c r="O11" s="117">
        <f>+'C6'!O20/'C6'!O10*100</f>
        <v>86.325507713083667</v>
      </c>
      <c r="P11" s="117">
        <f>+'C6'!P20/'C6'!P10*100</f>
        <v>86.870793670041834</v>
      </c>
      <c r="Q11" s="14"/>
    </row>
    <row r="12" spans="1:17" x14ac:dyDescent="0.3">
      <c r="A12" s="37" t="s">
        <v>148</v>
      </c>
      <c r="B12" s="117">
        <f>+'C6'!B21/'C6'!B11*100</f>
        <v>76.01484230055658</v>
      </c>
      <c r="C12" s="117">
        <f>+'C6'!C21/'C6'!C11*100</f>
        <v>77.813401731324134</v>
      </c>
      <c r="D12" s="117">
        <f>+'C6'!D21/'C6'!D11*100</f>
        <v>78.213591656900419</v>
      </c>
      <c r="E12" s="117">
        <f>+'C6'!E21/'C6'!E11*100</f>
        <v>77.540032165582829</v>
      </c>
      <c r="F12" s="117">
        <f>+'C6'!F21/'C6'!F11*100</f>
        <v>76.77889764644496</v>
      </c>
      <c r="G12" s="117">
        <f>+'C6'!G21/'C6'!G11*100</f>
        <v>76.551734184037642</v>
      </c>
      <c r="H12" s="117">
        <f>+'C6'!H21/'C6'!H11*100</f>
        <v>78.221066243460882</v>
      </c>
      <c r="I12" s="117">
        <f>+'C6'!I21/'C6'!I11*100</f>
        <v>79.713085474237701</v>
      </c>
      <c r="J12" s="117">
        <f>+'C6'!J21/'C6'!J11*100</f>
        <v>96.458347783866273</v>
      </c>
      <c r="K12" s="117">
        <f>+'C6'!K21/'C6'!K11*100</f>
        <v>89.143438290355817</v>
      </c>
      <c r="L12" s="117">
        <f>+'C6'!L21/'C6'!L11*100</f>
        <v>96.06888248582986</v>
      </c>
      <c r="M12" s="117">
        <f>+'C6'!M21/'C6'!M11*100</f>
        <v>91.459684481730136</v>
      </c>
      <c r="N12" s="117">
        <f>+'C6'!N21/'C6'!N11*100</f>
        <v>90.237067231623271</v>
      </c>
      <c r="O12" s="117">
        <f>+'C6'!O21/'C6'!O11*100</f>
        <v>88.427870193618759</v>
      </c>
      <c r="P12" s="117">
        <f>+'C6'!P21/'C6'!P11*100</f>
        <v>89.251959428307984</v>
      </c>
      <c r="Q12" s="14"/>
    </row>
    <row r="13" spans="1:17" x14ac:dyDescent="0.3">
      <c r="A13" s="37" t="s">
        <v>149</v>
      </c>
      <c r="B13" s="117">
        <f>+'C6'!B22/'C6'!B12*100</f>
        <v>82.421067894298034</v>
      </c>
      <c r="C13" s="117">
        <f>+'C6'!C22/'C6'!C12*100</f>
        <v>84.220150267040822</v>
      </c>
      <c r="D13" s="117">
        <f>+'C6'!D22/'C6'!D12*100</f>
        <v>85.236424812972047</v>
      </c>
      <c r="E13" s="117">
        <f>+'C6'!E22/'C6'!E12*100</f>
        <v>84.813001831243838</v>
      </c>
      <c r="F13" s="117">
        <f>+'C6'!F22/'C6'!F12*100</f>
        <v>84.927206181374544</v>
      </c>
      <c r="G13" s="117">
        <f>+'C6'!G22/'C6'!G12*100</f>
        <v>84.38130573455706</v>
      </c>
      <c r="H13" s="117">
        <f>+'C6'!H22/'C6'!H12*100</f>
        <v>85.861974531014653</v>
      </c>
      <c r="I13" s="117">
        <f>+'C6'!I22/'C6'!I12*100</f>
        <v>86.832500798896689</v>
      </c>
      <c r="J13" s="117">
        <f>+'C6'!J22/'C6'!J12*100</f>
        <v>97.456577652176676</v>
      </c>
      <c r="K13" s="117">
        <f>+'C6'!K22/'C6'!K12*100</f>
        <v>92.760271525544837</v>
      </c>
      <c r="L13" s="117">
        <f>+'C6'!L22/'C6'!L12*100</f>
        <v>97.121577528727471</v>
      </c>
      <c r="M13" s="117">
        <f>+'C6'!M22/'C6'!M12*100</f>
        <v>94.149487347294937</v>
      </c>
      <c r="N13" s="117">
        <f>+'C6'!N22/'C6'!N12*100</f>
        <v>91.494575692494081</v>
      </c>
      <c r="O13" s="117">
        <f>+'C6'!O22/'C6'!O12*100</f>
        <v>92.214258987421928</v>
      </c>
      <c r="P13" s="117">
        <f>+'C6'!P22/'C6'!P12*100</f>
        <v>92.803257094958695</v>
      </c>
      <c r="Q13" s="14"/>
    </row>
    <row r="14" spans="1:17" x14ac:dyDescent="0.3">
      <c r="A14" s="35" t="s">
        <v>150</v>
      </c>
      <c r="B14" s="121">
        <f>+'C6'!B23/'C6'!B13*100</f>
        <v>81.615811038804537</v>
      </c>
      <c r="C14" s="121">
        <f>+'C6'!C23/'C6'!C13*100</f>
        <v>84.504138203470504</v>
      </c>
      <c r="D14" s="121">
        <f>+'C6'!D23/'C6'!D13*100</f>
        <v>84.201634411868</v>
      </c>
      <c r="E14" s="121">
        <f>+'C6'!E23/'C6'!E13*100</f>
        <v>83.826599311385635</v>
      </c>
      <c r="F14" s="121">
        <f>+'C6'!F23/'C6'!F13*100</f>
        <v>85.676339060556145</v>
      </c>
      <c r="G14" s="121">
        <f>+'C6'!G23/'C6'!G13*100</f>
        <v>84.365916845696958</v>
      </c>
      <c r="H14" s="121">
        <f>+'C6'!H23/'C6'!H13*100</f>
        <v>86.03743848453712</v>
      </c>
      <c r="I14" s="121">
        <f>+'C6'!I23/'C6'!I13*100</f>
        <v>86.328356371972092</v>
      </c>
      <c r="J14" s="121">
        <f>+'C6'!J23/'C6'!J13*100</f>
        <v>97.246575850933525</v>
      </c>
      <c r="K14" s="121">
        <f>+'C6'!K23/'C6'!K13*100</f>
        <v>93.822193380921476</v>
      </c>
      <c r="L14" s="121">
        <f>+'C6'!L23/'C6'!L13*100</f>
        <v>97.197751061361345</v>
      </c>
      <c r="M14" s="121">
        <f>+'C6'!M23/'C6'!M13*100</f>
        <v>93.558248012438767</v>
      </c>
      <c r="N14" s="121">
        <f>+'C6'!N23/'C6'!N13*100</f>
        <v>91.507964951740675</v>
      </c>
      <c r="O14" s="121">
        <f>+'C6'!O23/'C6'!O13*100</f>
        <v>91.231903502383048</v>
      </c>
      <c r="P14" s="121">
        <f>+'C6'!P23/'C6'!P13*100</f>
        <v>91.609516775691063</v>
      </c>
      <c r="Q14" s="14"/>
    </row>
    <row r="15" spans="1:17" x14ac:dyDescent="0.3">
      <c r="A15" s="37" t="s">
        <v>151</v>
      </c>
      <c r="B15" s="117">
        <f>+'C6'!B24/'C6'!B14*100</f>
        <v>75.726824932409912</v>
      </c>
      <c r="C15" s="117">
        <f>+'C6'!C24/'C6'!C14*100</f>
        <v>79.025392083644505</v>
      </c>
      <c r="D15" s="117">
        <f>+'C6'!D24/'C6'!D14*100</f>
        <v>78.526496726767363</v>
      </c>
      <c r="E15" s="117">
        <f>+'C6'!E24/'C6'!E14*100</f>
        <v>78.527446841912479</v>
      </c>
      <c r="F15" s="117">
        <f>+'C6'!F24/'C6'!F14*100</f>
        <v>79.426349692746186</v>
      </c>
      <c r="G15" s="117">
        <f>+'C6'!G24/'C6'!G14*100</f>
        <v>78.676091137973643</v>
      </c>
      <c r="H15" s="117">
        <f>+'C6'!H24/'C6'!H14*100</f>
        <v>79.798660875292043</v>
      </c>
      <c r="I15" s="117">
        <f>+'C6'!I24/'C6'!I14*100</f>
        <v>80.020636558457028</v>
      </c>
      <c r="J15" s="117">
        <f>+'C6'!J24/'C6'!J14*100</f>
        <v>96.118694005171065</v>
      </c>
      <c r="K15" s="117">
        <f>+'C6'!K24/'C6'!K14*100</f>
        <v>91.124077266498688</v>
      </c>
      <c r="L15" s="117">
        <f>+'C6'!L24/'C6'!L14*100</f>
        <v>95.811860626105684</v>
      </c>
      <c r="M15" s="117">
        <f>+'C6'!M24/'C6'!M14*100</f>
        <v>91.143290545449901</v>
      </c>
      <c r="N15" s="117">
        <f>+'C6'!N24/'C6'!N14*100</f>
        <v>88.15440667563368</v>
      </c>
      <c r="O15" s="117">
        <f>+'C6'!O24/'C6'!O14*100</f>
        <v>87.313692435310813</v>
      </c>
      <c r="P15" s="117">
        <f>+'C6'!P24/'C6'!P14*100</f>
        <v>87.688888888888897</v>
      </c>
      <c r="Q15" s="14"/>
    </row>
    <row r="16" spans="1:17" x14ac:dyDescent="0.3">
      <c r="A16" s="37" t="s">
        <v>152</v>
      </c>
      <c r="B16" s="117">
        <f>+'C6'!B25/'C6'!B15*100</f>
        <v>86.860965121834681</v>
      </c>
      <c r="C16" s="117">
        <f>+'C6'!C25/'C6'!C15*100</f>
        <v>89.51509389113383</v>
      </c>
      <c r="D16" s="117">
        <f>+'C6'!D25/'C6'!D15*100</f>
        <v>89.353818559426031</v>
      </c>
      <c r="E16" s="117">
        <f>+'C6'!E25/'C6'!E15*100</f>
        <v>88.856595696744407</v>
      </c>
      <c r="F16" s="117">
        <f>+'C6'!F25/'C6'!F15*100</f>
        <v>91.297194684665683</v>
      </c>
      <c r="G16" s="117">
        <f>+'C6'!G25/'C6'!G15*100</f>
        <v>88.998074763356328</v>
      </c>
      <c r="H16" s="117">
        <f>+'C6'!H25/'C6'!H15*100</f>
        <v>91.885344393193535</v>
      </c>
      <c r="I16" s="117">
        <f>+'C6'!I25/'C6'!I15*100</f>
        <v>91.232423490488003</v>
      </c>
      <c r="J16" s="117">
        <f>+'C6'!J25/'C6'!J15*100</f>
        <v>98.20171861069484</v>
      </c>
      <c r="K16" s="117">
        <f>+'C6'!K25/'C6'!K15*100</f>
        <v>95.46737613964504</v>
      </c>
      <c r="L16" s="117">
        <f>+'C6'!L25/'C6'!L15*100</f>
        <v>98.384133951068847</v>
      </c>
      <c r="M16" s="117">
        <f>+'C6'!M25/'C6'!M15*100</f>
        <v>94.992880223451451</v>
      </c>
      <c r="N16" s="117">
        <f>+'C6'!N25/'C6'!N15*100</f>
        <v>93.642078101324685</v>
      </c>
      <c r="O16" s="117">
        <f>+'C6'!O25/'C6'!O15*100</f>
        <v>93.878902554399247</v>
      </c>
      <c r="P16" s="117">
        <f>+'C6'!P25/'C6'!P15*100</f>
        <v>94.472759661536941</v>
      </c>
      <c r="Q16" s="14"/>
    </row>
    <row r="17" spans="1:17" x14ac:dyDescent="0.3">
      <c r="A17" s="37" t="s">
        <v>153</v>
      </c>
      <c r="B17" s="117">
        <f>+'C6'!B26/'C6'!B16*100</f>
        <v>94.137097799821959</v>
      </c>
      <c r="C17" s="117">
        <f>+'C6'!C26/'C6'!C16*100</f>
        <v>94.631695060669202</v>
      </c>
      <c r="D17" s="117">
        <f>+'C6'!D26/'C6'!D16*100</f>
        <v>95.289724129622925</v>
      </c>
      <c r="E17" s="117">
        <f>+'C6'!E26/'C6'!E16*100</f>
        <v>92.832382869283236</v>
      </c>
      <c r="F17" s="117">
        <f>+'C6'!F26/'C6'!F16*100</f>
        <v>96.075541225241821</v>
      </c>
      <c r="G17" s="117">
        <f>+'C6'!G26/'C6'!G16*100</f>
        <v>94.748769242791269</v>
      </c>
      <c r="H17" s="117">
        <f>+'C6'!H26/'C6'!H16*100</f>
        <v>92.870344043218651</v>
      </c>
      <c r="I17" s="117">
        <f>+'C6'!I26/'C6'!I16*100</f>
        <v>95.81141373110475</v>
      </c>
      <c r="J17" s="117">
        <f>+'C6'!J26/'C6'!J16*100</f>
        <v>98.84247284014485</v>
      </c>
      <c r="K17" s="117">
        <f>+'C6'!K26/'C6'!K16*100</f>
        <v>98.661454631603888</v>
      </c>
      <c r="L17" s="117">
        <f>+'C6'!L26/'C6'!L16*100</f>
        <v>99.222036535469371</v>
      </c>
      <c r="M17" s="117">
        <f>+'C6'!M26/'C6'!M16*100</f>
        <v>98.026385224274406</v>
      </c>
      <c r="N17" s="117">
        <f>+'C6'!N26/'C6'!N16*100</f>
        <v>97.666666666666671</v>
      </c>
      <c r="O17" s="117">
        <f>+'C6'!O26/'C6'!O16*100</f>
        <v>98.039215686274503</v>
      </c>
      <c r="P17" s="117">
        <f>+'C6'!P26/'C6'!P16*100</f>
        <v>97.324010304400403</v>
      </c>
      <c r="Q17" s="14"/>
    </row>
    <row r="18" spans="1:17" x14ac:dyDescent="0.3"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24"/>
    </row>
    <row r="19" spans="1:17" x14ac:dyDescent="0.3">
      <c r="A19" s="19" t="s">
        <v>133</v>
      </c>
      <c r="B19" s="121">
        <f>+'C6'!B28/'C6'!B8*100</f>
        <v>21.846433632043492</v>
      </c>
      <c r="C19" s="121">
        <f>+'C6'!C28/'C6'!C8*100</f>
        <v>20.054390848037588</v>
      </c>
      <c r="D19" s="121">
        <f>+'C6'!D28/'C6'!D8*100</f>
        <v>19.61745752597696</v>
      </c>
      <c r="E19" s="121">
        <f>+'C6'!E28/'C6'!E8*100</f>
        <v>19.583270281371309</v>
      </c>
      <c r="F19" s="121">
        <f>+'C6'!F28/'C6'!F8*100</f>
        <v>19.254484471901677</v>
      </c>
      <c r="G19" s="121">
        <f>+'C6'!G28/'C6'!G8*100</f>
        <v>19.515811304272901</v>
      </c>
      <c r="H19" s="121">
        <f>+'C6'!H28/'C6'!H8*100</f>
        <v>17.999447213331074</v>
      </c>
      <c r="I19" s="121">
        <f>+'C6'!I28/'C6'!I8*100</f>
        <v>16.977741642805803</v>
      </c>
      <c r="J19" s="121">
        <f>+'C6'!J28/'C6'!J8*100</f>
        <v>3.2950405160571008</v>
      </c>
      <c r="K19" s="121">
        <f>+'C6'!K28/'C6'!K8*100</f>
        <v>8.0152608943695967</v>
      </c>
      <c r="L19" s="121">
        <f>+'C6'!L28/'C6'!L8*100</f>
        <v>3.505120132213424</v>
      </c>
      <c r="M19" s="121">
        <f>+'C6'!M28/'C6'!M8*100</f>
        <v>7.0129396664952033</v>
      </c>
      <c r="N19" s="121">
        <f>+'C6'!N28/'C6'!N8*100</f>
        <v>9.0241015736803689</v>
      </c>
      <c r="O19" s="121">
        <f>+'C6'!O28/'C6'!O8*100</f>
        <v>10.137102773939844</v>
      </c>
      <c r="P19" s="121">
        <f>+'C6'!P28/'C6'!P8*100</f>
        <v>9.6722103859001063</v>
      </c>
      <c r="Q19" s="24"/>
    </row>
    <row r="20" spans="1:17" x14ac:dyDescent="0.3">
      <c r="A20" s="35" t="s">
        <v>146</v>
      </c>
      <c r="B20" s="121">
        <f>+'C6'!B29/'C6'!B9*100</f>
        <v>23.577122148220258</v>
      </c>
      <c r="C20" s="121">
        <f>+'C6'!C29/'C6'!C9*100</f>
        <v>22.312755669478136</v>
      </c>
      <c r="D20" s="121">
        <f>+'C6'!D29/'C6'!D9*100</f>
        <v>21.521167275411138</v>
      </c>
      <c r="E20" s="121">
        <f>+'C6'!E29/'C6'!E9*100</f>
        <v>21.353506920009384</v>
      </c>
      <c r="F20" s="121">
        <f>+'C6'!F29/'C6'!F9*100</f>
        <v>21.96078431372549</v>
      </c>
      <c r="G20" s="121">
        <f>+'C6'!G29/'C6'!G9*100</f>
        <v>21.85658831654402</v>
      </c>
      <c r="H20" s="121">
        <f>+'C6'!H29/'C6'!H9*100</f>
        <v>20.523285580424851</v>
      </c>
      <c r="I20" s="121">
        <f>+'C6'!I29/'C6'!I9*100</f>
        <v>19.029546138092034</v>
      </c>
      <c r="J20" s="121">
        <f>+'C6'!J29/'C6'!J9*100</f>
        <v>3.631434315117759</v>
      </c>
      <c r="K20" s="121">
        <f>+'C6'!K29/'C6'!K9*100</f>
        <v>9.2480648221561257</v>
      </c>
      <c r="L20" s="121">
        <f>+'C6'!L29/'C6'!L9*100</f>
        <v>3.9940054447587547</v>
      </c>
      <c r="M20" s="121">
        <f>+'C6'!M29/'C6'!M9*100</f>
        <v>7.4361303952808004</v>
      </c>
      <c r="N20" s="121">
        <f>+'C6'!N29/'C6'!N9*100</f>
        <v>9.4051322444608658</v>
      </c>
      <c r="O20" s="121">
        <f>+'C6'!O29/'C6'!O9*100</f>
        <v>11.111818702863017</v>
      </c>
      <c r="P20" s="121">
        <f>+'C6'!P29/'C6'!P9*100</f>
        <v>10.561045541222146</v>
      </c>
      <c r="Q20" s="24"/>
    </row>
    <row r="21" spans="1:17" x14ac:dyDescent="0.3">
      <c r="A21" s="37" t="s">
        <v>147</v>
      </c>
      <c r="B21" s="117">
        <f>+'C6'!B30/'C6'!B10*100</f>
        <v>27.149129518675032</v>
      </c>
      <c r="C21" s="117">
        <f>+'C6'!C30/'C6'!C10*100</f>
        <v>26.627046213483407</v>
      </c>
      <c r="D21" s="117">
        <f>+'C6'!D30/'C6'!D10*100</f>
        <v>25.604840998626266</v>
      </c>
      <c r="E21" s="117">
        <f>+'C6'!E30/'C6'!E10*100</f>
        <v>24.548336534948675</v>
      </c>
      <c r="F21" s="117">
        <f>+'C6'!F30/'C6'!F10*100</f>
        <v>25.983335152639814</v>
      </c>
      <c r="G21" s="117">
        <f>+'C6'!G30/'C6'!G10*100</f>
        <v>25.288651789515864</v>
      </c>
      <c r="H21" s="117">
        <f>+'C6'!H30/'C6'!H10*100</f>
        <v>24.09324495419677</v>
      </c>
      <c r="I21" s="117">
        <f>+'C6'!I30/'C6'!I10*100</f>
        <v>22.285257291380301</v>
      </c>
      <c r="J21" s="117">
        <f>+'C6'!J30/'C6'!J10*100</f>
        <v>4.5481769400950949</v>
      </c>
      <c r="K21" s="117">
        <f>+'C6'!K30/'C6'!K10*100</f>
        <v>9.5247166396799692</v>
      </c>
      <c r="L21" s="117">
        <f>+'C6'!L30/'C6'!L10*100</f>
        <v>5.020647149460709</v>
      </c>
      <c r="M21" s="117">
        <f>+'C6'!M30/'C6'!M10*100</f>
        <v>7.812179092216061</v>
      </c>
      <c r="N21" s="117">
        <f>+'C6'!N30/'C6'!N10*100</f>
        <v>9.8960250860109937</v>
      </c>
      <c r="O21" s="117">
        <f>+'C6'!O30/'C6'!O10*100</f>
        <v>13.674492286916326</v>
      </c>
      <c r="P21" s="117">
        <f>+'C6'!P30/'C6'!P10*100</f>
        <v>13.129206329958166</v>
      </c>
      <c r="Q21" s="14"/>
    </row>
    <row r="22" spans="1:17" x14ac:dyDescent="0.3">
      <c r="A22" s="37" t="s">
        <v>148</v>
      </c>
      <c r="B22" s="117">
        <f>+'C6'!B31/'C6'!B11*100</f>
        <v>23.985157699443413</v>
      </c>
      <c r="C22" s="117">
        <f>+'C6'!C31/'C6'!C11*100</f>
        <v>22.186598268675858</v>
      </c>
      <c r="D22" s="117">
        <f>+'C6'!D31/'C6'!D11*100</f>
        <v>21.786408343099588</v>
      </c>
      <c r="E22" s="117">
        <f>+'C6'!E31/'C6'!E11*100</f>
        <v>22.459967834417174</v>
      </c>
      <c r="F22" s="117">
        <f>+'C6'!F31/'C6'!F11*100</f>
        <v>23.221102353555047</v>
      </c>
      <c r="G22" s="117">
        <f>+'C6'!G31/'C6'!G11*100</f>
        <v>23.448265815962362</v>
      </c>
      <c r="H22" s="117">
        <f>+'C6'!H31/'C6'!H11*100</f>
        <v>21.778933756539118</v>
      </c>
      <c r="I22" s="117">
        <f>+'C6'!I31/'C6'!I11*100</f>
        <v>20.286914525762295</v>
      </c>
      <c r="J22" s="117">
        <f>+'C6'!J31/'C6'!J11*100</f>
        <v>3.5416522161337309</v>
      </c>
      <c r="K22" s="117">
        <f>+'C6'!K31/'C6'!K11*100</f>
        <v>10.856561709644181</v>
      </c>
      <c r="L22" s="117">
        <f>+'C6'!L31/'C6'!L11*100</f>
        <v>3.93111751417015</v>
      </c>
      <c r="M22" s="117">
        <f>+'C6'!M31/'C6'!M11*100</f>
        <v>8.5403155182698534</v>
      </c>
      <c r="N22" s="117">
        <f>+'C6'!N31/'C6'!N11*100</f>
        <v>9.762932768376734</v>
      </c>
      <c r="O22" s="117">
        <f>+'C6'!O31/'C6'!O11*100</f>
        <v>11.572129806381239</v>
      </c>
      <c r="P22" s="117">
        <f>+'C6'!P31/'C6'!P11*100</f>
        <v>10.748040571692025</v>
      </c>
      <c r="Q22" s="24"/>
    </row>
    <row r="23" spans="1:17" x14ac:dyDescent="0.3">
      <c r="A23" s="37" t="s">
        <v>149</v>
      </c>
      <c r="B23" s="117">
        <f>+'C6'!B32/'C6'!B12*100</f>
        <v>17.578932105701959</v>
      </c>
      <c r="C23" s="117">
        <f>+'C6'!C32/'C6'!C12*100</f>
        <v>15.779849732959175</v>
      </c>
      <c r="D23" s="117">
        <f>+'C6'!D32/'C6'!D12*100</f>
        <v>14.763575187027955</v>
      </c>
      <c r="E23" s="117">
        <f>+'C6'!E32/'C6'!E12*100</f>
        <v>15.186998168756164</v>
      </c>
      <c r="F23" s="117">
        <f>+'C6'!F32/'C6'!F12*100</f>
        <v>15.072793818625458</v>
      </c>
      <c r="G23" s="117">
        <f>+'C6'!G32/'C6'!G12*100</f>
        <v>15.618694265442947</v>
      </c>
      <c r="H23" s="117">
        <f>+'C6'!H32/'C6'!H12*100</f>
        <v>14.138025468985349</v>
      </c>
      <c r="I23" s="117">
        <f>+'C6'!I32/'C6'!I12*100</f>
        <v>13.16749920110332</v>
      </c>
      <c r="J23" s="117">
        <f>+'C6'!J32/'C6'!J12*100</f>
        <v>2.5434223478233258</v>
      </c>
      <c r="K23" s="117">
        <f>+'C6'!K32/'C6'!K12*100</f>
        <v>7.2397284744551618</v>
      </c>
      <c r="L23" s="117">
        <f>+'C6'!L32/'C6'!L12*100</f>
        <v>2.878422471272521</v>
      </c>
      <c r="M23" s="117">
        <f>+'C6'!M32/'C6'!M12*100</f>
        <v>5.8505126527050608</v>
      </c>
      <c r="N23" s="117">
        <f>+'C6'!N32/'C6'!N12*100</f>
        <v>8.505424307505919</v>
      </c>
      <c r="O23" s="117">
        <f>+'C6'!O32/'C6'!O12*100</f>
        <v>7.7857410125780735</v>
      </c>
      <c r="P23" s="117">
        <f>+'C6'!P32/'C6'!P12*100</f>
        <v>7.1967429050413116</v>
      </c>
      <c r="Q23" s="24"/>
    </row>
    <row r="24" spans="1:17" x14ac:dyDescent="0.3">
      <c r="A24" s="35" t="s">
        <v>150</v>
      </c>
      <c r="B24" s="121">
        <f>+'C6'!B33/'C6'!B13*100</f>
        <v>18.38418896119547</v>
      </c>
      <c r="C24" s="121">
        <f>+'C6'!C33/'C6'!C13*100</f>
        <v>15.495861796529498</v>
      </c>
      <c r="D24" s="121">
        <f>+'C6'!D33/'C6'!D13*100</f>
        <v>15.798365588132004</v>
      </c>
      <c r="E24" s="121">
        <f>+'C6'!E33/'C6'!E13*100</f>
        <v>16.173400688614368</v>
      </c>
      <c r="F24" s="121">
        <f>+'C6'!F33/'C6'!F13*100</f>
        <v>14.323660939443867</v>
      </c>
      <c r="G24" s="121">
        <f>+'C6'!G33/'C6'!G13*100</f>
        <v>15.634083154303047</v>
      </c>
      <c r="H24" s="121">
        <f>+'C6'!H33/'C6'!H13*100</f>
        <v>13.962561515462882</v>
      </c>
      <c r="I24" s="121">
        <f>+'C6'!I33/'C6'!I13*100</f>
        <v>13.671643628027908</v>
      </c>
      <c r="J24" s="121">
        <f>+'C6'!J33/'C6'!J13*100</f>
        <v>2.7534241490664786</v>
      </c>
      <c r="K24" s="121">
        <f>+'C6'!K33/'C6'!K13*100</f>
        <v>6.1778066190785204</v>
      </c>
      <c r="L24" s="121">
        <f>+'C6'!L33/'C6'!L13*100</f>
        <v>2.8022489386386527</v>
      </c>
      <c r="M24" s="121">
        <f>+'C6'!M33/'C6'!M13*100</f>
        <v>6.4417519875612408</v>
      </c>
      <c r="N24" s="121">
        <f>+'C6'!N33/'C6'!N13*100</f>
        <v>8.4920350482593285</v>
      </c>
      <c r="O24" s="121">
        <f>+'C6'!O33/'C6'!O13*100</f>
        <v>8.7680964976169484</v>
      </c>
      <c r="P24" s="121">
        <f>+'C6'!P33/'C6'!P13*100</f>
        <v>8.3904832243089249</v>
      </c>
      <c r="Q24" s="24"/>
    </row>
    <row r="25" spans="1:17" x14ac:dyDescent="0.3">
      <c r="A25" s="37" t="s">
        <v>151</v>
      </c>
      <c r="B25" s="117">
        <f>+'C6'!B34/'C6'!B14*100</f>
        <v>24.273175067590088</v>
      </c>
      <c r="C25" s="117">
        <f>+'C6'!C34/'C6'!C14*100</f>
        <v>20.974607916355488</v>
      </c>
      <c r="D25" s="117">
        <f>+'C6'!D34/'C6'!D14*100</f>
        <v>21.473503273232637</v>
      </c>
      <c r="E25" s="117">
        <f>+'C6'!E34/'C6'!E14*100</f>
        <v>21.472553158087528</v>
      </c>
      <c r="F25" s="117">
        <f>+'C6'!F34/'C6'!F14*100</f>
        <v>20.573650307253828</v>
      </c>
      <c r="G25" s="117">
        <f>+'C6'!G34/'C6'!G14*100</f>
        <v>21.323908862026368</v>
      </c>
      <c r="H25" s="117">
        <f>+'C6'!H34/'C6'!H14*100</f>
        <v>20.20133912470795</v>
      </c>
      <c r="I25" s="117">
        <f>+'C6'!I34/'C6'!I14*100</f>
        <v>19.979363441542979</v>
      </c>
      <c r="J25" s="117">
        <f>+'C6'!J34/'C6'!J14*100</f>
        <v>3.8813059948289341</v>
      </c>
      <c r="K25" s="117">
        <f>+'C6'!K34/'C6'!K14*100</f>
        <v>8.8759227335013033</v>
      </c>
      <c r="L25" s="117">
        <f>+'C6'!L34/'C6'!L14*100</f>
        <v>4.188139373894316</v>
      </c>
      <c r="M25" s="117">
        <f>+'C6'!M34/'C6'!M14*100</f>
        <v>8.8567094545500886</v>
      </c>
      <c r="N25" s="117">
        <f>+'C6'!N34/'C6'!N14*100</f>
        <v>11.845593324366325</v>
      </c>
      <c r="O25" s="117">
        <f>+'C6'!O34/'C6'!O14*100</f>
        <v>12.686307564689198</v>
      </c>
      <c r="P25" s="117">
        <f>+'C6'!P34/'C6'!P14*100</f>
        <v>12.311111111111112</v>
      </c>
      <c r="Q25" s="24"/>
    </row>
    <row r="26" spans="1:17" x14ac:dyDescent="0.3">
      <c r="A26" s="37" t="s">
        <v>152</v>
      </c>
      <c r="B26" s="117">
        <f>+'C6'!B35/'C6'!B15*100</f>
        <v>13.139034878165312</v>
      </c>
      <c r="C26" s="117">
        <f>+'C6'!C35/'C6'!C15*100</f>
        <v>10.484906108866175</v>
      </c>
      <c r="D26" s="117">
        <f>+'C6'!D35/'C6'!D15*100</f>
        <v>10.646181440573963</v>
      </c>
      <c r="E26" s="117">
        <f>+'C6'!E35/'C6'!E15*100</f>
        <v>11.143404303255604</v>
      </c>
      <c r="F26" s="117">
        <f>+'C6'!F35/'C6'!F15*100</f>
        <v>8.7028053153343183</v>
      </c>
      <c r="G26" s="117">
        <f>+'C6'!G35/'C6'!G15*100</f>
        <v>11.001925236643672</v>
      </c>
      <c r="H26" s="117">
        <f>+'C6'!H35/'C6'!H15*100</f>
        <v>8.1146556068064655</v>
      </c>
      <c r="I26" s="117">
        <f>+'C6'!I35/'C6'!I15*100</f>
        <v>8.7675765095119935</v>
      </c>
      <c r="J26" s="117">
        <f>+'C6'!J35/'C6'!J15*100</f>
        <v>1.7982813893051577</v>
      </c>
      <c r="K26" s="117">
        <f>+'C6'!K35/'C6'!K15*100</f>
        <v>4.5326238603549527</v>
      </c>
      <c r="L26" s="117">
        <f>+'C6'!L35/'C6'!L15*100</f>
        <v>1.6158660489311552</v>
      </c>
      <c r="M26" s="117">
        <f>+'C6'!M35/'C6'!M15*100</f>
        <v>5.0071197765485511</v>
      </c>
      <c r="N26" s="117">
        <f>+'C6'!N35/'C6'!N15*100</f>
        <v>6.3579218986753077</v>
      </c>
      <c r="O26" s="117">
        <f>+'C6'!O35/'C6'!O15*100</f>
        <v>6.121097445600757</v>
      </c>
      <c r="P26" s="117">
        <f>+'C6'!P35/'C6'!P15*100</f>
        <v>5.5272403384630611</v>
      </c>
      <c r="Q26" s="24"/>
    </row>
    <row r="27" spans="1:17" ht="15" thickBot="1" x14ac:dyDescent="0.35">
      <c r="A27" s="37" t="s">
        <v>153</v>
      </c>
      <c r="B27" s="117">
        <f>+'C6'!B36/'C6'!B16*100</f>
        <v>5.8629022001780484</v>
      </c>
      <c r="C27" s="117">
        <f>+'C6'!C36/'C6'!C16*100</f>
        <v>5.3683049393308</v>
      </c>
      <c r="D27" s="117">
        <f>+'C6'!D36/'C6'!D16*100</f>
        <v>4.7102758703770631</v>
      </c>
      <c r="E27" s="117">
        <f>+'C6'!E36/'C6'!E16*100</f>
        <v>7.1676171307167618</v>
      </c>
      <c r="F27" s="117">
        <f>+'C6'!F36/'C6'!F16*100</f>
        <v>3.9244587747581758</v>
      </c>
      <c r="G27" s="117">
        <f>+'C6'!G36/'C6'!G16*100</f>
        <v>5.2512307572087202</v>
      </c>
      <c r="H27" s="117">
        <f>+'C6'!H36/'C6'!H16*100</f>
        <v>7.1296559567813471</v>
      </c>
      <c r="I27" s="117">
        <f>+'C6'!I36/'C6'!I16*100</f>
        <v>4.1885862688952527</v>
      </c>
      <c r="J27" s="117">
        <f>+'C6'!J36/'C6'!J16*100</f>
        <v>1.1575271598551473</v>
      </c>
      <c r="K27" s="117">
        <f>+'C6'!K36/'C6'!K16*100</f>
        <v>1.3385453683961146</v>
      </c>
      <c r="L27" s="117">
        <f>+'C6'!L36/'C6'!L16*100</f>
        <v>0.7779634645306287</v>
      </c>
      <c r="M27" s="117">
        <f>+'C6'!M36/'C6'!M16*100</f>
        <v>1.9736147757255937</v>
      </c>
      <c r="N27" s="117">
        <f>+'C6'!N36/'C6'!N16*100</f>
        <v>2.3333333333333335</v>
      </c>
      <c r="O27" s="117">
        <f>+'C6'!O36/'C6'!O16*100</f>
        <v>1.9607843137254901</v>
      </c>
      <c r="P27" s="117">
        <f>+'C6'!P36/'C6'!P16*100</f>
        <v>2.6759896955996001</v>
      </c>
      <c r="Q27" s="24"/>
    </row>
    <row r="28" spans="1:17" x14ac:dyDescent="0.3">
      <c r="A28" s="95" t="s">
        <v>355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84"/>
      <c r="O28" s="84"/>
      <c r="P28" s="84"/>
      <c r="Q28" s="24"/>
    </row>
    <row r="29" spans="1:17" x14ac:dyDescent="0.3">
      <c r="Q29" s="24"/>
    </row>
    <row r="30" spans="1:17" x14ac:dyDescent="0.3">
      <c r="Q30" s="24"/>
    </row>
    <row r="31" spans="1:17" x14ac:dyDescent="0.3">
      <c r="Q31" s="24"/>
    </row>
    <row r="33" spans="17:17" x14ac:dyDescent="0.3">
      <c r="Q33" s="24"/>
    </row>
    <row r="34" spans="17:17" x14ac:dyDescent="0.3">
      <c r="Q34" s="24"/>
    </row>
    <row r="35" spans="17:17" x14ac:dyDescent="0.3">
      <c r="Q35" s="24"/>
    </row>
    <row r="36" spans="17:17" x14ac:dyDescent="0.3">
      <c r="Q36" s="24"/>
    </row>
    <row r="37" spans="17:17" x14ac:dyDescent="0.3">
      <c r="Q37" s="24"/>
    </row>
    <row r="38" spans="17:17" x14ac:dyDescent="0.3">
      <c r="Q38" s="24"/>
    </row>
    <row r="39" spans="17:17" x14ac:dyDescent="0.3">
      <c r="Q39" s="14"/>
    </row>
    <row r="40" spans="17:17" x14ac:dyDescent="0.3">
      <c r="Q40" s="24"/>
    </row>
    <row r="41" spans="17:17" x14ac:dyDescent="0.3">
      <c r="Q41" s="24"/>
    </row>
    <row r="42" spans="17:17" x14ac:dyDescent="0.3">
      <c r="Q42" s="24"/>
    </row>
  </sheetData>
  <mergeCells count="6">
    <mergeCell ref="A6:P6"/>
    <mergeCell ref="A1:P1"/>
    <mergeCell ref="A2:P2"/>
    <mergeCell ref="A3:P3"/>
    <mergeCell ref="A4:P4"/>
    <mergeCell ref="A5:P5"/>
  </mergeCells>
  <hyperlinks>
    <hyperlink ref="Q2" location="Contenido!A1" display="Contenido" xr:uid="{7A5E32F8-563F-4E74-B9C0-288488980278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5B0B6-A90B-49D1-884D-177A2F90E183}">
  <sheetPr>
    <tabColor rgb="FFF2DAB1"/>
    <pageSetUpPr fitToPage="1"/>
  </sheetPr>
  <dimension ref="A1:Q41"/>
  <sheetViews>
    <sheetView showGridLines="0" zoomScaleNormal="100" workbookViewId="0">
      <pane xSplit="1" ySplit="6" topLeftCell="B7" activePane="bottomRight" state="frozen"/>
      <selection activeCell="X6" sqref="B1:X1048576"/>
      <selection pane="topRight" activeCell="X6" sqref="B1:X1048576"/>
      <selection pane="bottomLeft" activeCell="X6" sqref="B1:X1048576"/>
      <selection pane="bottomRight" activeCell="P25" sqref="P25"/>
    </sheetView>
  </sheetViews>
  <sheetFormatPr baseColWidth="10" defaultColWidth="11.44140625" defaultRowHeight="14.4" x14ac:dyDescent="0.3"/>
  <cols>
    <col min="1" max="1" width="23.7773437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155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ht="20.399999999999999" customHeight="1" x14ac:dyDescent="0.3">
      <c r="A6" s="15" t="s">
        <v>121</v>
      </c>
      <c r="B6" s="80">
        <v>2010</v>
      </c>
      <c r="C6" s="80">
        <v>2011</v>
      </c>
      <c r="D6" s="80">
        <v>2012</v>
      </c>
      <c r="E6" s="80">
        <v>2013</v>
      </c>
      <c r="F6" s="80">
        <v>2014</v>
      </c>
      <c r="G6" s="80">
        <v>2015</v>
      </c>
      <c r="H6" s="80">
        <v>2016</v>
      </c>
      <c r="I6" s="80">
        <v>2017</v>
      </c>
      <c r="J6" s="80">
        <v>2018</v>
      </c>
      <c r="K6" s="80">
        <v>2019</v>
      </c>
      <c r="L6" s="80">
        <v>2020</v>
      </c>
      <c r="M6" s="81">
        <v>2021</v>
      </c>
      <c r="N6" s="81">
        <v>2022</v>
      </c>
      <c r="O6" s="81">
        <v>2023</v>
      </c>
      <c r="P6" s="81">
        <v>2024</v>
      </c>
    </row>
    <row r="7" spans="1:17" x14ac:dyDescent="0.3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2"/>
    </row>
    <row r="8" spans="1:17" x14ac:dyDescent="0.3">
      <c r="A8" s="33" t="s">
        <v>122</v>
      </c>
      <c r="B8" s="120">
        <f>+B18+B28</f>
        <v>221439</v>
      </c>
      <c r="C8" s="120">
        <f t="shared" ref="C8:P8" si="0">+C18+C28</f>
        <v>222639</v>
      </c>
      <c r="D8" s="120">
        <f t="shared" si="0"/>
        <v>220346</v>
      </c>
      <c r="E8" s="120">
        <f t="shared" si="0"/>
        <v>218737</v>
      </c>
      <c r="F8" s="120">
        <f t="shared" si="0"/>
        <v>219288</v>
      </c>
      <c r="G8" s="120">
        <f t="shared" si="0"/>
        <v>216570</v>
      </c>
      <c r="H8" s="120">
        <f t="shared" si="0"/>
        <v>216158</v>
      </c>
      <c r="I8" s="120">
        <f t="shared" si="0"/>
        <v>216119</v>
      </c>
      <c r="J8" s="120">
        <f t="shared" si="0"/>
        <v>220290</v>
      </c>
      <c r="K8" s="120">
        <f t="shared" si="0"/>
        <v>230408</v>
      </c>
      <c r="L8" s="120">
        <f t="shared" si="0"/>
        <v>234329</v>
      </c>
      <c r="M8" s="120">
        <f t="shared" si="0"/>
        <v>245884</v>
      </c>
      <c r="N8" s="120">
        <f t="shared" si="0"/>
        <v>242662</v>
      </c>
      <c r="O8" s="120">
        <f t="shared" si="0"/>
        <v>236287</v>
      </c>
      <c r="P8" s="120">
        <f t="shared" si="0"/>
        <v>233130</v>
      </c>
      <c r="Q8" s="34"/>
    </row>
    <row r="9" spans="1:17" x14ac:dyDescent="0.3">
      <c r="A9" s="35" t="s">
        <v>146</v>
      </c>
      <c r="B9" s="120">
        <f>+B19+B29</f>
        <v>156482</v>
      </c>
      <c r="C9" s="120">
        <f t="shared" ref="C9:P9" si="1">+C19+C29</f>
        <v>158022</v>
      </c>
      <c r="D9" s="120">
        <f t="shared" si="1"/>
        <v>157223</v>
      </c>
      <c r="E9" s="120">
        <f t="shared" si="1"/>
        <v>155922</v>
      </c>
      <c r="F9" s="120">
        <f t="shared" si="1"/>
        <v>154476</v>
      </c>
      <c r="G9" s="120">
        <f t="shared" si="1"/>
        <v>148746</v>
      </c>
      <c r="H9" s="120">
        <f t="shared" si="1"/>
        <v>146912</v>
      </c>
      <c r="I9" s="120">
        <f t="shared" si="1"/>
        <v>148366</v>
      </c>
      <c r="J9" s="120">
        <f t="shared" si="1"/>
        <v>152130</v>
      </c>
      <c r="K9" s="120">
        <f t="shared" si="1"/>
        <v>154202</v>
      </c>
      <c r="L9" s="120">
        <f t="shared" si="1"/>
        <v>156273</v>
      </c>
      <c r="M9" s="120">
        <f t="shared" si="1"/>
        <v>160042</v>
      </c>
      <c r="N9" s="120">
        <f t="shared" si="1"/>
        <v>160406</v>
      </c>
      <c r="O9" s="120">
        <f t="shared" si="1"/>
        <v>156751</v>
      </c>
      <c r="P9" s="120">
        <f t="shared" si="1"/>
        <v>156118</v>
      </c>
      <c r="Q9" s="36"/>
    </row>
    <row r="10" spans="1:17" x14ac:dyDescent="0.3">
      <c r="A10" s="37" t="s">
        <v>147</v>
      </c>
      <c r="B10" s="115">
        <f>+B20+B30</f>
        <v>64802</v>
      </c>
      <c r="C10" s="115">
        <f t="shared" ref="C10:P10" si="2">+C20+C30</f>
        <v>65431</v>
      </c>
      <c r="D10" s="115">
        <f t="shared" si="2"/>
        <v>64938</v>
      </c>
      <c r="E10" s="115">
        <f t="shared" si="2"/>
        <v>61328</v>
      </c>
      <c r="F10" s="115">
        <f t="shared" si="2"/>
        <v>58738</v>
      </c>
      <c r="G10" s="115">
        <f t="shared" si="2"/>
        <v>57192</v>
      </c>
      <c r="H10" s="115">
        <f t="shared" si="2"/>
        <v>58485</v>
      </c>
      <c r="I10" s="115">
        <f t="shared" si="2"/>
        <v>57652</v>
      </c>
      <c r="J10" s="115">
        <f t="shared" si="2"/>
        <v>58123</v>
      </c>
      <c r="K10" s="115">
        <f t="shared" si="2"/>
        <v>52781</v>
      </c>
      <c r="L10" s="115">
        <f t="shared" si="2"/>
        <v>57285</v>
      </c>
      <c r="M10" s="115">
        <f t="shared" si="2"/>
        <v>55213</v>
      </c>
      <c r="N10" s="115">
        <f t="shared" si="2"/>
        <v>56895</v>
      </c>
      <c r="O10" s="115">
        <f t="shared" si="2"/>
        <v>55782</v>
      </c>
      <c r="P10" s="115">
        <f t="shared" si="2"/>
        <v>59737</v>
      </c>
    </row>
    <row r="11" spans="1:17" x14ac:dyDescent="0.3">
      <c r="A11" s="37" t="s">
        <v>148</v>
      </c>
      <c r="B11" s="115">
        <f>+B21+B31</f>
        <v>50382</v>
      </c>
      <c r="C11" s="115">
        <f t="shared" ref="C11:P11" si="3">+C21+C31</f>
        <v>51560</v>
      </c>
      <c r="D11" s="115">
        <f t="shared" si="3"/>
        <v>50645</v>
      </c>
      <c r="E11" s="115">
        <f t="shared" si="3"/>
        <v>52256</v>
      </c>
      <c r="F11" s="115">
        <f t="shared" si="3"/>
        <v>51670</v>
      </c>
      <c r="G11" s="115">
        <f t="shared" si="3"/>
        <v>48320</v>
      </c>
      <c r="H11" s="115">
        <f t="shared" si="3"/>
        <v>47963</v>
      </c>
      <c r="I11" s="115">
        <f t="shared" si="3"/>
        <v>49495</v>
      </c>
      <c r="J11" s="115">
        <f t="shared" si="3"/>
        <v>50474</v>
      </c>
      <c r="K11" s="115">
        <f t="shared" si="3"/>
        <v>52657</v>
      </c>
      <c r="L11" s="115">
        <f t="shared" si="3"/>
        <v>51130</v>
      </c>
      <c r="M11" s="115">
        <f t="shared" si="3"/>
        <v>54891</v>
      </c>
      <c r="N11" s="115">
        <f t="shared" si="3"/>
        <v>52962</v>
      </c>
      <c r="O11" s="115">
        <f t="shared" si="3"/>
        <v>52355</v>
      </c>
      <c r="P11" s="115">
        <f t="shared" si="3"/>
        <v>49417</v>
      </c>
    </row>
    <row r="12" spans="1:17" x14ac:dyDescent="0.3">
      <c r="A12" s="37" t="s">
        <v>149</v>
      </c>
      <c r="B12" s="115">
        <f>+B22+B32</f>
        <v>41298</v>
      </c>
      <c r="C12" s="115">
        <f t="shared" ref="C12:P12" si="4">+C22+C32</f>
        <v>41031</v>
      </c>
      <c r="D12" s="115">
        <f t="shared" si="4"/>
        <v>41640</v>
      </c>
      <c r="E12" s="115">
        <f t="shared" si="4"/>
        <v>42338</v>
      </c>
      <c r="F12" s="115">
        <f t="shared" si="4"/>
        <v>44068</v>
      </c>
      <c r="G12" s="115">
        <f t="shared" si="4"/>
        <v>43234</v>
      </c>
      <c r="H12" s="115">
        <f t="shared" si="4"/>
        <v>40464</v>
      </c>
      <c r="I12" s="115">
        <f t="shared" si="4"/>
        <v>41219</v>
      </c>
      <c r="J12" s="115">
        <f t="shared" si="4"/>
        <v>43533</v>
      </c>
      <c r="K12" s="115">
        <f t="shared" si="4"/>
        <v>48764</v>
      </c>
      <c r="L12" s="115">
        <f t="shared" si="4"/>
        <v>47858</v>
      </c>
      <c r="M12" s="115">
        <f t="shared" si="4"/>
        <v>49938</v>
      </c>
      <c r="N12" s="115">
        <f t="shared" si="4"/>
        <v>50549</v>
      </c>
      <c r="O12" s="115">
        <f t="shared" si="4"/>
        <v>48614</v>
      </c>
      <c r="P12" s="115">
        <f t="shared" si="4"/>
        <v>46964</v>
      </c>
      <c r="Q12" s="24"/>
    </row>
    <row r="13" spans="1:17" x14ac:dyDescent="0.3">
      <c r="A13" s="35" t="s">
        <v>150</v>
      </c>
      <c r="B13" s="120">
        <f>+B23+B33</f>
        <v>64957</v>
      </c>
      <c r="C13" s="120">
        <f t="shared" ref="C13:P13" si="5">+C23+C33</f>
        <v>64617</v>
      </c>
      <c r="D13" s="120">
        <f t="shared" si="5"/>
        <v>63123</v>
      </c>
      <c r="E13" s="120">
        <f t="shared" si="5"/>
        <v>62815</v>
      </c>
      <c r="F13" s="120">
        <f t="shared" si="5"/>
        <v>64812</v>
      </c>
      <c r="G13" s="120">
        <f t="shared" si="5"/>
        <v>67824</v>
      </c>
      <c r="H13" s="120">
        <f t="shared" si="5"/>
        <v>69246</v>
      </c>
      <c r="I13" s="120">
        <f t="shared" si="5"/>
        <v>67753</v>
      </c>
      <c r="J13" s="120">
        <f t="shared" si="5"/>
        <v>68160</v>
      </c>
      <c r="K13" s="120">
        <f t="shared" si="5"/>
        <v>76206</v>
      </c>
      <c r="L13" s="120">
        <f t="shared" si="5"/>
        <v>78056</v>
      </c>
      <c r="M13" s="120">
        <f t="shared" si="5"/>
        <v>85842</v>
      </c>
      <c r="N13" s="120">
        <f t="shared" si="5"/>
        <v>82256</v>
      </c>
      <c r="O13" s="120">
        <f t="shared" si="5"/>
        <v>79536</v>
      </c>
      <c r="P13" s="120">
        <f t="shared" si="5"/>
        <v>77012</v>
      </c>
      <c r="Q13" s="34"/>
    </row>
    <row r="14" spans="1:17" x14ac:dyDescent="0.3">
      <c r="A14" s="37" t="s">
        <v>151</v>
      </c>
      <c r="B14" s="115">
        <f>+B24+B34</f>
        <v>36240</v>
      </c>
      <c r="C14" s="115">
        <f t="shared" ref="C14:P14" si="6">+C24+C34</f>
        <v>36008</v>
      </c>
      <c r="D14" s="115">
        <f t="shared" si="6"/>
        <v>34584</v>
      </c>
      <c r="E14" s="115">
        <f t="shared" si="6"/>
        <v>34406</v>
      </c>
      <c r="F14" s="115">
        <f t="shared" si="6"/>
        <v>35896</v>
      </c>
      <c r="G14" s="115">
        <f t="shared" si="6"/>
        <v>37707</v>
      </c>
      <c r="H14" s="115">
        <f t="shared" si="6"/>
        <v>38129</v>
      </c>
      <c r="I14" s="115">
        <f t="shared" si="6"/>
        <v>36108</v>
      </c>
      <c r="J14" s="115">
        <f t="shared" si="6"/>
        <v>37674</v>
      </c>
      <c r="K14" s="115">
        <f t="shared" si="6"/>
        <v>38804</v>
      </c>
      <c r="L14" s="115">
        <f t="shared" si="6"/>
        <v>42996</v>
      </c>
      <c r="M14" s="115">
        <f t="shared" si="6"/>
        <v>43015</v>
      </c>
      <c r="N14" s="115">
        <f t="shared" si="6"/>
        <v>42950</v>
      </c>
      <c r="O14" s="115">
        <f t="shared" si="6"/>
        <v>42709</v>
      </c>
      <c r="P14" s="115">
        <f t="shared" si="6"/>
        <v>41337</v>
      </c>
      <c r="Q14" s="24"/>
    </row>
    <row r="15" spans="1:17" x14ac:dyDescent="0.3">
      <c r="A15" s="37" t="s">
        <v>152</v>
      </c>
      <c r="B15" s="115">
        <f>+B25+B35</f>
        <v>28428</v>
      </c>
      <c r="C15" s="115">
        <f t="shared" ref="C15:P15" si="7">+C25+C35</f>
        <v>28356</v>
      </c>
      <c r="D15" s="115">
        <f t="shared" si="7"/>
        <v>28252</v>
      </c>
      <c r="E15" s="115">
        <f t="shared" si="7"/>
        <v>28162</v>
      </c>
      <c r="F15" s="115">
        <f t="shared" si="7"/>
        <v>28435</v>
      </c>
      <c r="G15" s="115">
        <f t="shared" si="7"/>
        <v>29798</v>
      </c>
      <c r="H15" s="115">
        <f t="shared" si="7"/>
        <v>30600</v>
      </c>
      <c r="I15" s="115">
        <f t="shared" si="7"/>
        <v>31087</v>
      </c>
      <c r="J15" s="115">
        <f t="shared" si="7"/>
        <v>29838</v>
      </c>
      <c r="K15" s="115">
        <f t="shared" si="7"/>
        <v>36515</v>
      </c>
      <c r="L15" s="115">
        <f t="shared" si="7"/>
        <v>34885</v>
      </c>
      <c r="M15" s="115">
        <f t="shared" si="7"/>
        <v>42548</v>
      </c>
      <c r="N15" s="115">
        <f t="shared" si="7"/>
        <v>39221</v>
      </c>
      <c r="O15" s="115">
        <f t="shared" si="7"/>
        <v>36787</v>
      </c>
      <c r="P15" s="115">
        <f t="shared" si="7"/>
        <v>35535</v>
      </c>
      <c r="Q15" s="24"/>
    </row>
    <row r="16" spans="1:17" x14ac:dyDescent="0.3">
      <c r="A16" s="37" t="s">
        <v>153</v>
      </c>
      <c r="B16" s="115">
        <f>+B26+B36</f>
        <v>289</v>
      </c>
      <c r="C16" s="115">
        <f t="shared" ref="C16:P16" si="8">+C26+C36</f>
        <v>253</v>
      </c>
      <c r="D16" s="115">
        <f t="shared" si="8"/>
        <v>287</v>
      </c>
      <c r="E16" s="115">
        <f t="shared" si="8"/>
        <v>247</v>
      </c>
      <c r="F16" s="115">
        <f t="shared" si="8"/>
        <v>481</v>
      </c>
      <c r="G16" s="115">
        <f t="shared" si="8"/>
        <v>319</v>
      </c>
      <c r="H16" s="115">
        <f t="shared" si="8"/>
        <v>517</v>
      </c>
      <c r="I16" s="115">
        <f t="shared" si="8"/>
        <v>558</v>
      </c>
      <c r="J16" s="115">
        <f t="shared" si="8"/>
        <v>648</v>
      </c>
      <c r="K16" s="115">
        <f t="shared" si="8"/>
        <v>887</v>
      </c>
      <c r="L16" s="115">
        <f t="shared" si="8"/>
        <v>175</v>
      </c>
      <c r="M16" s="115">
        <f t="shared" si="8"/>
        <v>279</v>
      </c>
      <c r="N16" s="115">
        <f t="shared" si="8"/>
        <v>85</v>
      </c>
      <c r="O16" s="115">
        <f t="shared" si="8"/>
        <v>40</v>
      </c>
      <c r="P16" s="115">
        <f t="shared" si="8"/>
        <v>140</v>
      </c>
      <c r="Q16" s="24"/>
    </row>
    <row r="17" spans="1:17" x14ac:dyDescent="0.3">
      <c r="A17" s="38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24"/>
    </row>
    <row r="18" spans="1:17" x14ac:dyDescent="0.3">
      <c r="A18" s="19" t="s">
        <v>132</v>
      </c>
      <c r="B18" s="120">
        <f t="shared" ref="B18:H18" si="9">B19+B23</f>
        <v>170699</v>
      </c>
      <c r="C18" s="120">
        <f t="shared" ref="C18:P18" si="10">C19+C23</f>
        <v>176438</v>
      </c>
      <c r="D18" s="120">
        <f t="shared" si="10"/>
        <v>175969</v>
      </c>
      <c r="E18" s="120">
        <f t="shared" si="10"/>
        <v>175035</v>
      </c>
      <c r="F18" s="120">
        <f t="shared" si="10"/>
        <v>174372</v>
      </c>
      <c r="G18" s="120">
        <f t="shared" si="10"/>
        <v>172048</v>
      </c>
      <c r="H18" s="120">
        <f t="shared" si="10"/>
        <v>174248</v>
      </c>
      <c r="I18" s="120">
        <f t="shared" si="10"/>
        <v>176392</v>
      </c>
      <c r="J18" s="120">
        <f t="shared" si="10"/>
        <v>213717</v>
      </c>
      <c r="K18" s="120">
        <f t="shared" si="10"/>
        <v>211516</v>
      </c>
      <c r="L18" s="120">
        <f t="shared" si="10"/>
        <v>229121</v>
      </c>
      <c r="M18" s="120">
        <f t="shared" si="10"/>
        <v>231077</v>
      </c>
      <c r="N18" s="120">
        <f t="shared" si="10"/>
        <v>222414</v>
      </c>
      <c r="O18" s="120">
        <f t="shared" si="10"/>
        <v>212827</v>
      </c>
      <c r="P18" s="120">
        <f t="shared" si="10"/>
        <v>212093</v>
      </c>
      <c r="Q18" s="25"/>
    </row>
    <row r="19" spans="1:17" x14ac:dyDescent="0.3">
      <c r="A19" s="35" t="s">
        <v>146</v>
      </c>
      <c r="B19" s="120">
        <f t="shared" ref="B19:G19" si="11">SUM(B20:B22)</f>
        <v>118523</v>
      </c>
      <c r="C19" s="120">
        <f t="shared" ref="C19:P19" si="12">SUM(C20:C22)</f>
        <v>122577</v>
      </c>
      <c r="D19" s="120">
        <f t="shared" si="12"/>
        <v>123213</v>
      </c>
      <c r="E19" s="120">
        <f t="shared" si="12"/>
        <v>122794</v>
      </c>
      <c r="F19" s="120">
        <f t="shared" si="12"/>
        <v>119970</v>
      </c>
      <c r="G19" s="120">
        <f t="shared" si="12"/>
        <v>115930</v>
      </c>
      <c r="H19" s="120">
        <f t="shared" si="12"/>
        <v>116004</v>
      </c>
      <c r="I19" s="120">
        <f t="shared" si="12"/>
        <v>119128</v>
      </c>
      <c r="J19" s="120">
        <f t="shared" si="12"/>
        <v>147137</v>
      </c>
      <c r="K19" s="120">
        <f t="shared" si="12"/>
        <v>140051</v>
      </c>
      <c r="L19" s="120">
        <f t="shared" si="12"/>
        <v>152086</v>
      </c>
      <c r="M19" s="120">
        <f t="shared" si="12"/>
        <v>149627</v>
      </c>
      <c r="N19" s="120">
        <f t="shared" si="12"/>
        <v>146563</v>
      </c>
      <c r="O19" s="120">
        <f t="shared" si="12"/>
        <v>140464</v>
      </c>
      <c r="P19" s="120">
        <f t="shared" si="12"/>
        <v>140863</v>
      </c>
      <c r="Q19" s="25"/>
    </row>
    <row r="20" spans="1:17" x14ac:dyDescent="0.3">
      <c r="A20" s="37" t="s">
        <v>147</v>
      </c>
      <c r="B20" s="115">
        <v>46683</v>
      </c>
      <c r="C20" s="115">
        <v>47536</v>
      </c>
      <c r="D20" s="115">
        <v>48189</v>
      </c>
      <c r="E20" s="115">
        <v>46025</v>
      </c>
      <c r="F20" s="115">
        <v>43020</v>
      </c>
      <c r="G20" s="115">
        <v>42292</v>
      </c>
      <c r="H20" s="115">
        <v>43810</v>
      </c>
      <c r="I20" s="115">
        <v>44160</v>
      </c>
      <c r="J20" s="115">
        <v>55642</v>
      </c>
      <c r="K20" s="115">
        <v>47834</v>
      </c>
      <c r="L20" s="115">
        <v>55230</v>
      </c>
      <c r="M20" s="115">
        <v>51350</v>
      </c>
      <c r="N20" s="115">
        <v>51533</v>
      </c>
      <c r="O20" s="115">
        <v>48396</v>
      </c>
      <c r="P20" s="115">
        <v>52086</v>
      </c>
      <c r="Q20" s="24"/>
    </row>
    <row r="21" spans="1:17" x14ac:dyDescent="0.3">
      <c r="A21" s="37" t="s">
        <v>148</v>
      </c>
      <c r="B21" s="115">
        <v>38014</v>
      </c>
      <c r="C21" s="115">
        <v>40292</v>
      </c>
      <c r="D21" s="115">
        <v>39552</v>
      </c>
      <c r="E21" s="115">
        <v>40570</v>
      </c>
      <c r="F21" s="115">
        <v>39531</v>
      </c>
      <c r="G21" s="115">
        <v>36844</v>
      </c>
      <c r="H21" s="115">
        <v>37447</v>
      </c>
      <c r="I21" s="115">
        <v>39294</v>
      </c>
      <c r="J21" s="115">
        <v>48874</v>
      </c>
      <c r="K21" s="115">
        <v>46920</v>
      </c>
      <c r="L21" s="115">
        <v>49822</v>
      </c>
      <c r="M21" s="115">
        <v>50786</v>
      </c>
      <c r="N21" s="115">
        <v>48349</v>
      </c>
      <c r="O21" s="115">
        <v>46841</v>
      </c>
      <c r="P21" s="115">
        <v>44696</v>
      </c>
      <c r="Q21" s="14"/>
    </row>
    <row r="22" spans="1:17" x14ac:dyDescent="0.3">
      <c r="A22" s="37" t="s">
        <v>149</v>
      </c>
      <c r="B22" s="115">
        <v>33826</v>
      </c>
      <c r="C22" s="115">
        <v>34749</v>
      </c>
      <c r="D22" s="115">
        <v>35472</v>
      </c>
      <c r="E22" s="115">
        <v>36199</v>
      </c>
      <c r="F22" s="115">
        <v>37419</v>
      </c>
      <c r="G22" s="115">
        <v>36794</v>
      </c>
      <c r="H22" s="115">
        <v>34747</v>
      </c>
      <c r="I22" s="115">
        <v>35674</v>
      </c>
      <c r="J22" s="115">
        <v>42621</v>
      </c>
      <c r="K22" s="115">
        <v>45297</v>
      </c>
      <c r="L22" s="115">
        <v>47034</v>
      </c>
      <c r="M22" s="115">
        <v>47491</v>
      </c>
      <c r="N22" s="115">
        <v>46681</v>
      </c>
      <c r="O22" s="115">
        <v>45227</v>
      </c>
      <c r="P22" s="115">
        <v>44081</v>
      </c>
      <c r="Q22" s="24"/>
    </row>
    <row r="23" spans="1:17" x14ac:dyDescent="0.3">
      <c r="A23" s="35" t="s">
        <v>150</v>
      </c>
      <c r="B23" s="120">
        <f t="shared" ref="B23:P23" si="13">SUM(B24:B26)</f>
        <v>52176</v>
      </c>
      <c r="C23" s="120">
        <f t="shared" si="13"/>
        <v>53861</v>
      </c>
      <c r="D23" s="120">
        <f t="shared" si="13"/>
        <v>52756</v>
      </c>
      <c r="E23" s="120">
        <f t="shared" si="13"/>
        <v>52241</v>
      </c>
      <c r="F23" s="120">
        <f t="shared" si="13"/>
        <v>54402</v>
      </c>
      <c r="G23" s="120">
        <f t="shared" si="13"/>
        <v>56118</v>
      </c>
      <c r="H23" s="120">
        <f t="shared" si="13"/>
        <v>58244</v>
      </c>
      <c r="I23" s="120">
        <f t="shared" si="13"/>
        <v>57264</v>
      </c>
      <c r="J23" s="120">
        <f t="shared" si="13"/>
        <v>66580</v>
      </c>
      <c r="K23" s="120">
        <f t="shared" si="13"/>
        <v>71465</v>
      </c>
      <c r="L23" s="120">
        <f t="shared" si="13"/>
        <v>77035</v>
      </c>
      <c r="M23" s="120">
        <f t="shared" si="13"/>
        <v>81450</v>
      </c>
      <c r="N23" s="120">
        <f t="shared" si="13"/>
        <v>75851</v>
      </c>
      <c r="O23" s="120">
        <f t="shared" si="13"/>
        <v>72363</v>
      </c>
      <c r="P23" s="120">
        <f t="shared" si="13"/>
        <v>71230</v>
      </c>
      <c r="Q23" s="25"/>
    </row>
    <row r="24" spans="1:17" x14ac:dyDescent="0.3">
      <c r="A24" s="37" t="s">
        <v>151</v>
      </c>
      <c r="B24" s="115">
        <v>26935</v>
      </c>
      <c r="C24" s="115">
        <v>27887</v>
      </c>
      <c r="D24" s="115">
        <v>26667</v>
      </c>
      <c r="E24" s="115">
        <v>26607</v>
      </c>
      <c r="F24" s="115">
        <v>27632</v>
      </c>
      <c r="G24" s="115">
        <v>28792</v>
      </c>
      <c r="H24" s="115">
        <v>29355</v>
      </c>
      <c r="I24" s="115">
        <v>28003</v>
      </c>
      <c r="J24" s="115">
        <v>36404</v>
      </c>
      <c r="K24" s="115">
        <v>35326</v>
      </c>
      <c r="L24" s="115">
        <v>42156</v>
      </c>
      <c r="M24" s="115">
        <v>40225</v>
      </c>
      <c r="N24" s="115">
        <v>38545</v>
      </c>
      <c r="O24" s="115">
        <v>37243</v>
      </c>
      <c r="P24" s="115">
        <v>36829</v>
      </c>
      <c r="Q24" s="24"/>
    </row>
    <row r="25" spans="1:17" x14ac:dyDescent="0.3">
      <c r="A25" s="37" t="s">
        <v>152</v>
      </c>
      <c r="B25" s="115">
        <v>24960</v>
      </c>
      <c r="C25" s="115">
        <v>25722</v>
      </c>
      <c r="D25" s="115">
        <v>25805</v>
      </c>
      <c r="E25" s="115">
        <v>25390</v>
      </c>
      <c r="F25" s="115">
        <v>26305</v>
      </c>
      <c r="G25" s="115">
        <v>27007</v>
      </c>
      <c r="H25" s="115">
        <v>28372</v>
      </c>
      <c r="I25" s="115">
        <v>28703</v>
      </c>
      <c r="J25" s="115">
        <v>29528</v>
      </c>
      <c r="K25" s="115">
        <v>35252</v>
      </c>
      <c r="L25" s="115">
        <v>34705</v>
      </c>
      <c r="M25" s="115">
        <v>40954</v>
      </c>
      <c r="N25" s="115">
        <v>37223</v>
      </c>
      <c r="O25" s="115">
        <v>35083</v>
      </c>
      <c r="P25" s="115">
        <v>34272</v>
      </c>
      <c r="Q25" s="24"/>
    </row>
    <row r="26" spans="1:17" x14ac:dyDescent="0.3">
      <c r="A26" s="37" t="s">
        <v>153</v>
      </c>
      <c r="B26" s="115">
        <v>281</v>
      </c>
      <c r="C26" s="115">
        <v>252</v>
      </c>
      <c r="D26" s="115">
        <v>284</v>
      </c>
      <c r="E26" s="115">
        <v>244</v>
      </c>
      <c r="F26" s="115">
        <v>465</v>
      </c>
      <c r="G26" s="115">
        <v>319</v>
      </c>
      <c r="H26" s="115">
        <v>517</v>
      </c>
      <c r="I26" s="115">
        <v>558</v>
      </c>
      <c r="J26" s="115">
        <v>648</v>
      </c>
      <c r="K26" s="115">
        <v>887</v>
      </c>
      <c r="L26" s="115">
        <v>174</v>
      </c>
      <c r="M26" s="115">
        <v>271</v>
      </c>
      <c r="N26" s="115">
        <v>83</v>
      </c>
      <c r="O26" s="115">
        <v>37</v>
      </c>
      <c r="P26" s="115">
        <v>129</v>
      </c>
      <c r="Q26" s="24"/>
    </row>
    <row r="27" spans="1:17" x14ac:dyDescent="0.3">
      <c r="A27" s="38"/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24"/>
    </row>
    <row r="28" spans="1:17" x14ac:dyDescent="0.3">
      <c r="A28" s="19" t="s">
        <v>133</v>
      </c>
      <c r="B28" s="120">
        <f t="shared" ref="B28:H28" si="14">B29+B33</f>
        <v>50740</v>
      </c>
      <c r="C28" s="120">
        <f t="shared" ref="C28:P28" si="15">C29+C33</f>
        <v>46201</v>
      </c>
      <c r="D28" s="120">
        <f t="shared" si="15"/>
        <v>44377</v>
      </c>
      <c r="E28" s="120">
        <f t="shared" si="15"/>
        <v>43702</v>
      </c>
      <c r="F28" s="120">
        <f t="shared" si="15"/>
        <v>44916</v>
      </c>
      <c r="G28" s="120">
        <f t="shared" si="15"/>
        <v>44522</v>
      </c>
      <c r="H28" s="120">
        <f t="shared" si="15"/>
        <v>41910</v>
      </c>
      <c r="I28" s="120">
        <f t="shared" si="15"/>
        <v>39727</v>
      </c>
      <c r="J28" s="120">
        <f t="shared" si="15"/>
        <v>6573</v>
      </c>
      <c r="K28" s="120">
        <f t="shared" si="15"/>
        <v>18892</v>
      </c>
      <c r="L28" s="120">
        <f t="shared" si="15"/>
        <v>5208</v>
      </c>
      <c r="M28" s="120">
        <f t="shared" si="15"/>
        <v>14807</v>
      </c>
      <c r="N28" s="120">
        <f t="shared" si="15"/>
        <v>20248</v>
      </c>
      <c r="O28" s="120">
        <f t="shared" si="15"/>
        <v>23460</v>
      </c>
      <c r="P28" s="120">
        <f t="shared" si="15"/>
        <v>21037</v>
      </c>
      <c r="Q28" s="25"/>
    </row>
    <row r="29" spans="1:17" x14ac:dyDescent="0.3">
      <c r="A29" s="35" t="s">
        <v>146</v>
      </c>
      <c r="B29" s="120">
        <f t="shared" ref="B29:G29" si="16">SUM(B30:B32)</f>
        <v>37959</v>
      </c>
      <c r="C29" s="120">
        <f t="shared" ref="C29:P29" si="17">SUM(C30:C32)</f>
        <v>35445</v>
      </c>
      <c r="D29" s="120">
        <f t="shared" si="17"/>
        <v>34010</v>
      </c>
      <c r="E29" s="120">
        <f t="shared" si="17"/>
        <v>33128</v>
      </c>
      <c r="F29" s="120">
        <f t="shared" si="17"/>
        <v>34506</v>
      </c>
      <c r="G29" s="120">
        <f t="shared" si="17"/>
        <v>32816</v>
      </c>
      <c r="H29" s="120">
        <f t="shared" si="17"/>
        <v>30908</v>
      </c>
      <c r="I29" s="120">
        <f t="shared" si="17"/>
        <v>29238</v>
      </c>
      <c r="J29" s="120">
        <f t="shared" si="17"/>
        <v>4993</v>
      </c>
      <c r="K29" s="120">
        <f t="shared" si="17"/>
        <v>14151</v>
      </c>
      <c r="L29" s="120">
        <f t="shared" si="17"/>
        <v>4187</v>
      </c>
      <c r="M29" s="120">
        <f t="shared" si="17"/>
        <v>10415</v>
      </c>
      <c r="N29" s="120">
        <f t="shared" si="17"/>
        <v>13843</v>
      </c>
      <c r="O29" s="120">
        <f t="shared" si="17"/>
        <v>16287</v>
      </c>
      <c r="P29" s="120">
        <f t="shared" si="17"/>
        <v>15255</v>
      </c>
      <c r="Q29" s="25"/>
    </row>
    <row r="30" spans="1:17" x14ac:dyDescent="0.3">
      <c r="A30" s="37" t="s">
        <v>147</v>
      </c>
      <c r="B30" s="115">
        <v>18119</v>
      </c>
      <c r="C30" s="115">
        <v>17895</v>
      </c>
      <c r="D30" s="115">
        <v>16749</v>
      </c>
      <c r="E30" s="115">
        <v>15303</v>
      </c>
      <c r="F30" s="115">
        <v>15718</v>
      </c>
      <c r="G30" s="115">
        <v>14900</v>
      </c>
      <c r="H30" s="115">
        <v>14675</v>
      </c>
      <c r="I30" s="115">
        <v>13492</v>
      </c>
      <c r="J30" s="115">
        <v>2481</v>
      </c>
      <c r="K30" s="115">
        <v>4947</v>
      </c>
      <c r="L30" s="115">
        <v>2055</v>
      </c>
      <c r="M30" s="115">
        <v>3863</v>
      </c>
      <c r="N30" s="115">
        <v>5362</v>
      </c>
      <c r="O30" s="115">
        <v>7386</v>
      </c>
      <c r="P30" s="115">
        <v>7651</v>
      </c>
      <c r="Q30" s="24"/>
    </row>
    <row r="31" spans="1:17" x14ac:dyDescent="0.3">
      <c r="A31" s="37" t="s">
        <v>148</v>
      </c>
      <c r="B31" s="115">
        <v>12368</v>
      </c>
      <c r="C31" s="115">
        <v>11268</v>
      </c>
      <c r="D31" s="115">
        <v>11093</v>
      </c>
      <c r="E31" s="115">
        <v>11686</v>
      </c>
      <c r="F31" s="115">
        <v>12139</v>
      </c>
      <c r="G31" s="115">
        <v>11476</v>
      </c>
      <c r="H31" s="115">
        <v>10516</v>
      </c>
      <c r="I31" s="115">
        <v>10201</v>
      </c>
      <c r="J31" s="115">
        <v>1600</v>
      </c>
      <c r="K31" s="115">
        <v>5737</v>
      </c>
      <c r="L31" s="115">
        <v>1308</v>
      </c>
      <c r="M31" s="115">
        <v>4105</v>
      </c>
      <c r="N31" s="115">
        <v>4613</v>
      </c>
      <c r="O31" s="115">
        <v>5514</v>
      </c>
      <c r="P31" s="115">
        <v>4721</v>
      </c>
    </row>
    <row r="32" spans="1:17" x14ac:dyDescent="0.3">
      <c r="A32" s="37" t="s">
        <v>149</v>
      </c>
      <c r="B32" s="115">
        <v>7472</v>
      </c>
      <c r="C32" s="115">
        <v>6282</v>
      </c>
      <c r="D32" s="115">
        <v>6168</v>
      </c>
      <c r="E32" s="115">
        <v>6139</v>
      </c>
      <c r="F32" s="115">
        <v>6649</v>
      </c>
      <c r="G32" s="115">
        <v>6440</v>
      </c>
      <c r="H32" s="115">
        <v>5717</v>
      </c>
      <c r="I32" s="115">
        <v>5545</v>
      </c>
      <c r="J32" s="115">
        <v>912</v>
      </c>
      <c r="K32" s="115">
        <v>3467</v>
      </c>
      <c r="L32" s="115">
        <v>824</v>
      </c>
      <c r="M32" s="115">
        <v>2447</v>
      </c>
      <c r="N32" s="115">
        <v>3868</v>
      </c>
      <c r="O32" s="115">
        <v>3387</v>
      </c>
      <c r="P32" s="115">
        <v>2883</v>
      </c>
      <c r="Q32" s="24"/>
    </row>
    <row r="33" spans="1:17" x14ac:dyDescent="0.3">
      <c r="A33" s="35" t="s">
        <v>150</v>
      </c>
      <c r="B33" s="120">
        <f t="shared" ref="B33:P33" si="18">SUM(B34:B36)</f>
        <v>12781</v>
      </c>
      <c r="C33" s="120">
        <f t="shared" si="18"/>
        <v>10756</v>
      </c>
      <c r="D33" s="120">
        <f t="shared" si="18"/>
        <v>10367</v>
      </c>
      <c r="E33" s="120">
        <f t="shared" si="18"/>
        <v>10574</v>
      </c>
      <c r="F33" s="120">
        <f t="shared" si="18"/>
        <v>10410</v>
      </c>
      <c r="G33" s="120">
        <f t="shared" si="18"/>
        <v>11706</v>
      </c>
      <c r="H33" s="120">
        <f t="shared" si="18"/>
        <v>11002</v>
      </c>
      <c r="I33" s="120">
        <f t="shared" si="18"/>
        <v>10489</v>
      </c>
      <c r="J33" s="120">
        <f t="shared" si="18"/>
        <v>1580</v>
      </c>
      <c r="K33" s="120">
        <f t="shared" si="18"/>
        <v>4741</v>
      </c>
      <c r="L33" s="120">
        <f t="shared" si="18"/>
        <v>1021</v>
      </c>
      <c r="M33" s="120">
        <f t="shared" si="18"/>
        <v>4392</v>
      </c>
      <c r="N33" s="120">
        <f t="shared" si="18"/>
        <v>6405</v>
      </c>
      <c r="O33" s="120">
        <f t="shared" si="18"/>
        <v>7173</v>
      </c>
      <c r="P33" s="120">
        <f t="shared" si="18"/>
        <v>5782</v>
      </c>
      <c r="Q33" s="25"/>
    </row>
    <row r="34" spans="1:17" x14ac:dyDescent="0.3">
      <c r="A34" s="37" t="s">
        <v>151</v>
      </c>
      <c r="B34" s="115">
        <v>9305</v>
      </c>
      <c r="C34" s="115">
        <v>8121</v>
      </c>
      <c r="D34" s="115">
        <v>7917</v>
      </c>
      <c r="E34" s="115">
        <v>7799</v>
      </c>
      <c r="F34" s="115">
        <v>8264</v>
      </c>
      <c r="G34" s="115">
        <v>8915</v>
      </c>
      <c r="H34" s="115">
        <v>8774</v>
      </c>
      <c r="I34" s="115">
        <v>8105</v>
      </c>
      <c r="J34" s="115">
        <v>1270</v>
      </c>
      <c r="K34" s="115">
        <v>3478</v>
      </c>
      <c r="L34" s="115">
        <v>840</v>
      </c>
      <c r="M34" s="115">
        <v>2790</v>
      </c>
      <c r="N34" s="115">
        <v>4405</v>
      </c>
      <c r="O34" s="115">
        <v>5466</v>
      </c>
      <c r="P34" s="115">
        <v>4508</v>
      </c>
      <c r="Q34" s="24"/>
    </row>
    <row r="35" spans="1:17" x14ac:dyDescent="0.3">
      <c r="A35" s="37" t="s">
        <v>152</v>
      </c>
      <c r="B35" s="115">
        <v>3468</v>
      </c>
      <c r="C35" s="115">
        <v>2634</v>
      </c>
      <c r="D35" s="115">
        <v>2447</v>
      </c>
      <c r="E35" s="115">
        <v>2772</v>
      </c>
      <c r="F35" s="115">
        <v>2130</v>
      </c>
      <c r="G35" s="115">
        <v>2791</v>
      </c>
      <c r="H35" s="115">
        <v>2228</v>
      </c>
      <c r="I35" s="115">
        <v>2384</v>
      </c>
      <c r="J35" s="115">
        <v>310</v>
      </c>
      <c r="K35" s="115">
        <v>1263</v>
      </c>
      <c r="L35" s="115">
        <v>180</v>
      </c>
      <c r="M35" s="115">
        <v>1594</v>
      </c>
      <c r="N35" s="115">
        <v>1998</v>
      </c>
      <c r="O35" s="115">
        <v>1704</v>
      </c>
      <c r="P35" s="115">
        <v>1263</v>
      </c>
      <c r="Q35" s="24"/>
    </row>
    <row r="36" spans="1:17" ht="15" thickBot="1" x14ac:dyDescent="0.35">
      <c r="A36" s="37" t="s">
        <v>153</v>
      </c>
      <c r="B36" s="115">
        <v>8</v>
      </c>
      <c r="C36" s="115">
        <v>1</v>
      </c>
      <c r="D36" s="115">
        <v>3</v>
      </c>
      <c r="E36" s="115">
        <v>3</v>
      </c>
      <c r="F36" s="115">
        <v>16</v>
      </c>
      <c r="G36" s="115">
        <v>0</v>
      </c>
      <c r="H36" s="115">
        <v>0</v>
      </c>
      <c r="I36" s="115">
        <v>0</v>
      </c>
      <c r="J36" s="115">
        <v>0</v>
      </c>
      <c r="K36" s="115">
        <v>0</v>
      </c>
      <c r="L36" s="115">
        <v>1</v>
      </c>
      <c r="M36" s="115">
        <v>8</v>
      </c>
      <c r="N36" s="115">
        <v>2</v>
      </c>
      <c r="O36" s="115">
        <v>3</v>
      </c>
      <c r="P36" s="115">
        <v>11</v>
      </c>
      <c r="Q36" s="24"/>
    </row>
    <row r="37" spans="1:17" x14ac:dyDescent="0.3">
      <c r="A37" s="95" t="s">
        <v>356</v>
      </c>
      <c r="B37" s="95"/>
      <c r="C37" s="95"/>
      <c r="D37" s="95"/>
      <c r="E37" s="95"/>
      <c r="F37" s="95"/>
      <c r="G37" s="95"/>
      <c r="H37" s="84"/>
      <c r="I37" s="84"/>
      <c r="J37" s="84"/>
      <c r="K37" s="84"/>
      <c r="L37" s="84"/>
      <c r="M37" s="118"/>
      <c r="N37" s="118"/>
      <c r="O37" s="118"/>
      <c r="P37" s="118"/>
      <c r="Q37" s="24"/>
    </row>
    <row r="38" spans="1:17" x14ac:dyDescent="0.3">
      <c r="Q38" s="14"/>
    </row>
    <row r="39" spans="1:17" x14ac:dyDescent="0.3">
      <c r="Q39" s="24"/>
    </row>
    <row r="40" spans="1:17" x14ac:dyDescent="0.3">
      <c r="Q40" s="24"/>
    </row>
    <row r="41" spans="1:17" x14ac:dyDescent="0.3">
      <c r="Q41" s="24"/>
    </row>
  </sheetData>
  <mergeCells count="5">
    <mergeCell ref="A1:P1"/>
    <mergeCell ref="A2:P2"/>
    <mergeCell ref="A3:P3"/>
    <mergeCell ref="A4:P4"/>
    <mergeCell ref="A5:P5"/>
  </mergeCells>
  <hyperlinks>
    <hyperlink ref="Q2" location="Contenido!A1" display="Contenido" xr:uid="{CADA3878-A9C1-4D1B-9271-9F04B646DF76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FFC4C-B312-4B8A-B11A-4F2967421237}">
  <sheetPr>
    <tabColor rgb="FFF2DAB1"/>
    <pageSetUpPr fitToPage="1"/>
  </sheetPr>
  <dimension ref="A1:Q42"/>
  <sheetViews>
    <sheetView showGridLines="0" zoomScaleNormal="100" workbookViewId="0">
      <pane xSplit="1" ySplit="7" topLeftCell="B8" activePane="bottomRight" state="frozen"/>
      <selection activeCell="Q1" sqref="Q1:Q1048576"/>
      <selection pane="topRight" activeCell="Q1" sqref="Q1:Q1048576"/>
      <selection pane="bottomLeft" activeCell="Q1" sqref="Q1:Q1048576"/>
      <selection pane="bottomRight" sqref="A1:P1"/>
    </sheetView>
  </sheetViews>
  <sheetFormatPr baseColWidth="10" defaultColWidth="11.44140625" defaultRowHeight="14.4" x14ac:dyDescent="0.3"/>
  <cols>
    <col min="1" max="1" width="23.441406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156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x14ac:dyDescent="0.3">
      <c r="A6" s="144" t="s">
        <v>119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"/>
    </row>
    <row r="7" spans="1:17" ht="19.8" customHeight="1" x14ac:dyDescent="0.3">
      <c r="A7" s="15" t="s">
        <v>121</v>
      </c>
      <c r="B7" s="80">
        <v>2010</v>
      </c>
      <c r="C7" s="80">
        <v>2011</v>
      </c>
      <c r="D7" s="80">
        <v>2012</v>
      </c>
      <c r="E7" s="80">
        <v>2013</v>
      </c>
      <c r="F7" s="80">
        <v>2014</v>
      </c>
      <c r="G7" s="80">
        <v>2015</v>
      </c>
      <c r="H7" s="80">
        <v>2016</v>
      </c>
      <c r="I7" s="80">
        <v>2017</v>
      </c>
      <c r="J7" s="80">
        <v>2018</v>
      </c>
      <c r="K7" s="80">
        <v>2019</v>
      </c>
      <c r="L7" s="80">
        <v>2020</v>
      </c>
      <c r="M7" s="81">
        <v>2021</v>
      </c>
      <c r="N7" s="81">
        <v>2022</v>
      </c>
      <c r="O7" s="81">
        <v>2023</v>
      </c>
      <c r="P7" s="81">
        <v>2024</v>
      </c>
      <c r="Q7" s="14"/>
    </row>
    <row r="8" spans="1:17" x14ac:dyDescent="0.3"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32"/>
      <c r="N8" s="32"/>
      <c r="O8" s="32"/>
      <c r="P8" s="32"/>
      <c r="Q8" s="14"/>
    </row>
    <row r="9" spans="1:17" x14ac:dyDescent="0.3">
      <c r="A9" s="19" t="s">
        <v>132</v>
      </c>
      <c r="B9" s="121">
        <f>+'C8'!B18/'C8'!B8*100</f>
        <v>77.086240454481825</v>
      </c>
      <c r="C9" s="121">
        <f>+'C8'!C18/'C8'!C8*100</f>
        <v>79.248469495461265</v>
      </c>
      <c r="D9" s="121">
        <f>+'C8'!D18/'C8'!D8*100</f>
        <v>79.860310602416192</v>
      </c>
      <c r="E9" s="121">
        <f>+'C8'!E18/'C8'!E8*100</f>
        <v>80.020755519185144</v>
      </c>
      <c r="F9" s="121">
        <f>+'C8'!F18/'C8'!F8*100</f>
        <v>79.517347050454205</v>
      </c>
      <c r="G9" s="121">
        <f>+'C8'!G18/'C8'!G8*100</f>
        <v>79.442212679503172</v>
      </c>
      <c r="H9" s="121">
        <f>+'C8'!H18/'C8'!H8*100</f>
        <v>80.611404620694131</v>
      </c>
      <c r="I9" s="121">
        <f>+'C8'!I18/'C8'!I8*100</f>
        <v>81.617997492122399</v>
      </c>
      <c r="J9" s="121">
        <f>+'C8'!J18/'C8'!J8*100</f>
        <v>97.016205910390852</v>
      </c>
      <c r="K9" s="121">
        <f>+'C8'!K18/'C8'!K8*100</f>
        <v>91.800631922502703</v>
      </c>
      <c r="L9" s="121">
        <f>+'C8'!L18/'C8'!L8*100</f>
        <v>97.777483794152658</v>
      </c>
      <c r="M9" s="121">
        <f>+'C8'!M18/'C8'!M8*100</f>
        <v>93.97805469245661</v>
      </c>
      <c r="N9" s="121">
        <f>+'C8'!N18/'C8'!N8*100</f>
        <v>91.655883492264962</v>
      </c>
      <c r="O9" s="121">
        <f>+'C8'!O18/'C8'!O8*100</f>
        <v>90.071396225776283</v>
      </c>
      <c r="P9" s="121">
        <f>+'C8'!P18/'C8'!P8*100</f>
        <v>90.976279329129667</v>
      </c>
      <c r="Q9" s="14"/>
    </row>
    <row r="10" spans="1:17" x14ac:dyDescent="0.3">
      <c r="A10" s="35" t="s">
        <v>146</v>
      </c>
      <c r="B10" s="121">
        <f>+'C8'!B19/'C8'!B9*100</f>
        <v>75.742257895476797</v>
      </c>
      <c r="C10" s="121">
        <f>+'C8'!C19/'C8'!C9*100</f>
        <v>77.569578919390963</v>
      </c>
      <c r="D10" s="121">
        <f>+'C8'!D19/'C8'!D9*100</f>
        <v>78.368304891777925</v>
      </c>
      <c r="E10" s="121">
        <f>+'C8'!E19/'C8'!E9*100</f>
        <v>78.753479303754432</v>
      </c>
      <c r="F10" s="121">
        <f>+'C8'!F19/'C8'!F9*100</f>
        <v>77.662549522255887</v>
      </c>
      <c r="G10" s="121">
        <f>+'C8'!G19/'C8'!G9*100</f>
        <v>77.938230271738391</v>
      </c>
      <c r="H10" s="121">
        <f>+'C8'!H19/'C8'!H9*100</f>
        <v>78.961555216728385</v>
      </c>
      <c r="I10" s="121">
        <f>+'C8'!I19/'C8'!I9*100</f>
        <v>80.293328660205162</v>
      </c>
      <c r="J10" s="121">
        <f>+'C8'!J19/'C8'!J9*100</f>
        <v>96.717938605140347</v>
      </c>
      <c r="K10" s="121">
        <f>+'C8'!K19/'C8'!K9*100</f>
        <v>90.823076224692286</v>
      </c>
      <c r="L10" s="121">
        <f>+'C8'!L19/'C8'!L9*100</f>
        <v>97.320714390841673</v>
      </c>
      <c r="M10" s="121">
        <f>+'C8'!M19/'C8'!M9*100</f>
        <v>93.492333262518585</v>
      </c>
      <c r="N10" s="121">
        <f>+'C8'!N19/'C8'!N9*100</f>
        <v>91.370023565203297</v>
      </c>
      <c r="O10" s="121">
        <f>+'C8'!O19/'C8'!O9*100</f>
        <v>89.609635664206294</v>
      </c>
      <c r="P10" s="121">
        <f>+'C8'!P19/'C8'!P9*100</f>
        <v>90.228545074879264</v>
      </c>
      <c r="Q10" s="14"/>
    </row>
    <row r="11" spans="1:17" x14ac:dyDescent="0.3">
      <c r="A11" s="37" t="s">
        <v>147</v>
      </c>
      <c r="B11" s="117">
        <f>+'C8'!B20/'C8'!B10*100</f>
        <v>72.0394432270609</v>
      </c>
      <c r="C11" s="117">
        <f>+'C8'!C20/'C8'!C10*100</f>
        <v>72.650578471978108</v>
      </c>
      <c r="D11" s="117">
        <f>+'C8'!D20/'C8'!D10*100</f>
        <v>74.207705811697309</v>
      </c>
      <c r="E11" s="117">
        <f>+'C8'!E20/'C8'!E10*100</f>
        <v>75.047286720584395</v>
      </c>
      <c r="F11" s="117">
        <f>+'C8'!F20/'C8'!F10*100</f>
        <v>73.24049167489531</v>
      </c>
      <c r="G11" s="117">
        <f>+'C8'!G20/'C8'!G10*100</f>
        <v>73.947405231500909</v>
      </c>
      <c r="H11" s="117">
        <f>+'C8'!H20/'C8'!H10*100</f>
        <v>74.908096093015303</v>
      </c>
      <c r="I11" s="117">
        <f>+'C8'!I20/'C8'!I10*100</f>
        <v>76.597516131270382</v>
      </c>
      <c r="J11" s="117">
        <f>+'C8'!J20/'C8'!J10*100</f>
        <v>95.731466028938627</v>
      </c>
      <c r="K11" s="117">
        <f>+'C8'!K20/'C8'!K10*100</f>
        <v>90.627309069551544</v>
      </c>
      <c r="L11" s="117">
        <f>+'C8'!L20/'C8'!L10*100</f>
        <v>96.412673474731605</v>
      </c>
      <c r="M11" s="117">
        <f>+'C8'!M20/'C8'!M10*100</f>
        <v>93.0034593302302</v>
      </c>
      <c r="N11" s="117">
        <f>+'C8'!N20/'C8'!N10*100</f>
        <v>90.57562175938132</v>
      </c>
      <c r="O11" s="117">
        <f>+'C8'!O20/'C8'!O10*100</f>
        <v>86.759169624610095</v>
      </c>
      <c r="P11" s="117">
        <f>+'C8'!P20/'C8'!P10*100</f>
        <v>87.192192443544201</v>
      </c>
      <c r="Q11" s="14"/>
    </row>
    <row r="12" spans="1:17" x14ac:dyDescent="0.3">
      <c r="A12" s="37" t="s">
        <v>148</v>
      </c>
      <c r="B12" s="117">
        <f>+'C8'!B21/'C8'!B11*100</f>
        <v>75.451550156802028</v>
      </c>
      <c r="C12" s="117">
        <f>+'C8'!C21/'C8'!C11*100</f>
        <v>78.145849495733117</v>
      </c>
      <c r="D12" s="117">
        <f>+'C8'!D21/'C8'!D11*100</f>
        <v>78.096554447625635</v>
      </c>
      <c r="E12" s="117">
        <f>+'C8'!E21/'C8'!E11*100</f>
        <v>77.637017758726273</v>
      </c>
      <c r="F12" s="117">
        <f>+'C8'!F21/'C8'!F11*100</f>
        <v>76.506676988581376</v>
      </c>
      <c r="G12" s="117">
        <f>+'C8'!G21/'C8'!G11*100</f>
        <v>76.25</v>
      </c>
      <c r="H12" s="117">
        <f>+'C8'!H21/'C8'!H11*100</f>
        <v>78.074765965431695</v>
      </c>
      <c r="I12" s="117">
        <f>+'C8'!I21/'C8'!I11*100</f>
        <v>79.389837357308821</v>
      </c>
      <c r="J12" s="117">
        <f>+'C8'!J21/'C8'!J11*100</f>
        <v>96.830051115425761</v>
      </c>
      <c r="K12" s="117">
        <f>+'C8'!K21/'C8'!K11*100</f>
        <v>89.104962303207543</v>
      </c>
      <c r="L12" s="117">
        <f>+'C8'!L21/'C8'!L11*100</f>
        <v>97.44181498141991</v>
      </c>
      <c r="M12" s="117">
        <f>+'C8'!M21/'C8'!M11*100</f>
        <v>92.52154269370206</v>
      </c>
      <c r="N12" s="117">
        <f>+'C8'!N21/'C8'!N11*100</f>
        <v>91.289981496167059</v>
      </c>
      <c r="O12" s="117">
        <f>+'C8'!O21/'C8'!O11*100</f>
        <v>89.468054627065229</v>
      </c>
      <c r="P12" s="117">
        <f>+'C8'!P21/'C8'!P11*100</f>
        <v>90.446607442782849</v>
      </c>
      <c r="Q12" s="14"/>
    </row>
    <row r="13" spans="1:17" x14ac:dyDescent="0.3">
      <c r="A13" s="37" t="s">
        <v>149</v>
      </c>
      <c r="B13" s="117">
        <f>+'C8'!B22/'C8'!B12*100</f>
        <v>81.90711414596349</v>
      </c>
      <c r="C13" s="117">
        <f>+'C8'!C22/'C8'!C12*100</f>
        <v>84.689624917745121</v>
      </c>
      <c r="D13" s="117">
        <f>+'C8'!D22/'C8'!D12*100</f>
        <v>85.187319884726222</v>
      </c>
      <c r="E13" s="117">
        <f>+'C8'!E22/'C8'!E12*100</f>
        <v>85.500023619443525</v>
      </c>
      <c r="F13" s="117">
        <f>+'C8'!F22/'C8'!F12*100</f>
        <v>84.911954252518839</v>
      </c>
      <c r="G13" s="117">
        <f>+'C8'!G22/'C8'!G12*100</f>
        <v>85.104316047555159</v>
      </c>
      <c r="H13" s="117">
        <f>+'C8'!H22/'C8'!H12*100</f>
        <v>85.871391854487939</v>
      </c>
      <c r="I13" s="117">
        <f>+'C8'!I22/'C8'!I12*100</f>
        <v>86.547465974429272</v>
      </c>
      <c r="J13" s="117">
        <f>+'C8'!J22/'C8'!J12*100</f>
        <v>97.905037557714834</v>
      </c>
      <c r="K13" s="117">
        <f>+'C8'!K22/'C8'!K12*100</f>
        <v>92.89024690345336</v>
      </c>
      <c r="L13" s="117">
        <f>+'C8'!L22/'C8'!L12*100</f>
        <v>98.278239792720129</v>
      </c>
      <c r="M13" s="117">
        <f>+'C8'!M22/'C8'!M12*100</f>
        <v>95.099923905642996</v>
      </c>
      <c r="N13" s="117">
        <f>+'C8'!N22/'C8'!N12*100</f>
        <v>92.348018754080201</v>
      </c>
      <c r="O13" s="117">
        <f>+'C8'!O22/'C8'!O12*100</f>
        <v>93.032871189369317</v>
      </c>
      <c r="P13" s="117">
        <f>+'C8'!P22/'C8'!P12*100</f>
        <v>93.861255429690829</v>
      </c>
      <c r="Q13" s="14"/>
    </row>
    <row r="14" spans="1:17" x14ac:dyDescent="0.3">
      <c r="A14" s="35" t="s">
        <v>150</v>
      </c>
      <c r="B14" s="121">
        <f>+'C8'!B23/'C8'!B13*100</f>
        <v>80.323906584355811</v>
      </c>
      <c r="C14" s="121">
        <f>+'C8'!C23/'C8'!C13*100</f>
        <v>83.354225668167828</v>
      </c>
      <c r="D14" s="121">
        <f>+'C8'!D23/'C8'!D13*100</f>
        <v>83.576509354751835</v>
      </c>
      <c r="E14" s="121">
        <f>+'C8'!E23/'C8'!E13*100</f>
        <v>83.166441136671182</v>
      </c>
      <c r="F14" s="121">
        <f>+'C8'!F23/'C8'!F13*100</f>
        <v>83.938159600074059</v>
      </c>
      <c r="G14" s="121">
        <f>+'C8'!G23/'C8'!G13*100</f>
        <v>82.740622788393495</v>
      </c>
      <c r="H14" s="121">
        <f>+'C8'!H23/'C8'!H13*100</f>
        <v>84.111717644340473</v>
      </c>
      <c r="I14" s="121">
        <f>+'C8'!I23/'C8'!I13*100</f>
        <v>84.518766696677645</v>
      </c>
      <c r="J14" s="121">
        <f>+'C8'!J23/'C8'!J13*100</f>
        <v>97.681924882629119</v>
      </c>
      <c r="K14" s="121">
        <f>+'C8'!K23/'C8'!K13*100</f>
        <v>93.778705088838151</v>
      </c>
      <c r="L14" s="121">
        <f>+'C8'!L23/'C8'!L13*100</f>
        <v>98.691964743261252</v>
      </c>
      <c r="M14" s="121">
        <f>+'C8'!M23/'C8'!M13*100</f>
        <v>94.883623401132311</v>
      </c>
      <c r="N14" s="121">
        <f>+'C8'!N23/'C8'!N13*100</f>
        <v>92.213333981715621</v>
      </c>
      <c r="O14" s="121">
        <f>+'C8'!O23/'C8'!O13*100</f>
        <v>90.981442365721193</v>
      </c>
      <c r="P14" s="121">
        <f>+'C8'!P23/'C8'!P13*100</f>
        <v>92.492079156495095</v>
      </c>
      <c r="Q14" s="14"/>
    </row>
    <row r="15" spans="1:17" x14ac:dyDescent="0.3">
      <c r="A15" s="37" t="s">
        <v>151</v>
      </c>
      <c r="B15" s="117">
        <f>+'C8'!B24/'C8'!B14*100</f>
        <v>74.323951434878595</v>
      </c>
      <c r="C15" s="117">
        <f>+'C8'!C24/'C8'!C14*100</f>
        <v>77.446678515885353</v>
      </c>
      <c r="D15" s="117">
        <f>+'C8'!D24/'C8'!D14*100</f>
        <v>77.107911172796676</v>
      </c>
      <c r="E15" s="117">
        <f>+'C8'!E24/'C8'!E14*100</f>
        <v>77.332442015927455</v>
      </c>
      <c r="F15" s="117">
        <f>+'C8'!F24/'C8'!F14*100</f>
        <v>76.977936260307558</v>
      </c>
      <c r="G15" s="117">
        <f>+'C8'!G24/'C8'!G14*100</f>
        <v>76.357175060333631</v>
      </c>
      <c r="H15" s="117">
        <f>+'C8'!H24/'C8'!H14*100</f>
        <v>76.988643814419461</v>
      </c>
      <c r="I15" s="117">
        <f>+'C8'!I24/'C8'!I14*100</f>
        <v>77.553450758834614</v>
      </c>
      <c r="J15" s="117">
        <f>+'C8'!J24/'C8'!J14*100</f>
        <v>96.628974889844457</v>
      </c>
      <c r="K15" s="117">
        <f>+'C8'!K24/'C8'!K14*100</f>
        <v>91.037006494175856</v>
      </c>
      <c r="L15" s="117">
        <f>+'C8'!L24/'C8'!L14*100</f>
        <v>98.046329891152666</v>
      </c>
      <c r="M15" s="117">
        <f>+'C8'!M24/'C8'!M14*100</f>
        <v>93.513890503312808</v>
      </c>
      <c r="N15" s="117">
        <f>+'C8'!N24/'C8'!N14*100</f>
        <v>89.74388824214202</v>
      </c>
      <c r="O15" s="117">
        <f>+'C8'!O24/'C8'!O14*100</f>
        <v>87.201760753002873</v>
      </c>
      <c r="P15" s="117">
        <f>+'C8'!P24/'C8'!P14*100</f>
        <v>89.094515809081457</v>
      </c>
      <c r="Q15" s="14"/>
    </row>
    <row r="16" spans="1:17" x14ac:dyDescent="0.3">
      <c r="A16" s="37" t="s">
        <v>152</v>
      </c>
      <c r="B16" s="117">
        <f>+'C8'!B25/'C8'!B15*100</f>
        <v>87.800759814267622</v>
      </c>
      <c r="C16" s="117">
        <f>+'C8'!C25/'C8'!C15*100</f>
        <v>90.710960643250104</v>
      </c>
      <c r="D16" s="117">
        <f>+'C8'!D25/'C8'!D15*100</f>
        <v>91.338666289112282</v>
      </c>
      <c r="E16" s="117">
        <f>+'C8'!E25/'C8'!E15*100</f>
        <v>90.156949080320999</v>
      </c>
      <c r="F16" s="117">
        <f>+'C8'!F25/'C8'!F15*100</f>
        <v>92.509231580798314</v>
      </c>
      <c r="G16" s="117">
        <f>+'C8'!G25/'C8'!G15*100</f>
        <v>90.633599570440964</v>
      </c>
      <c r="H16" s="117">
        <f>+'C8'!H25/'C8'!H15*100</f>
        <v>92.718954248366018</v>
      </c>
      <c r="I16" s="117">
        <f>+'C8'!I25/'C8'!I15*100</f>
        <v>92.33119953678387</v>
      </c>
      <c r="J16" s="117">
        <f>+'C8'!J25/'C8'!J15*100</f>
        <v>98.961056371070441</v>
      </c>
      <c r="K16" s="117">
        <f>+'C8'!K25/'C8'!K15*100</f>
        <v>96.541147473640962</v>
      </c>
      <c r="L16" s="117">
        <f>+'C8'!L25/'C8'!L15*100</f>
        <v>99.484018919306294</v>
      </c>
      <c r="M16" s="117">
        <f>+'C8'!M25/'C8'!M15*100</f>
        <v>96.253642944439221</v>
      </c>
      <c r="N16" s="117">
        <f>+'C8'!N25/'C8'!N15*100</f>
        <v>94.905790265419029</v>
      </c>
      <c r="O16" s="117">
        <f>+'C8'!O25/'C8'!O15*100</f>
        <v>95.367928887922361</v>
      </c>
      <c r="P16" s="117">
        <f>+'C8'!P25/'C8'!P15*100</f>
        <v>96.445757703672442</v>
      </c>
      <c r="Q16" s="14"/>
    </row>
    <row r="17" spans="1:17" x14ac:dyDescent="0.3">
      <c r="A17" s="37" t="s">
        <v>153</v>
      </c>
      <c r="B17" s="117">
        <f>+'C8'!B26/'C8'!B16*100</f>
        <v>97.231833910034609</v>
      </c>
      <c r="C17" s="117">
        <f>+'C8'!C26/'C8'!C16*100</f>
        <v>99.604743083003953</v>
      </c>
      <c r="D17" s="117">
        <f>+'C8'!D26/'C8'!D16*100</f>
        <v>98.954703832752614</v>
      </c>
      <c r="E17" s="117">
        <f>+'C8'!E26/'C8'!E16*100</f>
        <v>98.785425101214571</v>
      </c>
      <c r="F17" s="117">
        <f>+'C8'!F26/'C8'!F16*100</f>
        <v>96.673596673596677</v>
      </c>
      <c r="G17" s="117">
        <f>+'C8'!G26/'C8'!G16*100</f>
        <v>100</v>
      </c>
      <c r="H17" s="117">
        <f>+'C8'!H26/'C8'!H16*100</f>
        <v>100</v>
      </c>
      <c r="I17" s="117">
        <f>+'C8'!I26/'C8'!I16*100</f>
        <v>100</v>
      </c>
      <c r="J17" s="117">
        <f>+'C8'!J26/'C8'!J16*100</f>
        <v>100</v>
      </c>
      <c r="K17" s="117">
        <f>+'C8'!K26/'C8'!K16*100</f>
        <v>100</v>
      </c>
      <c r="L17" s="117">
        <f>+'C8'!L26/'C8'!L16*100</f>
        <v>99.428571428571431</v>
      </c>
      <c r="M17" s="117">
        <f>+'C8'!M26/'C8'!M16*100</f>
        <v>97.132616487455195</v>
      </c>
      <c r="N17" s="117">
        <f>+'C8'!N26/'C8'!N16*100</f>
        <v>97.647058823529406</v>
      </c>
      <c r="O17" s="117">
        <f>+'C8'!O26/'C8'!O16*100</f>
        <v>92.5</v>
      </c>
      <c r="P17" s="117">
        <f>+'C8'!P26/'C8'!P16*100</f>
        <v>92.142857142857139</v>
      </c>
      <c r="Q17" s="14"/>
    </row>
    <row r="18" spans="1:17" x14ac:dyDescent="0.3">
      <c r="A18" s="38"/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24"/>
    </row>
    <row r="19" spans="1:17" x14ac:dyDescent="0.3">
      <c r="A19" s="19" t="s">
        <v>133</v>
      </c>
      <c r="B19" s="121">
        <f>+'C8'!B28/'C8'!B8*100</f>
        <v>22.913759545518179</v>
      </c>
      <c r="C19" s="121">
        <f>+'C8'!C28/'C8'!C8*100</f>
        <v>20.751530504538739</v>
      </c>
      <c r="D19" s="121">
        <f>+'C8'!D28/'C8'!D8*100</f>
        <v>20.139689397583798</v>
      </c>
      <c r="E19" s="121">
        <f>+'C8'!E28/'C8'!E8*100</f>
        <v>19.979244480814859</v>
      </c>
      <c r="F19" s="121">
        <f>+'C8'!F28/'C8'!F8*100</f>
        <v>20.482652949545802</v>
      </c>
      <c r="G19" s="121">
        <f>+'C8'!G28/'C8'!G8*100</f>
        <v>20.557787320496836</v>
      </c>
      <c r="H19" s="121">
        <f>+'C8'!H28/'C8'!H8*100</f>
        <v>19.38859537930588</v>
      </c>
      <c r="I19" s="121">
        <f>+'C8'!I28/'C8'!I8*100</f>
        <v>18.382002507877605</v>
      </c>
      <c r="J19" s="121">
        <f>+'C8'!J28/'C8'!J8*100</f>
        <v>2.9837940896091517</v>
      </c>
      <c r="K19" s="121">
        <f>+'C8'!K28/'C8'!K8*100</f>
        <v>8.1993680774973079</v>
      </c>
      <c r="L19" s="121">
        <f>+'C8'!L28/'C8'!L8*100</f>
        <v>2.2225162058473344</v>
      </c>
      <c r="M19" s="121">
        <f>+'C8'!M28/'C8'!M8*100</f>
        <v>6.021945307543394</v>
      </c>
      <c r="N19" s="121">
        <f>+'C8'!N28/'C8'!N8*100</f>
        <v>8.3441165077350394</v>
      </c>
      <c r="O19" s="121">
        <f>+'C8'!O28/'C8'!O8*100</f>
        <v>9.9286037742237188</v>
      </c>
      <c r="P19" s="121">
        <f>+'C8'!P28/'C8'!P8*100</f>
        <v>9.0237206708703308</v>
      </c>
      <c r="Q19" s="24"/>
    </row>
    <row r="20" spans="1:17" x14ac:dyDescent="0.3">
      <c r="A20" s="35" t="s">
        <v>146</v>
      </c>
      <c r="B20" s="121">
        <f>+'C8'!B29/'C8'!B9*100</f>
        <v>24.257742104523203</v>
      </c>
      <c r="C20" s="121">
        <f>+'C8'!C29/'C8'!C9*100</f>
        <v>22.43042108060903</v>
      </c>
      <c r="D20" s="121">
        <f>+'C8'!D29/'C8'!D9*100</f>
        <v>21.631695108222079</v>
      </c>
      <c r="E20" s="121">
        <f>+'C8'!E29/'C8'!E9*100</f>
        <v>21.246520696245558</v>
      </c>
      <c r="F20" s="121">
        <f>+'C8'!F29/'C8'!F9*100</f>
        <v>22.337450477744117</v>
      </c>
      <c r="G20" s="121">
        <f>+'C8'!G29/'C8'!G9*100</f>
        <v>22.061769728261602</v>
      </c>
      <c r="H20" s="121">
        <f>+'C8'!H29/'C8'!H9*100</f>
        <v>21.038444783271618</v>
      </c>
      <c r="I20" s="121">
        <f>+'C8'!I29/'C8'!I9*100</f>
        <v>19.706671339794831</v>
      </c>
      <c r="J20" s="121">
        <f>+'C8'!J29/'C8'!J9*100</f>
        <v>3.2820613948596598</v>
      </c>
      <c r="K20" s="121">
        <f>+'C8'!K29/'C8'!K9*100</f>
        <v>9.1769237753077135</v>
      </c>
      <c r="L20" s="121">
        <f>+'C8'!L29/'C8'!L9*100</f>
        <v>2.6792856091583319</v>
      </c>
      <c r="M20" s="121">
        <f>+'C8'!M29/'C8'!M9*100</f>
        <v>6.5076667374814114</v>
      </c>
      <c r="N20" s="121">
        <f>+'C8'!N29/'C8'!N9*100</f>
        <v>8.6299764347967027</v>
      </c>
      <c r="O20" s="121">
        <f>+'C8'!O29/'C8'!O9*100</f>
        <v>10.390364335793711</v>
      </c>
      <c r="P20" s="121">
        <f>+'C8'!P29/'C8'!P9*100</f>
        <v>9.7714549251207412</v>
      </c>
      <c r="Q20" s="24"/>
    </row>
    <row r="21" spans="1:17" x14ac:dyDescent="0.3">
      <c r="A21" s="37" t="s">
        <v>147</v>
      </c>
      <c r="B21" s="117">
        <f>+'C8'!B30/'C8'!B10*100</f>
        <v>27.960556772939103</v>
      </c>
      <c r="C21" s="117">
        <f>+'C8'!C30/'C8'!C10*100</f>
        <v>27.349421528021882</v>
      </c>
      <c r="D21" s="117">
        <f>+'C8'!D30/'C8'!D10*100</f>
        <v>25.792294188302691</v>
      </c>
      <c r="E21" s="117">
        <f>+'C8'!E30/'C8'!E10*100</f>
        <v>24.952713279415601</v>
      </c>
      <c r="F21" s="117">
        <f>+'C8'!F30/'C8'!F10*100</f>
        <v>26.759508325104704</v>
      </c>
      <c r="G21" s="117">
        <f>+'C8'!G30/'C8'!G10*100</f>
        <v>26.052594768499095</v>
      </c>
      <c r="H21" s="117">
        <f>+'C8'!H30/'C8'!H10*100</f>
        <v>25.091903906984697</v>
      </c>
      <c r="I21" s="117">
        <f>+'C8'!I30/'C8'!I10*100</f>
        <v>23.402483868729618</v>
      </c>
      <c r="J21" s="117">
        <f>+'C8'!J30/'C8'!J10*100</f>
        <v>4.2685339710613697</v>
      </c>
      <c r="K21" s="117">
        <f>+'C8'!K30/'C8'!K10*100</f>
        <v>9.3726909304484565</v>
      </c>
      <c r="L21" s="117">
        <f>+'C8'!L30/'C8'!L10*100</f>
        <v>3.587326525268395</v>
      </c>
      <c r="M21" s="117">
        <f>+'C8'!M30/'C8'!M10*100</f>
        <v>6.9965406697698</v>
      </c>
      <c r="N21" s="117">
        <f>+'C8'!N30/'C8'!N10*100</f>
        <v>9.4243782406186831</v>
      </c>
      <c r="O21" s="117">
        <f>+'C8'!O30/'C8'!O10*100</f>
        <v>13.240830375389912</v>
      </c>
      <c r="P21" s="117">
        <f>+'C8'!P30/'C8'!P10*100</f>
        <v>12.807807556455797</v>
      </c>
      <c r="Q21" s="14"/>
    </row>
    <row r="22" spans="1:17" x14ac:dyDescent="0.3">
      <c r="A22" s="37" t="s">
        <v>148</v>
      </c>
      <c r="B22" s="117">
        <f>+'C8'!B31/'C8'!B11*100</f>
        <v>24.548449843197968</v>
      </c>
      <c r="C22" s="117">
        <f>+'C8'!C31/'C8'!C11*100</f>
        <v>21.854150504266872</v>
      </c>
      <c r="D22" s="117">
        <f>+'C8'!D31/'C8'!D11*100</f>
        <v>21.903445552374372</v>
      </c>
      <c r="E22" s="117">
        <f>+'C8'!E31/'C8'!E11*100</f>
        <v>22.36298224127373</v>
      </c>
      <c r="F22" s="117">
        <f>+'C8'!F31/'C8'!F11*100</f>
        <v>23.493323011418617</v>
      </c>
      <c r="G22" s="117">
        <f>+'C8'!G31/'C8'!G11*100</f>
        <v>23.75</v>
      </c>
      <c r="H22" s="117">
        <f>+'C8'!H31/'C8'!H11*100</f>
        <v>21.925234034568312</v>
      </c>
      <c r="I22" s="117">
        <f>+'C8'!I31/'C8'!I11*100</f>
        <v>20.610162642691183</v>
      </c>
      <c r="J22" s="117">
        <f>+'C8'!J31/'C8'!J11*100</f>
        <v>3.1699488845742363</v>
      </c>
      <c r="K22" s="117">
        <f>+'C8'!K31/'C8'!K11*100</f>
        <v>10.89503769679245</v>
      </c>
      <c r="L22" s="117">
        <f>+'C8'!L31/'C8'!L11*100</f>
        <v>2.5581850185800898</v>
      </c>
      <c r="M22" s="117">
        <f>+'C8'!M31/'C8'!M11*100</f>
        <v>7.4784573062979369</v>
      </c>
      <c r="N22" s="117">
        <f>+'C8'!N31/'C8'!N11*100</f>
        <v>8.7100185038329361</v>
      </c>
      <c r="O22" s="117">
        <f>+'C8'!O31/'C8'!O11*100</f>
        <v>10.531945372934773</v>
      </c>
      <c r="P22" s="117">
        <f>+'C8'!P31/'C8'!P11*100</f>
        <v>9.553392557217153</v>
      </c>
      <c r="Q22" s="24"/>
    </row>
    <row r="23" spans="1:17" x14ac:dyDescent="0.3">
      <c r="A23" s="37" t="s">
        <v>149</v>
      </c>
      <c r="B23" s="117">
        <f>+'C8'!B32/'C8'!B12*100</f>
        <v>18.092885854036513</v>
      </c>
      <c r="C23" s="117">
        <f>+'C8'!C32/'C8'!C12*100</f>
        <v>15.310375082254883</v>
      </c>
      <c r="D23" s="117">
        <f>+'C8'!D32/'C8'!D12*100</f>
        <v>14.812680115273775</v>
      </c>
      <c r="E23" s="117">
        <f>+'C8'!E32/'C8'!E12*100</f>
        <v>14.499976380556474</v>
      </c>
      <c r="F23" s="117">
        <f>+'C8'!F32/'C8'!F12*100</f>
        <v>15.088045747481166</v>
      </c>
      <c r="G23" s="117">
        <f>+'C8'!G32/'C8'!G12*100</f>
        <v>14.895683952444836</v>
      </c>
      <c r="H23" s="117">
        <f>+'C8'!H32/'C8'!H12*100</f>
        <v>14.128608145512059</v>
      </c>
      <c r="I23" s="117">
        <f>+'C8'!I32/'C8'!I12*100</f>
        <v>13.452534025570731</v>
      </c>
      <c r="J23" s="117">
        <f>+'C8'!J32/'C8'!J12*100</f>
        <v>2.0949624422851629</v>
      </c>
      <c r="K23" s="117">
        <f>+'C8'!K32/'C8'!K12*100</f>
        <v>7.1097530965466325</v>
      </c>
      <c r="L23" s="117">
        <f>+'C8'!L32/'C8'!L12*100</f>
        <v>1.7217602072798697</v>
      </c>
      <c r="M23" s="117">
        <f>+'C8'!M32/'C8'!M12*100</f>
        <v>4.9000760943570025</v>
      </c>
      <c r="N23" s="117">
        <f>+'C8'!N32/'C8'!N12*100</f>
        <v>7.6519812459198002</v>
      </c>
      <c r="O23" s="117">
        <f>+'C8'!O32/'C8'!O12*100</f>
        <v>6.9671288106306823</v>
      </c>
      <c r="P23" s="117">
        <f>+'C8'!P32/'C8'!P12*100</f>
        <v>6.1387445703091732</v>
      </c>
      <c r="Q23" s="24"/>
    </row>
    <row r="24" spans="1:17" x14ac:dyDescent="0.3">
      <c r="A24" s="35" t="s">
        <v>150</v>
      </c>
      <c r="B24" s="121">
        <f>+'C8'!B33/'C8'!B13*100</f>
        <v>19.676093415644193</v>
      </c>
      <c r="C24" s="121">
        <f>+'C8'!C33/'C8'!C13*100</f>
        <v>16.645774331832179</v>
      </c>
      <c r="D24" s="121">
        <f>+'C8'!D33/'C8'!D13*100</f>
        <v>16.423490645248165</v>
      </c>
      <c r="E24" s="121">
        <f>+'C8'!E33/'C8'!E13*100</f>
        <v>16.833558863328825</v>
      </c>
      <c r="F24" s="121">
        <f>+'C8'!F33/'C8'!F13*100</f>
        <v>16.061840399925938</v>
      </c>
      <c r="G24" s="121">
        <f>+'C8'!G33/'C8'!G13*100</f>
        <v>17.259377211606513</v>
      </c>
      <c r="H24" s="121">
        <f>+'C8'!H33/'C8'!H13*100</f>
        <v>15.888282355659534</v>
      </c>
      <c r="I24" s="121">
        <f>+'C8'!I33/'C8'!I13*100</f>
        <v>15.481233303322362</v>
      </c>
      <c r="J24" s="121">
        <f>+'C8'!J33/'C8'!J13*100</f>
        <v>2.318075117370892</v>
      </c>
      <c r="K24" s="121">
        <f>+'C8'!K33/'C8'!K13*100</f>
        <v>6.2212949111618512</v>
      </c>
      <c r="L24" s="121">
        <f>+'C8'!L33/'C8'!L13*100</f>
        <v>1.3080352567387517</v>
      </c>
      <c r="M24" s="121">
        <f>+'C8'!M33/'C8'!M13*100</f>
        <v>5.1163765988676868</v>
      </c>
      <c r="N24" s="121">
        <f>+'C8'!N33/'C8'!N13*100</f>
        <v>7.7866660182843797</v>
      </c>
      <c r="O24" s="121">
        <f>+'C8'!O33/'C8'!O13*100</f>
        <v>9.0185576342788174</v>
      </c>
      <c r="P24" s="121">
        <f>+'C8'!P33/'C8'!P13*100</f>
        <v>7.507920843504909</v>
      </c>
      <c r="Q24" s="24"/>
    </row>
    <row r="25" spans="1:17" x14ac:dyDescent="0.3">
      <c r="A25" s="37" t="s">
        <v>151</v>
      </c>
      <c r="B25" s="117">
        <f>+'C8'!B34/'C8'!B14*100</f>
        <v>25.676048565121413</v>
      </c>
      <c r="C25" s="117">
        <f>+'C8'!C34/'C8'!C14*100</f>
        <v>22.55332148411464</v>
      </c>
      <c r="D25" s="117">
        <f>+'C8'!D34/'C8'!D14*100</f>
        <v>22.892088827203331</v>
      </c>
      <c r="E25" s="117">
        <f>+'C8'!E34/'C8'!E14*100</f>
        <v>22.667557984072545</v>
      </c>
      <c r="F25" s="117">
        <f>+'C8'!F34/'C8'!F14*100</f>
        <v>23.022063739692445</v>
      </c>
      <c r="G25" s="117">
        <f>+'C8'!G34/'C8'!G14*100</f>
        <v>23.642824939666372</v>
      </c>
      <c r="H25" s="117">
        <f>+'C8'!H34/'C8'!H14*100</f>
        <v>23.011356185580528</v>
      </c>
      <c r="I25" s="117">
        <f>+'C8'!I34/'C8'!I14*100</f>
        <v>22.446549241165393</v>
      </c>
      <c r="J25" s="117">
        <f>+'C8'!J34/'C8'!J14*100</f>
        <v>3.3710251101555446</v>
      </c>
      <c r="K25" s="117">
        <f>+'C8'!K34/'C8'!K14*100</f>
        <v>8.9629935058241426</v>
      </c>
      <c r="L25" s="117">
        <f>+'C8'!L34/'C8'!L14*100</f>
        <v>1.9536701088473347</v>
      </c>
      <c r="M25" s="117">
        <f>+'C8'!M34/'C8'!M14*100</f>
        <v>6.4861094966872024</v>
      </c>
      <c r="N25" s="117">
        <f>+'C8'!N34/'C8'!N14*100</f>
        <v>10.256111757857974</v>
      </c>
      <c r="O25" s="117">
        <f>+'C8'!O34/'C8'!O14*100</f>
        <v>12.79823924699712</v>
      </c>
      <c r="P25" s="117">
        <f>+'C8'!P34/'C8'!P14*100</f>
        <v>10.905484190918548</v>
      </c>
      <c r="Q25" s="24"/>
    </row>
    <row r="26" spans="1:17" x14ac:dyDescent="0.3">
      <c r="A26" s="37" t="s">
        <v>152</v>
      </c>
      <c r="B26" s="117">
        <f>+'C8'!B35/'C8'!B15*100</f>
        <v>12.199240185732377</v>
      </c>
      <c r="C26" s="117">
        <f>+'C8'!C35/'C8'!C15*100</f>
        <v>9.2890393567498943</v>
      </c>
      <c r="D26" s="117">
        <f>+'C8'!D35/'C8'!D15*100</f>
        <v>8.6613337108877246</v>
      </c>
      <c r="E26" s="117">
        <f>+'C8'!E35/'C8'!E15*100</f>
        <v>9.8430509196789995</v>
      </c>
      <c r="F26" s="117">
        <f>+'C8'!F35/'C8'!F15*100</f>
        <v>7.4907684192016877</v>
      </c>
      <c r="G26" s="117">
        <f>+'C8'!G35/'C8'!G15*100</f>
        <v>9.3664004295590306</v>
      </c>
      <c r="H26" s="117">
        <f>+'C8'!H35/'C8'!H15*100</f>
        <v>7.2810457516339868</v>
      </c>
      <c r="I26" s="117">
        <f>+'C8'!I35/'C8'!I15*100</f>
        <v>7.6688004632161357</v>
      </c>
      <c r="J26" s="117">
        <f>+'C8'!J35/'C8'!J15*100</f>
        <v>1.0389436289295528</v>
      </c>
      <c r="K26" s="117">
        <f>+'C8'!K35/'C8'!K15*100</f>
        <v>3.4588525263590304</v>
      </c>
      <c r="L26" s="117">
        <f>+'C8'!L35/'C8'!L15*100</f>
        <v>0.51598108069370785</v>
      </c>
      <c r="M26" s="117">
        <f>+'C8'!M35/'C8'!M15*100</f>
        <v>3.7463570555607784</v>
      </c>
      <c r="N26" s="117">
        <f>+'C8'!N35/'C8'!N15*100</f>
        <v>5.0942097345809643</v>
      </c>
      <c r="O26" s="117">
        <f>+'C8'!O35/'C8'!O15*100</f>
        <v>4.6320711120776359</v>
      </c>
      <c r="P26" s="117">
        <f>+'C8'!P35/'C8'!P15*100</f>
        <v>3.5542422963275646</v>
      </c>
      <c r="Q26" s="24"/>
    </row>
    <row r="27" spans="1:17" ht="15" thickBot="1" x14ac:dyDescent="0.35">
      <c r="A27" s="37" t="s">
        <v>153</v>
      </c>
      <c r="B27" s="117">
        <f>+'C8'!B36/'C8'!B16*100</f>
        <v>2.7681660899653981</v>
      </c>
      <c r="C27" s="117">
        <f>+'C8'!C36/'C8'!C16*100</f>
        <v>0.39525691699604742</v>
      </c>
      <c r="D27" s="117">
        <f>+'C8'!D36/'C8'!D16*100</f>
        <v>1.0452961672473868</v>
      </c>
      <c r="E27" s="117">
        <f>+'C8'!E36/'C8'!E16*100</f>
        <v>1.214574898785425</v>
      </c>
      <c r="F27" s="117">
        <f>+'C8'!F36/'C8'!F16*100</f>
        <v>3.3264033264033266</v>
      </c>
      <c r="G27" s="117">
        <f>+'C8'!G36/'C8'!G16*100</f>
        <v>0</v>
      </c>
      <c r="H27" s="117">
        <f>+'C8'!H36/'C8'!H16*100</f>
        <v>0</v>
      </c>
      <c r="I27" s="117">
        <f>+'C8'!I36/'C8'!I16*100</f>
        <v>0</v>
      </c>
      <c r="J27" s="117">
        <f>+'C8'!J36/'C8'!J16*100</f>
        <v>0</v>
      </c>
      <c r="K27" s="117">
        <f>+'C8'!K36/'C8'!K16*100</f>
        <v>0</v>
      </c>
      <c r="L27" s="117">
        <f>+'C8'!L36/'C8'!L16*100</f>
        <v>0.5714285714285714</v>
      </c>
      <c r="M27" s="117">
        <f>+'C8'!M36/'C8'!M16*100</f>
        <v>2.8673835125448028</v>
      </c>
      <c r="N27" s="117">
        <f>+'C8'!N36/'C8'!N16*100</f>
        <v>2.3529411764705883</v>
      </c>
      <c r="O27" s="117">
        <f>+'C8'!O36/'C8'!O16*100</f>
        <v>7.5</v>
      </c>
      <c r="P27" s="117">
        <f>+'C8'!P36/'C8'!P16*100</f>
        <v>7.8571428571428568</v>
      </c>
      <c r="Q27" s="24"/>
    </row>
    <row r="28" spans="1:17" x14ac:dyDescent="0.3">
      <c r="A28" s="95" t="s">
        <v>355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84"/>
      <c r="O28" s="84"/>
      <c r="P28" s="84"/>
      <c r="Q28" s="24"/>
    </row>
    <row r="29" spans="1:17" x14ac:dyDescent="0.3">
      <c r="Q29" s="24"/>
    </row>
    <row r="30" spans="1:17" x14ac:dyDescent="0.3">
      <c r="Q30" s="24"/>
    </row>
    <row r="31" spans="1:17" x14ac:dyDescent="0.3">
      <c r="Q31" s="24"/>
    </row>
    <row r="33" spans="17:17" x14ac:dyDescent="0.3">
      <c r="Q33" s="24"/>
    </row>
    <row r="34" spans="17:17" x14ac:dyDescent="0.3">
      <c r="Q34" s="24"/>
    </row>
    <row r="35" spans="17:17" x14ac:dyDescent="0.3">
      <c r="Q35" s="24"/>
    </row>
    <row r="36" spans="17:17" x14ac:dyDescent="0.3">
      <c r="Q36" s="24"/>
    </row>
    <row r="37" spans="17:17" x14ac:dyDescent="0.3">
      <c r="Q37" s="24"/>
    </row>
    <row r="38" spans="17:17" x14ac:dyDescent="0.3">
      <c r="Q38" s="24"/>
    </row>
    <row r="39" spans="17:17" x14ac:dyDescent="0.3">
      <c r="Q39" s="14"/>
    </row>
    <row r="40" spans="17:17" x14ac:dyDescent="0.3">
      <c r="Q40" s="24"/>
    </row>
    <row r="41" spans="17:17" x14ac:dyDescent="0.3">
      <c r="Q41" s="24"/>
    </row>
    <row r="42" spans="17:17" x14ac:dyDescent="0.3">
      <c r="Q42" s="24"/>
    </row>
  </sheetData>
  <mergeCells count="6">
    <mergeCell ref="A1:P1"/>
    <mergeCell ref="A2:P2"/>
    <mergeCell ref="A3:P3"/>
    <mergeCell ref="A4:P4"/>
    <mergeCell ref="A5:P5"/>
    <mergeCell ref="A6:P6"/>
  </mergeCells>
  <conditionalFormatting sqref="G8:P8">
    <cfRule type="cellIs" dxfId="2" priority="1" operator="greaterThan">
      <formula>0.4999</formula>
    </cfRule>
  </conditionalFormatting>
  <hyperlinks>
    <hyperlink ref="Q2" location="Contenido!A1" display="Contenido" xr:uid="{E8FC24D1-1F1C-41E3-94D9-EA450EB0CA99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4304F-C328-4593-A73E-8A49EC31B38D}">
  <sheetPr>
    <tabColor rgb="FFF2DAB1"/>
    <pageSetUpPr fitToPage="1"/>
  </sheetPr>
  <dimension ref="A1:Q41"/>
  <sheetViews>
    <sheetView showGridLines="0" zoomScaleNormal="100" workbookViewId="0">
      <pane xSplit="1" ySplit="6" topLeftCell="B7" activePane="bottomRight" state="frozen"/>
      <selection activeCell="Q1" sqref="Q1:Q1048576"/>
      <selection pane="topRight" activeCell="Q1" sqref="Q1:Q1048576"/>
      <selection pane="bottomLeft" activeCell="Q1" sqref="Q1:Q1048576"/>
      <selection pane="bottomRight" activeCell="A3" sqref="A3:P3"/>
    </sheetView>
  </sheetViews>
  <sheetFormatPr baseColWidth="10" defaultColWidth="11.44140625" defaultRowHeight="14.4" x14ac:dyDescent="0.3"/>
  <cols>
    <col min="1" max="1" width="23.441406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157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ht="19.8" customHeight="1" x14ac:dyDescent="0.3">
      <c r="A6" s="15" t="s">
        <v>121</v>
      </c>
      <c r="B6" s="80">
        <v>2010</v>
      </c>
      <c r="C6" s="80">
        <v>2011</v>
      </c>
      <c r="D6" s="80">
        <v>2012</v>
      </c>
      <c r="E6" s="80">
        <v>2013</v>
      </c>
      <c r="F6" s="80">
        <v>2014</v>
      </c>
      <c r="G6" s="80">
        <v>2015</v>
      </c>
      <c r="H6" s="80">
        <v>2016</v>
      </c>
      <c r="I6" s="80">
        <v>2017</v>
      </c>
      <c r="J6" s="80">
        <v>2018</v>
      </c>
      <c r="K6" s="80">
        <v>2019</v>
      </c>
      <c r="L6" s="80">
        <v>2020</v>
      </c>
      <c r="M6" s="81">
        <v>2021</v>
      </c>
      <c r="N6" s="81">
        <v>2022</v>
      </c>
      <c r="O6" s="81">
        <v>2023</v>
      </c>
      <c r="P6" s="81">
        <v>2024</v>
      </c>
    </row>
    <row r="7" spans="1:17" x14ac:dyDescent="0.3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20"/>
      <c r="N7" s="20"/>
      <c r="O7" s="20"/>
      <c r="P7" s="20"/>
    </row>
    <row r="8" spans="1:17" x14ac:dyDescent="0.3">
      <c r="A8" s="33" t="s">
        <v>122</v>
      </c>
      <c r="B8" s="120">
        <v>60778</v>
      </c>
      <c r="C8" s="120">
        <v>61549</v>
      </c>
      <c r="D8" s="120">
        <v>66673</v>
      </c>
      <c r="E8" s="120">
        <v>72995</v>
      </c>
      <c r="F8" s="120">
        <v>80686</v>
      </c>
      <c r="G8" s="120">
        <v>83237</v>
      </c>
      <c r="H8" s="120">
        <v>83230</v>
      </c>
      <c r="I8" s="120">
        <v>86095</v>
      </c>
      <c r="J8" s="120">
        <v>90167</v>
      </c>
      <c r="K8" s="120">
        <v>93396</v>
      </c>
      <c r="L8" s="120">
        <v>100096</v>
      </c>
      <c r="M8" s="120">
        <f>+M18+M28</f>
        <v>103005</v>
      </c>
      <c r="N8" s="120">
        <v>102777</v>
      </c>
      <c r="O8" s="120">
        <v>102414</v>
      </c>
      <c r="P8" s="120">
        <v>102972</v>
      </c>
      <c r="Q8" s="34"/>
    </row>
    <row r="9" spans="1:17" x14ac:dyDescent="0.3">
      <c r="A9" s="35" t="s">
        <v>146</v>
      </c>
      <c r="B9" s="120">
        <v>34676</v>
      </c>
      <c r="C9" s="120">
        <v>35058</v>
      </c>
      <c r="D9" s="120">
        <v>38826</v>
      </c>
      <c r="E9" s="120">
        <v>42118</v>
      </c>
      <c r="F9" s="120">
        <v>46461</v>
      </c>
      <c r="G9" s="120">
        <v>45950</v>
      </c>
      <c r="H9" s="120">
        <v>45129</v>
      </c>
      <c r="I9" s="120">
        <v>46657</v>
      </c>
      <c r="J9" s="120">
        <v>49373</v>
      </c>
      <c r="K9" s="120">
        <v>49949</v>
      </c>
      <c r="L9" s="120">
        <v>52488</v>
      </c>
      <c r="M9" s="120">
        <f>+M19+M29</f>
        <v>53119</v>
      </c>
      <c r="N9" s="120">
        <v>52878</v>
      </c>
      <c r="O9" s="120">
        <v>52622</v>
      </c>
      <c r="P9" s="120">
        <v>53372</v>
      </c>
      <c r="Q9" s="36"/>
    </row>
    <row r="10" spans="1:17" x14ac:dyDescent="0.3">
      <c r="A10" s="37" t="s">
        <v>147</v>
      </c>
      <c r="B10" s="115">
        <v>14677</v>
      </c>
      <c r="C10" s="115">
        <v>14755</v>
      </c>
      <c r="D10" s="115">
        <v>18076</v>
      </c>
      <c r="E10" s="115">
        <v>18556</v>
      </c>
      <c r="F10" s="115">
        <v>18695</v>
      </c>
      <c r="G10" s="115">
        <v>18026</v>
      </c>
      <c r="H10" s="115">
        <v>17519</v>
      </c>
      <c r="I10" s="115">
        <v>18022</v>
      </c>
      <c r="J10" s="115">
        <v>19217</v>
      </c>
      <c r="K10" s="115">
        <v>17140</v>
      </c>
      <c r="L10" s="115">
        <v>19097</v>
      </c>
      <c r="M10" s="115">
        <f>+M20+M30</f>
        <v>18188</v>
      </c>
      <c r="N10" s="115">
        <v>18659</v>
      </c>
      <c r="O10" s="115">
        <v>18728</v>
      </c>
      <c r="P10" s="115">
        <v>20525</v>
      </c>
    </row>
    <row r="11" spans="1:17" x14ac:dyDescent="0.3">
      <c r="A11" s="37" t="s">
        <v>148</v>
      </c>
      <c r="B11" s="115">
        <v>11202</v>
      </c>
      <c r="C11" s="115">
        <v>11437</v>
      </c>
      <c r="D11" s="115">
        <v>11611</v>
      </c>
      <c r="E11" s="115">
        <v>14110</v>
      </c>
      <c r="F11" s="115">
        <v>15750</v>
      </c>
      <c r="G11" s="115">
        <v>15129</v>
      </c>
      <c r="H11" s="115">
        <v>15005</v>
      </c>
      <c r="I11" s="115">
        <v>15578</v>
      </c>
      <c r="J11" s="115">
        <v>16185</v>
      </c>
      <c r="K11" s="115">
        <v>17297</v>
      </c>
      <c r="L11" s="115">
        <v>17103</v>
      </c>
      <c r="M11" s="115">
        <f>+M21+M31</f>
        <v>18235</v>
      </c>
      <c r="N11" s="115">
        <v>17496</v>
      </c>
      <c r="O11" s="115">
        <v>17629</v>
      </c>
      <c r="P11" s="115">
        <v>17032</v>
      </c>
    </row>
    <row r="12" spans="1:17" x14ac:dyDescent="0.3">
      <c r="A12" s="37" t="s">
        <v>149</v>
      </c>
      <c r="B12" s="115">
        <v>8797</v>
      </c>
      <c r="C12" s="115">
        <v>8866</v>
      </c>
      <c r="D12" s="115">
        <v>9139</v>
      </c>
      <c r="E12" s="115">
        <v>9452</v>
      </c>
      <c r="F12" s="115">
        <v>12016</v>
      </c>
      <c r="G12" s="115">
        <v>12795</v>
      </c>
      <c r="H12" s="115">
        <v>12605</v>
      </c>
      <c r="I12" s="115">
        <v>13057</v>
      </c>
      <c r="J12" s="115">
        <v>13971</v>
      </c>
      <c r="K12" s="115">
        <v>15512</v>
      </c>
      <c r="L12" s="115">
        <v>16288</v>
      </c>
      <c r="M12" s="115">
        <f>+M22+M32</f>
        <v>16696</v>
      </c>
      <c r="N12" s="115">
        <v>16723</v>
      </c>
      <c r="O12" s="115">
        <v>16265</v>
      </c>
      <c r="P12" s="115">
        <v>15815</v>
      </c>
      <c r="Q12" s="24"/>
    </row>
    <row r="13" spans="1:17" x14ac:dyDescent="0.3">
      <c r="A13" s="35" t="s">
        <v>150</v>
      </c>
      <c r="B13" s="120">
        <v>26102</v>
      </c>
      <c r="C13" s="120">
        <v>26491</v>
      </c>
      <c r="D13" s="120">
        <v>27847</v>
      </c>
      <c r="E13" s="120">
        <v>30877</v>
      </c>
      <c r="F13" s="120">
        <v>34225</v>
      </c>
      <c r="G13" s="120">
        <v>37287</v>
      </c>
      <c r="H13" s="120">
        <v>38101</v>
      </c>
      <c r="I13" s="120">
        <v>39438</v>
      </c>
      <c r="J13" s="120">
        <v>40794</v>
      </c>
      <c r="K13" s="120">
        <v>43447</v>
      </c>
      <c r="L13" s="120">
        <v>47608</v>
      </c>
      <c r="M13" s="120">
        <f>+M23+M33</f>
        <v>49886</v>
      </c>
      <c r="N13" s="120">
        <v>49899</v>
      </c>
      <c r="O13" s="120">
        <v>49792</v>
      </c>
      <c r="P13" s="120">
        <v>49600</v>
      </c>
      <c r="Q13" s="34"/>
    </row>
    <row r="14" spans="1:17" x14ac:dyDescent="0.3">
      <c r="A14" s="37" t="s">
        <v>151</v>
      </c>
      <c r="B14" s="115">
        <v>10734</v>
      </c>
      <c r="C14" s="115">
        <v>10722</v>
      </c>
      <c r="D14" s="115">
        <v>11827</v>
      </c>
      <c r="E14" s="115">
        <v>13515</v>
      </c>
      <c r="F14" s="115">
        <v>14314</v>
      </c>
      <c r="G14" s="115">
        <v>15431</v>
      </c>
      <c r="H14" s="115">
        <v>14917</v>
      </c>
      <c r="I14" s="115">
        <v>15302</v>
      </c>
      <c r="J14" s="115">
        <v>15997</v>
      </c>
      <c r="K14" s="115">
        <v>16722</v>
      </c>
      <c r="L14" s="115">
        <v>18978</v>
      </c>
      <c r="M14" s="115">
        <f>+M24+M34</f>
        <v>18945</v>
      </c>
      <c r="N14" s="115">
        <v>18792</v>
      </c>
      <c r="O14" s="115">
        <v>18900</v>
      </c>
      <c r="P14" s="115">
        <v>18942</v>
      </c>
      <c r="Q14" s="24"/>
    </row>
    <row r="15" spans="1:17" x14ac:dyDescent="0.3">
      <c r="A15" s="37" t="s">
        <v>152</v>
      </c>
      <c r="B15" s="115">
        <v>8190</v>
      </c>
      <c r="C15" s="115">
        <v>8268</v>
      </c>
      <c r="D15" s="115">
        <v>8486</v>
      </c>
      <c r="E15" s="115">
        <v>9431</v>
      </c>
      <c r="F15" s="115">
        <v>11067</v>
      </c>
      <c r="G15" s="115">
        <v>11655</v>
      </c>
      <c r="H15" s="115">
        <v>12425</v>
      </c>
      <c r="I15" s="115">
        <v>12406</v>
      </c>
      <c r="J15" s="115">
        <v>12957</v>
      </c>
      <c r="K15" s="115">
        <v>14107</v>
      </c>
      <c r="L15" s="115">
        <v>14908</v>
      </c>
      <c r="M15" s="115">
        <f>+M25+M35</f>
        <v>16236</v>
      </c>
      <c r="N15" s="115">
        <v>15991</v>
      </c>
      <c r="O15" s="115">
        <v>15678</v>
      </c>
      <c r="P15" s="115">
        <v>15669</v>
      </c>
      <c r="Q15" s="24"/>
    </row>
    <row r="16" spans="1:17" x14ac:dyDescent="0.3">
      <c r="A16" s="37" t="s">
        <v>153</v>
      </c>
      <c r="B16" s="115">
        <v>7178</v>
      </c>
      <c r="C16" s="115">
        <v>7501</v>
      </c>
      <c r="D16" s="115">
        <v>7534</v>
      </c>
      <c r="E16" s="115">
        <v>7931</v>
      </c>
      <c r="F16" s="115">
        <v>8844</v>
      </c>
      <c r="G16" s="115">
        <v>10201</v>
      </c>
      <c r="H16" s="115">
        <v>10759</v>
      </c>
      <c r="I16" s="115">
        <v>11730</v>
      </c>
      <c r="J16" s="115">
        <v>11840</v>
      </c>
      <c r="K16" s="115">
        <v>12618</v>
      </c>
      <c r="L16" s="115">
        <v>13722</v>
      </c>
      <c r="M16" s="115">
        <f>+M26+M36</f>
        <v>14705</v>
      </c>
      <c r="N16" s="115">
        <v>15116</v>
      </c>
      <c r="O16" s="115">
        <v>15214</v>
      </c>
      <c r="P16" s="115">
        <v>14989</v>
      </c>
      <c r="Q16" s="24"/>
    </row>
    <row r="17" spans="1:17" x14ac:dyDescent="0.3">
      <c r="A17" s="38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24"/>
    </row>
    <row r="18" spans="1:17" x14ac:dyDescent="0.3">
      <c r="A18" s="19" t="s">
        <v>132</v>
      </c>
      <c r="B18" s="120">
        <v>49538</v>
      </c>
      <c r="C18" s="120">
        <v>51318</v>
      </c>
      <c r="D18" s="120">
        <v>54761</v>
      </c>
      <c r="E18" s="120">
        <v>59711</v>
      </c>
      <c r="F18" s="120">
        <v>67150</v>
      </c>
      <c r="G18" s="120">
        <v>69323</v>
      </c>
      <c r="H18" s="120">
        <v>70400</v>
      </c>
      <c r="I18" s="120">
        <v>74653</v>
      </c>
      <c r="J18" s="120">
        <v>87676</v>
      </c>
      <c r="K18" s="120">
        <v>87106</v>
      </c>
      <c r="L18" s="120">
        <v>97646</v>
      </c>
      <c r="M18" s="120">
        <f>+M19+M23</f>
        <v>98309</v>
      </c>
      <c r="N18" s="120">
        <v>95934</v>
      </c>
      <c r="O18" s="120">
        <v>94050</v>
      </c>
      <c r="P18" s="120">
        <v>95522</v>
      </c>
      <c r="Q18" s="25"/>
    </row>
    <row r="19" spans="1:17" x14ac:dyDescent="0.3">
      <c r="A19" s="35" t="s">
        <v>146</v>
      </c>
      <c r="B19" s="120">
        <v>27359</v>
      </c>
      <c r="C19" s="120">
        <v>27940</v>
      </c>
      <c r="D19" s="120">
        <v>30748</v>
      </c>
      <c r="E19" s="120">
        <v>33597</v>
      </c>
      <c r="F19" s="120">
        <v>37123</v>
      </c>
      <c r="G19" s="120">
        <v>37000</v>
      </c>
      <c r="H19" s="120">
        <v>36922</v>
      </c>
      <c r="I19" s="120">
        <v>39471</v>
      </c>
      <c r="J19" s="120">
        <v>47771</v>
      </c>
      <c r="K19" s="120">
        <v>46115</v>
      </c>
      <c r="L19" s="120">
        <v>50827</v>
      </c>
      <c r="M19" s="120">
        <f>+M20+M21+M22</f>
        <v>50225</v>
      </c>
      <c r="N19" s="120">
        <v>48805</v>
      </c>
      <c r="O19" s="120">
        <v>47154</v>
      </c>
      <c r="P19" s="120">
        <v>48725</v>
      </c>
      <c r="Q19" s="25"/>
    </row>
    <row r="20" spans="1:17" x14ac:dyDescent="0.3">
      <c r="A20" s="37" t="s">
        <v>147</v>
      </c>
      <c r="B20" s="115">
        <v>11198</v>
      </c>
      <c r="C20" s="115">
        <v>11299</v>
      </c>
      <c r="D20" s="115">
        <v>13562</v>
      </c>
      <c r="E20" s="115">
        <v>14480</v>
      </c>
      <c r="F20" s="115">
        <v>14441</v>
      </c>
      <c r="G20" s="115">
        <v>14153</v>
      </c>
      <c r="H20" s="115">
        <v>14076</v>
      </c>
      <c r="I20" s="115">
        <v>14890</v>
      </c>
      <c r="J20" s="115">
        <v>18415</v>
      </c>
      <c r="K20" s="115">
        <v>15763</v>
      </c>
      <c r="L20" s="115">
        <v>18294</v>
      </c>
      <c r="M20" s="115">
        <v>17125</v>
      </c>
      <c r="N20" s="115">
        <v>17215</v>
      </c>
      <c r="O20" s="115">
        <v>16405</v>
      </c>
      <c r="P20" s="115">
        <v>18334</v>
      </c>
      <c r="Q20" s="24"/>
    </row>
    <row r="21" spans="1:17" x14ac:dyDescent="0.3">
      <c r="A21" s="37" t="s">
        <v>148</v>
      </c>
      <c r="B21" s="115">
        <v>8609</v>
      </c>
      <c r="C21" s="115">
        <v>9034</v>
      </c>
      <c r="D21" s="115">
        <v>9170</v>
      </c>
      <c r="E21" s="115">
        <v>11104</v>
      </c>
      <c r="F21" s="115">
        <v>12318</v>
      </c>
      <c r="G21" s="115">
        <v>11908</v>
      </c>
      <c r="H21" s="115">
        <v>11858</v>
      </c>
      <c r="I21" s="115">
        <v>12835</v>
      </c>
      <c r="J21" s="115">
        <v>15708</v>
      </c>
      <c r="K21" s="115">
        <v>15712</v>
      </c>
      <c r="L21" s="115">
        <v>16641</v>
      </c>
      <c r="M21" s="115">
        <v>17127</v>
      </c>
      <c r="N21" s="115">
        <v>15990</v>
      </c>
      <c r="O21" s="115">
        <v>15576</v>
      </c>
      <c r="P21" s="115">
        <v>15428</v>
      </c>
      <c r="Q21" s="14"/>
    </row>
    <row r="22" spans="1:17" x14ac:dyDescent="0.3">
      <c r="A22" s="37" t="s">
        <v>149</v>
      </c>
      <c r="B22" s="115">
        <v>7552</v>
      </c>
      <c r="C22" s="115">
        <v>7607</v>
      </c>
      <c r="D22" s="115">
        <v>8016</v>
      </c>
      <c r="E22" s="115">
        <v>8013</v>
      </c>
      <c r="F22" s="115">
        <v>10364</v>
      </c>
      <c r="G22" s="115">
        <v>10939</v>
      </c>
      <c r="H22" s="115">
        <v>10988</v>
      </c>
      <c r="I22" s="115">
        <v>11746</v>
      </c>
      <c r="J22" s="115">
        <v>13648</v>
      </c>
      <c r="K22" s="115">
        <v>14640</v>
      </c>
      <c r="L22" s="115">
        <v>15892</v>
      </c>
      <c r="M22" s="115">
        <v>15973</v>
      </c>
      <c r="N22" s="115">
        <v>15600</v>
      </c>
      <c r="O22" s="115">
        <v>15173</v>
      </c>
      <c r="P22" s="115">
        <v>14963</v>
      </c>
      <c r="Q22" s="24"/>
    </row>
    <row r="23" spans="1:17" x14ac:dyDescent="0.3">
      <c r="A23" s="35" t="s">
        <v>150</v>
      </c>
      <c r="B23" s="120">
        <v>22179</v>
      </c>
      <c r="C23" s="120">
        <v>23378</v>
      </c>
      <c r="D23" s="120">
        <v>24013</v>
      </c>
      <c r="E23" s="120">
        <v>26114</v>
      </c>
      <c r="F23" s="120">
        <v>30027</v>
      </c>
      <c r="G23" s="120">
        <v>32323</v>
      </c>
      <c r="H23" s="120">
        <v>33478</v>
      </c>
      <c r="I23" s="120">
        <v>35182</v>
      </c>
      <c r="J23" s="120">
        <v>39905</v>
      </c>
      <c r="K23" s="120">
        <v>40991</v>
      </c>
      <c r="L23" s="120">
        <v>46819</v>
      </c>
      <c r="M23" s="120">
        <f>+M24+M25+M26</f>
        <v>48084</v>
      </c>
      <c r="N23" s="120">
        <v>47129</v>
      </c>
      <c r="O23" s="120">
        <v>46896</v>
      </c>
      <c r="P23" s="120">
        <v>46797</v>
      </c>
      <c r="Q23" s="25"/>
    </row>
    <row r="24" spans="1:17" x14ac:dyDescent="0.3">
      <c r="A24" s="37" t="s">
        <v>151</v>
      </c>
      <c r="B24" s="115">
        <v>8457</v>
      </c>
      <c r="C24" s="115">
        <v>8946</v>
      </c>
      <c r="D24" s="115">
        <v>9468</v>
      </c>
      <c r="E24" s="115">
        <v>10703</v>
      </c>
      <c r="F24" s="115">
        <v>11734</v>
      </c>
      <c r="G24" s="115">
        <v>12627</v>
      </c>
      <c r="H24" s="115">
        <v>12470</v>
      </c>
      <c r="I24" s="115">
        <v>12824</v>
      </c>
      <c r="J24" s="115">
        <v>15485</v>
      </c>
      <c r="K24" s="115">
        <v>15331</v>
      </c>
      <c r="L24" s="115">
        <v>18462</v>
      </c>
      <c r="M24" s="115">
        <v>17939</v>
      </c>
      <c r="N24" s="115">
        <v>17257</v>
      </c>
      <c r="O24" s="115">
        <v>17184</v>
      </c>
      <c r="P24" s="115">
        <v>17324</v>
      </c>
      <c r="Q24" s="24"/>
    </row>
    <row r="25" spans="1:17" x14ac:dyDescent="0.3">
      <c r="A25" s="37" t="s">
        <v>152</v>
      </c>
      <c r="B25" s="115">
        <v>6989</v>
      </c>
      <c r="C25" s="115">
        <v>7359</v>
      </c>
      <c r="D25" s="115">
        <v>7381</v>
      </c>
      <c r="E25" s="115">
        <v>8093</v>
      </c>
      <c r="F25" s="115">
        <v>9813</v>
      </c>
      <c r="G25" s="115">
        <v>10100</v>
      </c>
      <c r="H25" s="115">
        <v>11156</v>
      </c>
      <c r="I25" s="115">
        <v>11143</v>
      </c>
      <c r="J25" s="115">
        <v>12694</v>
      </c>
      <c r="K25" s="115">
        <v>13223</v>
      </c>
      <c r="L25" s="115">
        <v>14667</v>
      </c>
      <c r="M25" s="115">
        <v>15615</v>
      </c>
      <c r="N25" s="115">
        <v>15054</v>
      </c>
      <c r="O25" s="115">
        <v>14779</v>
      </c>
      <c r="P25" s="115">
        <v>14818</v>
      </c>
      <c r="Q25" s="24"/>
    </row>
    <row r="26" spans="1:17" x14ac:dyDescent="0.3">
      <c r="A26" s="37" t="s">
        <v>153</v>
      </c>
      <c r="B26" s="115">
        <v>6733</v>
      </c>
      <c r="C26" s="115">
        <v>7073</v>
      </c>
      <c r="D26" s="115">
        <v>7164</v>
      </c>
      <c r="E26" s="115">
        <v>7318</v>
      </c>
      <c r="F26" s="115">
        <v>8480</v>
      </c>
      <c r="G26" s="115">
        <v>9596</v>
      </c>
      <c r="H26" s="115">
        <v>9852</v>
      </c>
      <c r="I26" s="115">
        <v>11215</v>
      </c>
      <c r="J26" s="115">
        <v>11726</v>
      </c>
      <c r="K26" s="115">
        <v>12437</v>
      </c>
      <c r="L26" s="115">
        <v>13690</v>
      </c>
      <c r="M26" s="115">
        <v>14530</v>
      </c>
      <c r="N26" s="115">
        <v>14818</v>
      </c>
      <c r="O26" s="115">
        <v>14933</v>
      </c>
      <c r="P26" s="115">
        <v>14655</v>
      </c>
      <c r="Q26" s="24"/>
    </row>
    <row r="27" spans="1:17" x14ac:dyDescent="0.3">
      <c r="A27" s="38"/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24"/>
    </row>
    <row r="28" spans="1:17" x14ac:dyDescent="0.3">
      <c r="A28" s="19" t="s">
        <v>133</v>
      </c>
      <c r="B28" s="120">
        <v>11240</v>
      </c>
      <c r="C28" s="120">
        <v>10231</v>
      </c>
      <c r="D28" s="120">
        <v>11912</v>
      </c>
      <c r="E28" s="120">
        <v>13284</v>
      </c>
      <c r="F28" s="120">
        <v>13536</v>
      </c>
      <c r="G28" s="120">
        <v>13914</v>
      </c>
      <c r="H28" s="120">
        <v>12830</v>
      </c>
      <c r="I28" s="120">
        <v>11442</v>
      </c>
      <c r="J28" s="120">
        <v>2491</v>
      </c>
      <c r="K28" s="120">
        <v>6290</v>
      </c>
      <c r="L28" s="120">
        <v>2450</v>
      </c>
      <c r="M28" s="120">
        <f>+M29+M33</f>
        <v>4696</v>
      </c>
      <c r="N28" s="120">
        <v>6843</v>
      </c>
      <c r="O28" s="120">
        <v>8364</v>
      </c>
      <c r="P28" s="120">
        <v>7450</v>
      </c>
      <c r="Q28" s="25"/>
    </row>
    <row r="29" spans="1:17" x14ac:dyDescent="0.3">
      <c r="A29" s="35" t="s">
        <v>146</v>
      </c>
      <c r="B29" s="120">
        <v>7317</v>
      </c>
      <c r="C29" s="120">
        <v>7118</v>
      </c>
      <c r="D29" s="120">
        <v>8078</v>
      </c>
      <c r="E29" s="120">
        <v>8521</v>
      </c>
      <c r="F29" s="120">
        <v>9338</v>
      </c>
      <c r="G29" s="120">
        <v>8950</v>
      </c>
      <c r="H29" s="120">
        <v>8207</v>
      </c>
      <c r="I29" s="120">
        <v>7186</v>
      </c>
      <c r="J29" s="120">
        <v>1602</v>
      </c>
      <c r="K29" s="120">
        <v>3834</v>
      </c>
      <c r="L29" s="120">
        <v>1661</v>
      </c>
      <c r="M29" s="120">
        <f>+M30+M31+M32</f>
        <v>2894</v>
      </c>
      <c r="N29" s="120">
        <v>4073</v>
      </c>
      <c r="O29" s="120">
        <v>5468</v>
      </c>
      <c r="P29" s="120">
        <v>4647</v>
      </c>
      <c r="Q29" s="25"/>
    </row>
    <row r="30" spans="1:17" x14ac:dyDescent="0.3">
      <c r="A30" s="37" t="s">
        <v>147</v>
      </c>
      <c r="B30" s="115">
        <v>3479</v>
      </c>
      <c r="C30" s="115">
        <v>3456</v>
      </c>
      <c r="D30" s="115">
        <v>4514</v>
      </c>
      <c r="E30" s="115">
        <v>4076</v>
      </c>
      <c r="F30" s="115">
        <v>4254</v>
      </c>
      <c r="G30" s="115">
        <v>3873</v>
      </c>
      <c r="H30" s="115">
        <v>3443</v>
      </c>
      <c r="I30" s="115">
        <v>3132</v>
      </c>
      <c r="J30" s="115">
        <v>802</v>
      </c>
      <c r="K30" s="115">
        <v>1377</v>
      </c>
      <c r="L30" s="115">
        <v>803</v>
      </c>
      <c r="M30" s="115">
        <v>1063</v>
      </c>
      <c r="N30" s="115">
        <v>1444</v>
      </c>
      <c r="O30" s="115">
        <v>2323</v>
      </c>
      <c r="P30" s="115">
        <v>2191</v>
      </c>
      <c r="Q30" s="24"/>
    </row>
    <row r="31" spans="1:17" x14ac:dyDescent="0.3">
      <c r="A31" s="37" t="s">
        <v>148</v>
      </c>
      <c r="B31" s="115">
        <v>2593</v>
      </c>
      <c r="C31" s="115">
        <v>2403</v>
      </c>
      <c r="D31" s="115">
        <v>2441</v>
      </c>
      <c r="E31" s="115">
        <v>3006</v>
      </c>
      <c r="F31" s="115">
        <v>3432</v>
      </c>
      <c r="G31" s="115">
        <v>3221</v>
      </c>
      <c r="H31" s="115">
        <v>3147</v>
      </c>
      <c r="I31" s="115">
        <v>2743</v>
      </c>
      <c r="J31" s="115">
        <v>477</v>
      </c>
      <c r="K31" s="115">
        <v>1585</v>
      </c>
      <c r="L31" s="115">
        <v>462</v>
      </c>
      <c r="M31" s="115">
        <v>1108</v>
      </c>
      <c r="N31" s="115">
        <v>1506</v>
      </c>
      <c r="O31" s="115">
        <v>2053</v>
      </c>
      <c r="P31" s="115">
        <v>1604</v>
      </c>
    </row>
    <row r="32" spans="1:17" x14ac:dyDescent="0.3">
      <c r="A32" s="37" t="s">
        <v>149</v>
      </c>
      <c r="B32" s="115">
        <v>1245</v>
      </c>
      <c r="C32" s="115">
        <v>1259</v>
      </c>
      <c r="D32" s="115">
        <v>1123</v>
      </c>
      <c r="E32" s="115">
        <v>1439</v>
      </c>
      <c r="F32" s="115">
        <v>1652</v>
      </c>
      <c r="G32" s="115">
        <v>1856</v>
      </c>
      <c r="H32" s="115">
        <v>1617</v>
      </c>
      <c r="I32" s="115">
        <v>1311</v>
      </c>
      <c r="J32" s="115">
        <v>323</v>
      </c>
      <c r="K32" s="115">
        <v>872</v>
      </c>
      <c r="L32" s="115">
        <v>396</v>
      </c>
      <c r="M32" s="115">
        <v>723</v>
      </c>
      <c r="N32" s="115">
        <v>1123</v>
      </c>
      <c r="O32" s="115">
        <v>1092</v>
      </c>
      <c r="P32" s="115">
        <v>852</v>
      </c>
      <c r="Q32" s="24"/>
    </row>
    <row r="33" spans="1:17" x14ac:dyDescent="0.3">
      <c r="A33" s="35" t="s">
        <v>150</v>
      </c>
      <c r="B33" s="120">
        <v>3923</v>
      </c>
      <c r="C33" s="120">
        <v>3113</v>
      </c>
      <c r="D33" s="120">
        <v>3834</v>
      </c>
      <c r="E33" s="120">
        <v>4763</v>
      </c>
      <c r="F33" s="120">
        <v>4198</v>
      </c>
      <c r="G33" s="120">
        <v>4964</v>
      </c>
      <c r="H33" s="120">
        <v>4623</v>
      </c>
      <c r="I33" s="120">
        <v>4256</v>
      </c>
      <c r="J33" s="120">
        <v>889</v>
      </c>
      <c r="K33" s="120">
        <v>2456</v>
      </c>
      <c r="L33" s="120">
        <v>789</v>
      </c>
      <c r="M33" s="120">
        <f>+M34+M35+M36</f>
        <v>1802</v>
      </c>
      <c r="N33" s="120">
        <v>2770</v>
      </c>
      <c r="O33" s="120">
        <v>2896</v>
      </c>
      <c r="P33" s="120">
        <v>2803</v>
      </c>
      <c r="Q33" s="25"/>
    </row>
    <row r="34" spans="1:17" x14ac:dyDescent="0.3">
      <c r="A34" s="37" t="s">
        <v>151</v>
      </c>
      <c r="B34" s="115">
        <v>2277</v>
      </c>
      <c r="C34" s="115">
        <v>1776</v>
      </c>
      <c r="D34" s="115">
        <v>2359</v>
      </c>
      <c r="E34" s="115">
        <v>2812</v>
      </c>
      <c r="F34" s="115">
        <v>2580</v>
      </c>
      <c r="G34" s="115">
        <v>2804</v>
      </c>
      <c r="H34" s="115">
        <v>2447</v>
      </c>
      <c r="I34" s="115">
        <v>2478</v>
      </c>
      <c r="J34" s="115">
        <v>512</v>
      </c>
      <c r="K34" s="115">
        <v>1391</v>
      </c>
      <c r="L34" s="115">
        <v>516</v>
      </c>
      <c r="M34" s="115">
        <v>1006</v>
      </c>
      <c r="N34" s="115">
        <v>1535</v>
      </c>
      <c r="O34" s="115">
        <v>1716</v>
      </c>
      <c r="P34" s="115">
        <v>1618</v>
      </c>
      <c r="Q34" s="24"/>
    </row>
    <row r="35" spans="1:17" x14ac:dyDescent="0.3">
      <c r="A35" s="37" t="s">
        <v>152</v>
      </c>
      <c r="B35" s="115">
        <v>1201</v>
      </c>
      <c r="C35" s="115">
        <v>909</v>
      </c>
      <c r="D35" s="115">
        <v>1105</v>
      </c>
      <c r="E35" s="115">
        <v>1338</v>
      </c>
      <c r="F35" s="115">
        <v>1254</v>
      </c>
      <c r="G35" s="115">
        <v>1555</v>
      </c>
      <c r="H35" s="115">
        <v>1269</v>
      </c>
      <c r="I35" s="115">
        <v>1263</v>
      </c>
      <c r="J35" s="115">
        <v>263</v>
      </c>
      <c r="K35" s="115">
        <v>884</v>
      </c>
      <c r="L35" s="115">
        <v>241</v>
      </c>
      <c r="M35" s="115">
        <v>621</v>
      </c>
      <c r="N35" s="115">
        <v>937</v>
      </c>
      <c r="O35" s="115">
        <v>899</v>
      </c>
      <c r="P35" s="115">
        <v>851</v>
      </c>
      <c r="Q35" s="24"/>
    </row>
    <row r="36" spans="1:17" ht="15" thickBot="1" x14ac:dyDescent="0.35">
      <c r="A36" s="37" t="s">
        <v>153</v>
      </c>
      <c r="B36" s="115">
        <v>445</v>
      </c>
      <c r="C36" s="115">
        <v>428</v>
      </c>
      <c r="D36" s="115">
        <v>370</v>
      </c>
      <c r="E36" s="115">
        <v>613</v>
      </c>
      <c r="F36" s="115">
        <v>364</v>
      </c>
      <c r="G36" s="115">
        <v>605</v>
      </c>
      <c r="H36" s="115">
        <v>907</v>
      </c>
      <c r="I36" s="115">
        <v>515</v>
      </c>
      <c r="J36" s="115">
        <v>114</v>
      </c>
      <c r="K36" s="115">
        <v>181</v>
      </c>
      <c r="L36" s="115">
        <v>32</v>
      </c>
      <c r="M36" s="115">
        <v>175</v>
      </c>
      <c r="N36" s="115">
        <v>298</v>
      </c>
      <c r="O36" s="115">
        <v>281</v>
      </c>
      <c r="P36" s="115">
        <v>334</v>
      </c>
      <c r="Q36" s="24"/>
    </row>
    <row r="37" spans="1:17" x14ac:dyDescent="0.3">
      <c r="A37" s="95" t="s">
        <v>355</v>
      </c>
      <c r="B37" s="95"/>
      <c r="C37" s="95"/>
      <c r="D37" s="95"/>
      <c r="E37" s="95"/>
      <c r="F37" s="95"/>
      <c r="G37" s="95"/>
      <c r="H37" s="84"/>
      <c r="I37" s="84"/>
      <c r="J37" s="84"/>
      <c r="K37" s="84"/>
      <c r="L37" s="84"/>
      <c r="M37" s="118"/>
      <c r="N37" s="118"/>
      <c r="O37" s="118"/>
      <c r="P37" s="118"/>
      <c r="Q37" s="24"/>
    </row>
    <row r="38" spans="1:17" x14ac:dyDescent="0.3">
      <c r="Q38" s="14"/>
    </row>
    <row r="39" spans="1:17" x14ac:dyDescent="0.3">
      <c r="Q39" s="24"/>
    </row>
    <row r="40" spans="1:17" x14ac:dyDescent="0.3">
      <c r="Q40" s="24"/>
    </row>
    <row r="41" spans="1:17" x14ac:dyDescent="0.3">
      <c r="Q41" s="24"/>
    </row>
  </sheetData>
  <mergeCells count="5">
    <mergeCell ref="A1:P1"/>
    <mergeCell ref="A2:P2"/>
    <mergeCell ref="A3:P3"/>
    <mergeCell ref="A4:P4"/>
    <mergeCell ref="A5:P5"/>
  </mergeCells>
  <hyperlinks>
    <hyperlink ref="Q2" location="Contenido!A1" display="Contenido" xr:uid="{A80726F7-DCC9-4CC3-97BF-73D0D4182A60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8CCA2-CFC6-4659-8B4E-ECFE2F2B0806}">
  <sheetPr>
    <tabColor rgb="FFF2DAB1"/>
    <pageSetUpPr fitToPage="1"/>
  </sheetPr>
  <dimension ref="A1:Q42"/>
  <sheetViews>
    <sheetView showGridLines="0" zoomScaleNormal="100" workbookViewId="0">
      <pane xSplit="1" ySplit="7" topLeftCell="B8" activePane="bottomRight" state="frozen"/>
      <selection activeCell="Q1" sqref="Q1:Q1048576"/>
      <selection pane="topRight" activeCell="Q1" sqref="Q1:Q1048576"/>
      <selection pane="bottomLeft" activeCell="Q1" sqref="Q1:Q1048576"/>
      <selection pane="bottomRight" activeCell="A14" sqref="A14:A17"/>
    </sheetView>
  </sheetViews>
  <sheetFormatPr baseColWidth="10" defaultColWidth="11.44140625" defaultRowHeight="14.4" x14ac:dyDescent="0.3"/>
  <cols>
    <col min="1" max="1" width="23.332031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158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x14ac:dyDescent="0.3">
      <c r="A6" s="144" t="s">
        <v>119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"/>
    </row>
    <row r="7" spans="1:17" ht="20.399999999999999" customHeight="1" x14ac:dyDescent="0.3">
      <c r="A7" s="15" t="s">
        <v>121</v>
      </c>
      <c r="B7" s="80">
        <v>2010</v>
      </c>
      <c r="C7" s="80">
        <v>2011</v>
      </c>
      <c r="D7" s="80">
        <v>2012</v>
      </c>
      <c r="E7" s="80">
        <v>2013</v>
      </c>
      <c r="F7" s="80">
        <v>2014</v>
      </c>
      <c r="G7" s="80">
        <v>2015</v>
      </c>
      <c r="H7" s="80">
        <v>2016</v>
      </c>
      <c r="I7" s="80">
        <v>2017</v>
      </c>
      <c r="J7" s="80">
        <v>2018</v>
      </c>
      <c r="K7" s="80">
        <v>2019</v>
      </c>
      <c r="L7" s="80">
        <v>2020</v>
      </c>
      <c r="M7" s="81">
        <v>2021</v>
      </c>
      <c r="N7" s="81">
        <v>2022</v>
      </c>
      <c r="O7" s="81">
        <v>2023</v>
      </c>
      <c r="P7" s="81">
        <v>2024</v>
      </c>
      <c r="Q7" s="14"/>
    </row>
    <row r="8" spans="1:17" x14ac:dyDescent="0.3">
      <c r="A8" s="19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32"/>
      <c r="N8" s="32"/>
      <c r="O8" s="32"/>
      <c r="P8" s="32"/>
      <c r="Q8" s="14"/>
    </row>
    <row r="9" spans="1:17" x14ac:dyDescent="0.3">
      <c r="A9" s="19" t="s">
        <v>132</v>
      </c>
      <c r="B9" s="121">
        <v>81.506466155516804</v>
      </c>
      <c r="C9" s="121">
        <v>83.377471607987133</v>
      </c>
      <c r="D9" s="121">
        <v>82.133697298756616</v>
      </c>
      <c r="E9" s="121">
        <v>81.80149325296253</v>
      </c>
      <c r="F9" s="121">
        <v>83.223855439605387</v>
      </c>
      <c r="G9" s="121">
        <v>83.283876160841928</v>
      </c>
      <c r="H9" s="121">
        <v>84.584885257719577</v>
      </c>
      <c r="I9" s="121">
        <v>86.710029618444736</v>
      </c>
      <c r="J9" s="121">
        <v>97.237348475606382</v>
      </c>
      <c r="K9" s="121">
        <v>93.265236198552401</v>
      </c>
      <c r="L9" s="121">
        <v>97.552349744245532</v>
      </c>
      <c r="M9" s="121">
        <v>95.440998009805341</v>
      </c>
      <c r="N9" s="121">
        <v>93.341895560290723</v>
      </c>
      <c r="O9" s="121">
        <v>91.833147811822599</v>
      </c>
      <c r="P9" s="121">
        <v>92.765023501534387</v>
      </c>
      <c r="Q9" s="14"/>
    </row>
    <row r="10" spans="1:17" x14ac:dyDescent="0.3">
      <c r="A10" s="35" t="s">
        <v>146</v>
      </c>
      <c r="B10" s="121">
        <v>78.898950282616227</v>
      </c>
      <c r="C10" s="121">
        <v>79.696502937988484</v>
      </c>
      <c r="D10" s="121">
        <v>79.194354298665843</v>
      </c>
      <c r="E10" s="121">
        <v>79.768744954651211</v>
      </c>
      <c r="F10" s="121">
        <v>79.901422698607433</v>
      </c>
      <c r="G10" s="121">
        <v>80.522306855277463</v>
      </c>
      <c r="H10" s="121">
        <v>81.814354406257621</v>
      </c>
      <c r="I10" s="121">
        <v>84.598238206485632</v>
      </c>
      <c r="J10" s="121">
        <v>96.755311607558795</v>
      </c>
      <c r="K10" s="121">
        <v>92.324170654067146</v>
      </c>
      <c r="L10" s="121">
        <v>96.835467154397193</v>
      </c>
      <c r="M10" s="121">
        <v>94.551855268359716</v>
      </c>
      <c r="N10" s="121">
        <v>92.297363742955483</v>
      </c>
      <c r="O10" s="121">
        <v>89.608908821405493</v>
      </c>
      <c r="P10" s="121">
        <v>91.293187439106646</v>
      </c>
      <c r="Q10" s="14"/>
    </row>
    <row r="11" spans="1:17" x14ac:dyDescent="0.3">
      <c r="A11" s="37" t="s">
        <v>147</v>
      </c>
      <c r="B11" s="117">
        <v>76.29624582680384</v>
      </c>
      <c r="C11" s="117">
        <v>76.577431379193499</v>
      </c>
      <c r="D11" s="117">
        <v>75.027660986944014</v>
      </c>
      <c r="E11" s="117">
        <v>78.034059064453544</v>
      </c>
      <c r="F11" s="117">
        <v>77.245252741374699</v>
      </c>
      <c r="G11" s="117">
        <v>78.514368134916239</v>
      </c>
      <c r="H11" s="117">
        <v>80.347051772361439</v>
      </c>
      <c r="I11" s="117">
        <v>82.621240705804027</v>
      </c>
      <c r="J11" s="117">
        <v>95.826611854087531</v>
      </c>
      <c r="K11" s="117">
        <v>91.96616102683781</v>
      </c>
      <c r="L11" s="117">
        <v>95.795151070848831</v>
      </c>
      <c r="M11" s="117">
        <v>94.155487134374312</v>
      </c>
      <c r="N11" s="117">
        <v>92.261107240473763</v>
      </c>
      <c r="O11" s="117">
        <v>87.596112772319529</v>
      </c>
      <c r="P11" s="117">
        <v>89.325213154689393</v>
      </c>
      <c r="Q11" s="14"/>
    </row>
    <row r="12" spans="1:17" x14ac:dyDescent="0.3">
      <c r="A12" s="37" t="s">
        <v>148</v>
      </c>
      <c r="B12" s="117">
        <v>76.852347795036607</v>
      </c>
      <c r="C12" s="117">
        <v>78.989245431494268</v>
      </c>
      <c r="D12" s="117">
        <v>78.976832314184819</v>
      </c>
      <c r="E12" s="117">
        <v>78.695960311835577</v>
      </c>
      <c r="F12" s="117">
        <v>78.209523809523802</v>
      </c>
      <c r="G12" s="117">
        <v>78.709762707383163</v>
      </c>
      <c r="H12" s="117">
        <v>79.026991002998997</v>
      </c>
      <c r="I12" s="117">
        <v>82.391834638592883</v>
      </c>
      <c r="J12" s="117">
        <v>97.052826691380915</v>
      </c>
      <c r="K12" s="117">
        <v>90.836561253396539</v>
      </c>
      <c r="L12" s="117">
        <v>97.298719522890721</v>
      </c>
      <c r="M12" s="117">
        <v>93.923772964080072</v>
      </c>
      <c r="N12" s="117">
        <v>91.392318244170099</v>
      </c>
      <c r="O12" s="117">
        <v>88.354416019059499</v>
      </c>
      <c r="P12" s="117">
        <v>90.582433067167685</v>
      </c>
      <c r="Q12" s="14"/>
    </row>
    <row r="13" spans="1:17" x14ac:dyDescent="0.3">
      <c r="A13" s="37" t="s">
        <v>149</v>
      </c>
      <c r="B13" s="117">
        <v>85.847447993634191</v>
      </c>
      <c r="C13" s="117">
        <v>85.799684186780951</v>
      </c>
      <c r="D13" s="117">
        <v>87.712003501477184</v>
      </c>
      <c r="E13" s="117">
        <v>84.775708844688964</v>
      </c>
      <c r="F13" s="117">
        <v>86.251664447403471</v>
      </c>
      <c r="G13" s="117">
        <v>85.494333724110987</v>
      </c>
      <c r="H13" s="117">
        <v>87.171757239190796</v>
      </c>
      <c r="I13" s="117">
        <v>89.959408746266362</v>
      </c>
      <c r="J13" s="117">
        <v>97.688068141149515</v>
      </c>
      <c r="K13" s="117">
        <v>94.378545642083537</v>
      </c>
      <c r="L13" s="117">
        <v>97.568762278978397</v>
      </c>
      <c r="M13" s="117">
        <v>95.669621466219454</v>
      </c>
      <c r="N13" s="117">
        <v>93.284697721700653</v>
      </c>
      <c r="O13" s="117">
        <v>93.286197356286507</v>
      </c>
      <c r="P13" s="117">
        <v>94.612709453050897</v>
      </c>
      <c r="Q13" s="14"/>
    </row>
    <row r="14" spans="1:17" x14ac:dyDescent="0.3">
      <c r="A14" s="35" t="s">
        <v>150</v>
      </c>
      <c r="B14" s="121">
        <v>84.970500344801167</v>
      </c>
      <c r="C14" s="121">
        <v>88.248839228417197</v>
      </c>
      <c r="D14" s="121">
        <v>86.231910080080439</v>
      </c>
      <c r="E14" s="121">
        <v>84.574278589241175</v>
      </c>
      <c r="F14" s="121">
        <v>87.734112490869236</v>
      </c>
      <c r="G14" s="121">
        <v>86.687049105586397</v>
      </c>
      <c r="H14" s="121">
        <v>87.866460197895066</v>
      </c>
      <c r="I14" s="121">
        <v>89.208377706780269</v>
      </c>
      <c r="J14" s="121">
        <v>97.820757954601163</v>
      </c>
      <c r="K14" s="121">
        <v>94.347135590489557</v>
      </c>
      <c r="L14" s="121">
        <v>98.342715509998328</v>
      </c>
      <c r="M14" s="121">
        <v>96.3877641021529</v>
      </c>
      <c r="N14" s="121">
        <v>94.448786548828636</v>
      </c>
      <c r="O14" s="121">
        <v>94.183804627249359</v>
      </c>
      <c r="P14" s="121">
        <v>94.348790322580641</v>
      </c>
      <c r="Q14" s="14"/>
    </row>
    <row r="15" spans="1:17" x14ac:dyDescent="0.3">
      <c r="A15" s="37" t="s">
        <v>151</v>
      </c>
      <c r="B15" s="117">
        <v>78.78703186137507</v>
      </c>
      <c r="C15" s="117">
        <v>83.435926133184111</v>
      </c>
      <c r="D15" s="117">
        <v>80.054113469180692</v>
      </c>
      <c r="E15" s="117">
        <v>79.193488716241205</v>
      </c>
      <c r="F15" s="117">
        <v>81.975688137487779</v>
      </c>
      <c r="G15" s="117">
        <v>81.828786209578112</v>
      </c>
      <c r="H15" s="117">
        <v>83.595897298384386</v>
      </c>
      <c r="I15" s="117">
        <v>83.806038426349488</v>
      </c>
      <c r="J15" s="117">
        <v>96.799399887478899</v>
      </c>
      <c r="K15" s="117">
        <v>91.681617031455559</v>
      </c>
      <c r="L15" s="117">
        <v>97.281062282643063</v>
      </c>
      <c r="M15" s="117">
        <v>94.689891792029556</v>
      </c>
      <c r="N15" s="117">
        <v>91.831630481055768</v>
      </c>
      <c r="O15" s="117">
        <v>90.920634920634924</v>
      </c>
      <c r="P15" s="117">
        <v>91.458135360574389</v>
      </c>
      <c r="Q15" s="14"/>
    </row>
    <row r="16" spans="1:17" x14ac:dyDescent="0.3">
      <c r="A16" s="37" t="s">
        <v>152</v>
      </c>
      <c r="B16" s="117">
        <v>85.335775335775338</v>
      </c>
      <c r="C16" s="117">
        <v>89.005805515239473</v>
      </c>
      <c r="D16" s="117">
        <v>86.978552910676413</v>
      </c>
      <c r="E16" s="117">
        <v>85.812745201993422</v>
      </c>
      <c r="F16" s="117">
        <v>88.66901599349417</v>
      </c>
      <c r="G16" s="117">
        <v>86.65808665808666</v>
      </c>
      <c r="H16" s="117">
        <v>89.786720321931597</v>
      </c>
      <c r="I16" s="117">
        <v>89.81944220538449</v>
      </c>
      <c r="J16" s="117">
        <v>97.970209153353409</v>
      </c>
      <c r="K16" s="117">
        <v>93.733607428935997</v>
      </c>
      <c r="L16" s="117">
        <v>98.383418298899912</v>
      </c>
      <c r="M16" s="117">
        <v>96.175166297117514</v>
      </c>
      <c r="N16" s="117">
        <v>94.140454005378032</v>
      </c>
      <c r="O16" s="117">
        <v>94.265850235999494</v>
      </c>
      <c r="P16" s="117">
        <v>94.568893994511456</v>
      </c>
      <c r="Q16" s="14"/>
    </row>
    <row r="17" spans="1:17" x14ac:dyDescent="0.3">
      <c r="A17" s="37" t="s">
        <v>153</v>
      </c>
      <c r="B17" s="117">
        <v>93.800501532460302</v>
      </c>
      <c r="C17" s="117">
        <v>94.294094120783896</v>
      </c>
      <c r="D17" s="117">
        <v>95.088930183169623</v>
      </c>
      <c r="E17" s="117">
        <v>92.270835960156347</v>
      </c>
      <c r="F17" s="117">
        <v>95.884215287200362</v>
      </c>
      <c r="G17" s="117">
        <v>94.069208901088132</v>
      </c>
      <c r="H17" s="117">
        <v>91.569848498931123</v>
      </c>
      <c r="I17" s="117">
        <v>95.609548167092925</v>
      </c>
      <c r="J17" s="117">
        <v>99.037162162162161</v>
      </c>
      <c r="K17" s="117">
        <v>98.56554129022031</v>
      </c>
      <c r="L17" s="117">
        <v>99.766797842880052</v>
      </c>
      <c r="M17" s="117">
        <v>98.809928595715746</v>
      </c>
      <c r="N17" s="117">
        <v>98.028578989150574</v>
      </c>
      <c r="O17" s="117">
        <v>98.153016958064939</v>
      </c>
      <c r="P17" s="117">
        <v>97.771699246113826</v>
      </c>
      <c r="Q17" s="14"/>
    </row>
    <row r="18" spans="1:17" x14ac:dyDescent="0.3">
      <c r="A18" s="38"/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4"/>
    </row>
    <row r="19" spans="1:17" x14ac:dyDescent="0.3">
      <c r="A19" s="19" t="s">
        <v>133</v>
      </c>
      <c r="B19" s="121">
        <v>18.493533844483203</v>
      </c>
      <c r="C19" s="121">
        <v>16.622528392012867</v>
      </c>
      <c r="D19" s="121">
        <v>17.866302701243381</v>
      </c>
      <c r="E19" s="121">
        <v>18.19850674703747</v>
      </c>
      <c r="F19" s="121">
        <v>16.776144560394616</v>
      </c>
      <c r="G19" s="121">
        <v>16.716123839158069</v>
      </c>
      <c r="H19" s="121">
        <v>15.415114742280428</v>
      </c>
      <c r="I19" s="121">
        <v>13.289970381555257</v>
      </c>
      <c r="J19" s="121">
        <v>2.7626515243936249</v>
      </c>
      <c r="K19" s="121">
        <v>6.734763801447599</v>
      </c>
      <c r="L19" s="121">
        <v>2.4476502557544757</v>
      </c>
      <c r="M19" s="121">
        <v>4.559001990194651</v>
      </c>
      <c r="N19" s="121">
        <v>6.6581044397092741</v>
      </c>
      <c r="O19" s="121">
        <v>8.1668521881773977</v>
      </c>
      <c r="P19" s="121">
        <v>7.2349764984656018</v>
      </c>
      <c r="Q19" s="24"/>
    </row>
    <row r="20" spans="1:17" x14ac:dyDescent="0.3">
      <c r="A20" s="35" t="s">
        <v>146</v>
      </c>
      <c r="B20" s="121">
        <v>21.101049717383784</v>
      </c>
      <c r="C20" s="121">
        <v>20.303497062011523</v>
      </c>
      <c r="D20" s="121">
        <v>20.805645701334157</v>
      </c>
      <c r="E20" s="121">
        <v>20.231255045348782</v>
      </c>
      <c r="F20" s="121">
        <v>20.098577301392563</v>
      </c>
      <c r="G20" s="121">
        <v>19.477693144722526</v>
      </c>
      <c r="H20" s="121">
        <v>18.185645593742382</v>
      </c>
      <c r="I20" s="121">
        <v>15.401761793514371</v>
      </c>
      <c r="J20" s="121">
        <v>3.2446883924412124</v>
      </c>
      <c r="K20" s="121">
        <v>7.6758293459328515</v>
      </c>
      <c r="L20" s="121">
        <v>3.1645328456028041</v>
      </c>
      <c r="M20" s="121">
        <v>5.4481447316402791</v>
      </c>
      <c r="N20" s="121">
        <v>7.7026362570445182</v>
      </c>
      <c r="O20" s="121">
        <v>10.391091178594504</v>
      </c>
      <c r="P20" s="121">
        <v>8.7068125608933524</v>
      </c>
      <c r="Q20" s="24"/>
    </row>
    <row r="21" spans="1:17" x14ac:dyDescent="0.3">
      <c r="A21" s="37" t="s">
        <v>147</v>
      </c>
      <c r="B21" s="117">
        <v>23.703754173196156</v>
      </c>
      <c r="C21" s="117">
        <v>23.422568620806505</v>
      </c>
      <c r="D21" s="117">
        <v>24.972339013055986</v>
      </c>
      <c r="E21" s="117">
        <v>21.965940935546456</v>
      </c>
      <c r="F21" s="117">
        <v>22.754747258625301</v>
      </c>
      <c r="G21" s="117">
        <v>21.485631865083768</v>
      </c>
      <c r="H21" s="117">
        <v>19.652948227638564</v>
      </c>
      <c r="I21" s="117">
        <v>17.378759294195984</v>
      </c>
      <c r="J21" s="117">
        <v>4.1733881459124733</v>
      </c>
      <c r="K21" s="117">
        <v>8.0338389731621938</v>
      </c>
      <c r="L21" s="117">
        <v>4.2048489291511757</v>
      </c>
      <c r="M21" s="117">
        <v>5.8445128656256875</v>
      </c>
      <c r="N21" s="117">
        <v>7.7388927595262338</v>
      </c>
      <c r="O21" s="117">
        <v>12.403887227680478</v>
      </c>
      <c r="P21" s="117">
        <v>10.674786845310596</v>
      </c>
      <c r="Q21" s="14"/>
    </row>
    <row r="22" spans="1:17" x14ac:dyDescent="0.3">
      <c r="A22" s="37" t="s">
        <v>148</v>
      </c>
      <c r="B22" s="117">
        <v>23.1476522049634</v>
      </c>
      <c r="C22" s="117">
        <v>21.010754568505728</v>
      </c>
      <c r="D22" s="117">
        <v>21.023167685815174</v>
      </c>
      <c r="E22" s="117">
        <v>21.304039688164423</v>
      </c>
      <c r="F22" s="117">
        <v>21.790476190476191</v>
      </c>
      <c r="G22" s="117">
        <v>21.29023729261683</v>
      </c>
      <c r="H22" s="117">
        <v>20.973008997000999</v>
      </c>
      <c r="I22" s="117">
        <v>17.608165361407114</v>
      </c>
      <c r="J22" s="117">
        <v>2.9471733086190919</v>
      </c>
      <c r="K22" s="117">
        <v>9.1634387466034575</v>
      </c>
      <c r="L22" s="117">
        <v>2.7012804771092793</v>
      </c>
      <c r="M22" s="117">
        <v>6.0762270359199348</v>
      </c>
      <c r="N22" s="117">
        <v>8.6076817558299048</v>
      </c>
      <c r="O22" s="117">
        <v>11.645583980940495</v>
      </c>
      <c r="P22" s="117">
        <v>9.4175669328323153</v>
      </c>
      <c r="Q22" s="24"/>
    </row>
    <row r="23" spans="1:17" x14ac:dyDescent="0.3">
      <c r="A23" s="37" t="s">
        <v>149</v>
      </c>
      <c r="B23" s="117">
        <v>14.152552006365807</v>
      </c>
      <c r="C23" s="117">
        <v>14.200315813219039</v>
      </c>
      <c r="D23" s="117">
        <v>12.287996498522814</v>
      </c>
      <c r="E23" s="117">
        <v>15.224291155311045</v>
      </c>
      <c r="F23" s="117">
        <v>13.748335552596538</v>
      </c>
      <c r="G23" s="117">
        <v>14.50566627588902</v>
      </c>
      <c r="H23" s="117">
        <v>12.828242760809202</v>
      </c>
      <c r="I23" s="117">
        <v>10.040591253733631</v>
      </c>
      <c r="J23" s="117">
        <v>2.311931858850476</v>
      </c>
      <c r="K23" s="117">
        <v>5.621454357916452</v>
      </c>
      <c r="L23" s="117">
        <v>2.4312377210216112</v>
      </c>
      <c r="M23" s="117">
        <v>4.3303785337805465</v>
      </c>
      <c r="N23" s="117">
        <v>6.7153022782993483</v>
      </c>
      <c r="O23" s="117">
        <v>6.7138026437134961</v>
      </c>
      <c r="P23" s="117">
        <v>5.3872905469490986</v>
      </c>
      <c r="Q23" s="24"/>
    </row>
    <row r="24" spans="1:17" x14ac:dyDescent="0.3">
      <c r="A24" s="35" t="s">
        <v>150</v>
      </c>
      <c r="B24" s="121">
        <v>15.029499655198835</v>
      </c>
      <c r="C24" s="121">
        <v>11.751160771582802</v>
      </c>
      <c r="D24" s="121">
        <v>13.768089919919561</v>
      </c>
      <c r="E24" s="121">
        <v>15.425721410758817</v>
      </c>
      <c r="F24" s="121">
        <v>12.265887509130751</v>
      </c>
      <c r="G24" s="121">
        <v>13.312950894413603</v>
      </c>
      <c r="H24" s="121">
        <v>12.133539802104931</v>
      </c>
      <c r="I24" s="121">
        <v>10.791622293219737</v>
      </c>
      <c r="J24" s="121">
        <v>2.1792420453988335</v>
      </c>
      <c r="K24" s="121">
        <v>5.6528644095104381</v>
      </c>
      <c r="L24" s="121">
        <v>1.6572844900016803</v>
      </c>
      <c r="M24" s="121">
        <v>3.6122358978470914</v>
      </c>
      <c r="N24" s="121">
        <v>5.5512134511713658</v>
      </c>
      <c r="O24" s="121">
        <v>5.8161953727506424</v>
      </c>
      <c r="P24" s="121">
        <v>5.651209677419355</v>
      </c>
      <c r="Q24" s="24"/>
    </row>
    <row r="25" spans="1:17" x14ac:dyDescent="0.3">
      <c r="A25" s="37" t="s">
        <v>151</v>
      </c>
      <c r="B25" s="117">
        <v>21.21296813862493</v>
      </c>
      <c r="C25" s="117">
        <v>16.564073866815892</v>
      </c>
      <c r="D25" s="117">
        <v>19.945886530819312</v>
      </c>
      <c r="E25" s="117">
        <v>20.806511283758784</v>
      </c>
      <c r="F25" s="117">
        <v>18.024311862512228</v>
      </c>
      <c r="G25" s="117">
        <v>18.171213790421877</v>
      </c>
      <c r="H25" s="117">
        <v>16.404102701615606</v>
      </c>
      <c r="I25" s="117">
        <v>16.193961573650505</v>
      </c>
      <c r="J25" s="117">
        <v>3.2006001125210979</v>
      </c>
      <c r="K25" s="117">
        <v>8.3183829685444319</v>
      </c>
      <c r="L25" s="117">
        <v>2.7189377173569396</v>
      </c>
      <c r="M25" s="117">
        <v>5.3101082079704414</v>
      </c>
      <c r="N25" s="117">
        <v>8.1683695189442318</v>
      </c>
      <c r="O25" s="117">
        <v>9.0793650793650791</v>
      </c>
      <c r="P25" s="117">
        <v>8.541864639425615</v>
      </c>
      <c r="Q25" s="24"/>
    </row>
    <row r="26" spans="1:17" x14ac:dyDescent="0.3">
      <c r="A26" s="37" t="s">
        <v>152</v>
      </c>
      <c r="B26" s="117">
        <v>14.664224664224665</v>
      </c>
      <c r="C26" s="117">
        <v>10.994194484760522</v>
      </c>
      <c r="D26" s="117">
        <v>13.021447089323592</v>
      </c>
      <c r="E26" s="117">
        <v>14.187254798006574</v>
      </c>
      <c r="F26" s="117">
        <v>11.33098400650583</v>
      </c>
      <c r="G26" s="117">
        <v>13.341913341913342</v>
      </c>
      <c r="H26" s="117">
        <v>10.21327967806841</v>
      </c>
      <c r="I26" s="117">
        <v>10.18055779461551</v>
      </c>
      <c r="J26" s="117">
        <v>2.0297908466466006</v>
      </c>
      <c r="K26" s="117">
        <v>6.2663925710640109</v>
      </c>
      <c r="L26" s="117">
        <v>1.6165817011000803</v>
      </c>
      <c r="M26" s="117">
        <v>3.8248337028824833</v>
      </c>
      <c r="N26" s="117">
        <v>5.8595459946219748</v>
      </c>
      <c r="O26" s="117">
        <v>5.7341497640005104</v>
      </c>
      <c r="P26" s="117">
        <v>5.4311060054885445</v>
      </c>
      <c r="Q26" s="24"/>
    </row>
    <row r="27" spans="1:17" ht="15" thickBot="1" x14ac:dyDescent="0.35">
      <c r="A27" s="37" t="s">
        <v>153</v>
      </c>
      <c r="B27" s="117">
        <v>6.1994984675397049</v>
      </c>
      <c r="C27" s="117">
        <v>5.7059058792161048</v>
      </c>
      <c r="D27" s="117">
        <v>4.911069816830369</v>
      </c>
      <c r="E27" s="117">
        <v>7.7291640398436519</v>
      </c>
      <c r="F27" s="117">
        <v>4.1157847127996385</v>
      </c>
      <c r="G27" s="117">
        <v>5.9307910989118717</v>
      </c>
      <c r="H27" s="117">
        <v>8.4301515010688721</v>
      </c>
      <c r="I27" s="117">
        <v>4.3904518329070763</v>
      </c>
      <c r="J27" s="117">
        <v>0.96283783783783794</v>
      </c>
      <c r="K27" s="117">
        <v>1.4344587097796797</v>
      </c>
      <c r="L27" s="117">
        <v>0.23320215711995335</v>
      </c>
      <c r="M27" s="117">
        <v>1.1900714042842571</v>
      </c>
      <c r="N27" s="117">
        <v>1.971421010849431</v>
      </c>
      <c r="O27" s="117">
        <v>1.8469830419350599</v>
      </c>
      <c r="P27" s="117">
        <v>2.2283007538861832</v>
      </c>
      <c r="Q27" s="24"/>
    </row>
    <row r="28" spans="1:17" x14ac:dyDescent="0.3">
      <c r="A28" s="95" t="s">
        <v>356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84"/>
      <c r="O28" s="84"/>
      <c r="P28" s="84"/>
      <c r="Q28" s="24"/>
    </row>
    <row r="29" spans="1:17" x14ac:dyDescent="0.3">
      <c r="Q29" s="24"/>
    </row>
    <row r="30" spans="1:17" x14ac:dyDescent="0.3">
      <c r="Q30" s="24"/>
    </row>
    <row r="31" spans="1:17" x14ac:dyDescent="0.3">
      <c r="Q31" s="24"/>
    </row>
    <row r="33" spans="17:17" x14ac:dyDescent="0.3">
      <c r="Q33" s="24"/>
    </row>
    <row r="34" spans="17:17" x14ac:dyDescent="0.3">
      <c r="Q34" s="24"/>
    </row>
    <row r="35" spans="17:17" x14ac:dyDescent="0.3">
      <c r="Q35" s="24"/>
    </row>
    <row r="36" spans="17:17" x14ac:dyDescent="0.3">
      <c r="Q36" s="24"/>
    </row>
    <row r="37" spans="17:17" x14ac:dyDescent="0.3">
      <c r="Q37" s="24"/>
    </row>
    <row r="38" spans="17:17" x14ac:dyDescent="0.3">
      <c r="Q38" s="24"/>
    </row>
    <row r="39" spans="17:17" x14ac:dyDescent="0.3">
      <c r="Q39" s="14"/>
    </row>
    <row r="40" spans="17:17" x14ac:dyDescent="0.3">
      <c r="Q40" s="24"/>
    </row>
    <row r="41" spans="17:17" x14ac:dyDescent="0.3">
      <c r="Q41" s="24"/>
    </row>
    <row r="42" spans="17:17" x14ac:dyDescent="0.3">
      <c r="Q42" s="24"/>
    </row>
  </sheetData>
  <mergeCells count="6">
    <mergeCell ref="A1:P1"/>
    <mergeCell ref="A2:P2"/>
    <mergeCell ref="A3:P3"/>
    <mergeCell ref="A4:P4"/>
    <mergeCell ref="A5:P5"/>
    <mergeCell ref="A6:P6"/>
  </mergeCells>
  <conditionalFormatting sqref="G8:P8">
    <cfRule type="cellIs" dxfId="1" priority="1" operator="greaterThan">
      <formula>0.4999</formula>
    </cfRule>
  </conditionalFormatting>
  <hyperlinks>
    <hyperlink ref="Q2" location="Contenido!A1" display="Contenido" xr:uid="{64843D9D-123E-4B0A-84C8-9EF202BC67A2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5D3A-CF22-489B-9B6E-DB04D6BBF12C}">
  <sheetPr>
    <tabColor rgb="FFF2DAB1"/>
    <pageSetUpPr fitToPage="1"/>
  </sheetPr>
  <dimension ref="A1:Q41"/>
  <sheetViews>
    <sheetView showGridLines="0" zoomScaleNormal="100" workbookViewId="0">
      <pane xSplit="1" ySplit="6" topLeftCell="B7" activePane="bottomRight" state="frozen"/>
      <selection activeCell="Q1" sqref="Q1:Q1048576"/>
      <selection pane="topRight" activeCell="Q1" sqref="Q1:Q1048576"/>
      <selection pane="bottomLeft" activeCell="Q1" sqref="Q1:Q1048576"/>
      <selection pane="bottomRight" activeCell="A34" sqref="A34:XFD34"/>
    </sheetView>
  </sheetViews>
  <sheetFormatPr baseColWidth="10" defaultColWidth="11.44140625" defaultRowHeight="14.4" x14ac:dyDescent="0.3"/>
  <cols>
    <col min="1" max="1" width="23.6640625" style="1" customWidth="1"/>
    <col min="2" max="3" width="8.6640625" style="1" customWidth="1"/>
    <col min="4" max="4" width="8.44140625" style="1" customWidth="1"/>
    <col min="5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159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ht="21" customHeight="1" x14ac:dyDescent="0.3">
      <c r="A6" s="15" t="s">
        <v>121</v>
      </c>
      <c r="B6" s="80">
        <v>2010</v>
      </c>
      <c r="C6" s="80">
        <v>2011</v>
      </c>
      <c r="D6" s="80">
        <v>2012</v>
      </c>
      <c r="E6" s="80">
        <v>2013</v>
      </c>
      <c r="F6" s="80">
        <v>2014</v>
      </c>
      <c r="G6" s="80">
        <v>2015</v>
      </c>
      <c r="H6" s="80">
        <v>2016</v>
      </c>
      <c r="I6" s="80">
        <v>2017</v>
      </c>
      <c r="J6" s="80">
        <v>2018</v>
      </c>
      <c r="K6" s="80">
        <v>2019</v>
      </c>
      <c r="L6" s="80">
        <v>2020</v>
      </c>
      <c r="M6" s="81">
        <v>2021</v>
      </c>
      <c r="N6" s="81">
        <v>2022</v>
      </c>
      <c r="O6" s="81">
        <v>2023</v>
      </c>
      <c r="P6" s="81">
        <v>2024</v>
      </c>
    </row>
    <row r="7" spans="1:17" x14ac:dyDescent="0.3">
      <c r="A7" s="33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2"/>
    </row>
    <row r="8" spans="1:17" x14ac:dyDescent="0.3">
      <c r="A8" s="33" t="s">
        <v>122</v>
      </c>
      <c r="B8" s="120">
        <v>27140</v>
      </c>
      <c r="C8" s="120">
        <v>27079</v>
      </c>
      <c r="D8" s="120">
        <v>26180</v>
      </c>
      <c r="E8" s="120">
        <v>26190</v>
      </c>
      <c r="F8" s="120">
        <v>27548</v>
      </c>
      <c r="G8" s="120">
        <v>26988</v>
      </c>
      <c r="H8" s="120">
        <v>26671</v>
      </c>
      <c r="I8" s="120">
        <v>26297</v>
      </c>
      <c r="J8" s="120">
        <v>28700</v>
      </c>
      <c r="K8" s="120">
        <v>27832</v>
      </c>
      <c r="L8" s="120">
        <v>32400</v>
      </c>
      <c r="M8" s="120">
        <f>+M17+M26</f>
        <v>36332</v>
      </c>
      <c r="N8" s="120">
        <v>28457</v>
      </c>
      <c r="O8" s="120">
        <v>23932</v>
      </c>
      <c r="P8" s="120">
        <v>20553</v>
      </c>
      <c r="Q8" s="34"/>
    </row>
    <row r="9" spans="1:17" x14ac:dyDescent="0.3">
      <c r="A9" s="35" t="s">
        <v>146</v>
      </c>
      <c r="B9" s="120">
        <v>16344</v>
      </c>
      <c r="C9" s="120">
        <v>16419</v>
      </c>
      <c r="D9" s="120">
        <v>15315</v>
      </c>
      <c r="E9" s="120">
        <v>15110</v>
      </c>
      <c r="F9" s="120">
        <v>15813</v>
      </c>
      <c r="G9" s="120">
        <v>15259</v>
      </c>
      <c r="H9" s="120">
        <v>14997</v>
      </c>
      <c r="I9" s="120">
        <v>14446</v>
      </c>
      <c r="J9" s="120">
        <v>15381</v>
      </c>
      <c r="K9" s="120">
        <v>14046</v>
      </c>
      <c r="L9" s="120">
        <v>16777</v>
      </c>
      <c r="M9" s="120">
        <f>+M18+M27</f>
        <v>16878</v>
      </c>
      <c r="N9" s="120">
        <v>12699</v>
      </c>
      <c r="O9" s="120">
        <v>10465</v>
      </c>
      <c r="P9" s="120">
        <v>9191</v>
      </c>
      <c r="Q9" s="36"/>
    </row>
    <row r="10" spans="1:17" x14ac:dyDescent="0.3">
      <c r="A10" s="37" t="s">
        <v>147</v>
      </c>
      <c r="B10" s="115">
        <v>5474</v>
      </c>
      <c r="C10" s="115">
        <v>5460</v>
      </c>
      <c r="D10" s="115">
        <v>5067</v>
      </c>
      <c r="E10" s="115">
        <v>4969</v>
      </c>
      <c r="F10" s="115">
        <v>5016</v>
      </c>
      <c r="G10" s="115">
        <v>4636</v>
      </c>
      <c r="H10" s="115">
        <v>4558</v>
      </c>
      <c r="I10" s="115">
        <v>4352</v>
      </c>
      <c r="J10" s="115">
        <v>4473</v>
      </c>
      <c r="K10" s="115">
        <v>3572</v>
      </c>
      <c r="L10" s="115">
        <v>4743</v>
      </c>
      <c r="M10" s="115">
        <f>+M19+M28</f>
        <v>4503</v>
      </c>
      <c r="N10" s="115">
        <v>3215</v>
      </c>
      <c r="O10" s="115">
        <v>2502</v>
      </c>
      <c r="P10" s="115">
        <v>2203</v>
      </c>
    </row>
    <row r="11" spans="1:17" x14ac:dyDescent="0.3">
      <c r="A11" s="37" t="s">
        <v>148</v>
      </c>
      <c r="B11" s="115">
        <v>5791</v>
      </c>
      <c r="C11" s="115">
        <v>5621</v>
      </c>
      <c r="D11" s="115">
        <v>5153</v>
      </c>
      <c r="E11" s="115">
        <v>5139</v>
      </c>
      <c r="F11" s="115">
        <v>5406</v>
      </c>
      <c r="G11" s="115">
        <v>5200</v>
      </c>
      <c r="H11" s="115">
        <v>5084</v>
      </c>
      <c r="I11" s="115">
        <v>4913</v>
      </c>
      <c r="J11" s="115">
        <v>5426</v>
      </c>
      <c r="K11" s="115">
        <v>4775</v>
      </c>
      <c r="L11" s="115">
        <v>5690</v>
      </c>
      <c r="M11" s="115">
        <f>+M20+M29</f>
        <v>5665</v>
      </c>
      <c r="N11" s="115">
        <v>4120</v>
      </c>
      <c r="O11" s="115">
        <v>3356</v>
      </c>
      <c r="P11" s="115">
        <v>2959</v>
      </c>
    </row>
    <row r="12" spans="1:17" x14ac:dyDescent="0.3">
      <c r="A12" s="37" t="s">
        <v>149</v>
      </c>
      <c r="B12" s="115">
        <v>5079</v>
      </c>
      <c r="C12" s="115">
        <v>5338</v>
      </c>
      <c r="D12" s="115">
        <v>5095</v>
      </c>
      <c r="E12" s="115">
        <v>5002</v>
      </c>
      <c r="F12" s="115">
        <v>5391</v>
      </c>
      <c r="G12" s="115">
        <v>5423</v>
      </c>
      <c r="H12" s="115">
        <v>5355</v>
      </c>
      <c r="I12" s="115">
        <v>5181</v>
      </c>
      <c r="J12" s="115">
        <v>5482</v>
      </c>
      <c r="K12" s="115">
        <v>5699</v>
      </c>
      <c r="L12" s="115">
        <v>6344</v>
      </c>
      <c r="M12" s="115">
        <f>+M21+M30</f>
        <v>6710</v>
      </c>
      <c r="N12" s="115">
        <v>5364</v>
      </c>
      <c r="O12" s="115">
        <v>4607</v>
      </c>
      <c r="P12" s="115">
        <v>4029</v>
      </c>
      <c r="Q12" s="24"/>
    </row>
    <row r="13" spans="1:17" x14ac:dyDescent="0.3">
      <c r="A13" s="35" t="s">
        <v>150</v>
      </c>
      <c r="B13" s="120">
        <v>10796</v>
      </c>
      <c r="C13" s="120">
        <v>10660</v>
      </c>
      <c r="D13" s="120">
        <v>10865</v>
      </c>
      <c r="E13" s="120">
        <v>11080</v>
      </c>
      <c r="F13" s="120">
        <v>11735</v>
      </c>
      <c r="G13" s="120">
        <v>11729</v>
      </c>
      <c r="H13" s="120">
        <v>11674</v>
      </c>
      <c r="I13" s="120">
        <v>11851</v>
      </c>
      <c r="J13" s="120">
        <v>13319</v>
      </c>
      <c r="K13" s="120">
        <v>13786</v>
      </c>
      <c r="L13" s="120">
        <v>15623</v>
      </c>
      <c r="M13" s="120">
        <f>+M22+M31</f>
        <v>19454</v>
      </c>
      <c r="N13" s="120">
        <v>15758</v>
      </c>
      <c r="O13" s="120">
        <v>13467</v>
      </c>
      <c r="P13" s="120">
        <v>11362</v>
      </c>
      <c r="Q13" s="34"/>
    </row>
    <row r="14" spans="1:17" x14ac:dyDescent="0.3">
      <c r="A14" s="37" t="s">
        <v>151</v>
      </c>
      <c r="B14" s="115">
        <v>6077</v>
      </c>
      <c r="C14" s="115">
        <v>5801</v>
      </c>
      <c r="D14" s="115">
        <v>6141</v>
      </c>
      <c r="E14" s="115">
        <v>6009</v>
      </c>
      <c r="F14" s="115">
        <v>6362</v>
      </c>
      <c r="G14" s="115">
        <v>6530</v>
      </c>
      <c r="H14" s="115">
        <v>6200</v>
      </c>
      <c r="I14" s="115">
        <v>6578</v>
      </c>
      <c r="J14" s="115">
        <v>7409</v>
      </c>
      <c r="K14" s="115">
        <v>6581</v>
      </c>
      <c r="L14" s="115">
        <v>8611</v>
      </c>
      <c r="M14" s="115">
        <f>+M23+M32</f>
        <v>9816</v>
      </c>
      <c r="N14" s="115">
        <v>8033</v>
      </c>
      <c r="O14" s="115">
        <v>6972</v>
      </c>
      <c r="P14" s="115">
        <v>6098</v>
      </c>
      <c r="Q14" s="24"/>
    </row>
    <row r="15" spans="1:17" x14ac:dyDescent="0.3">
      <c r="A15" s="37" t="s">
        <v>152</v>
      </c>
      <c r="B15" s="115">
        <v>4719</v>
      </c>
      <c r="C15" s="115">
        <v>4859</v>
      </c>
      <c r="D15" s="115">
        <v>4724</v>
      </c>
      <c r="E15" s="115">
        <v>5071</v>
      </c>
      <c r="F15" s="115">
        <v>5373</v>
      </c>
      <c r="G15" s="115">
        <v>5199</v>
      </c>
      <c r="H15" s="115">
        <v>5474</v>
      </c>
      <c r="I15" s="115">
        <v>5273</v>
      </c>
      <c r="J15" s="115">
        <v>5910</v>
      </c>
      <c r="K15" s="115">
        <v>7205</v>
      </c>
      <c r="L15" s="115">
        <v>7012</v>
      </c>
      <c r="M15" s="115">
        <f>+M24+M33</f>
        <v>9638</v>
      </c>
      <c r="N15" s="115">
        <v>7725</v>
      </c>
      <c r="O15" s="115">
        <v>6495</v>
      </c>
      <c r="P15" s="115">
        <v>5264</v>
      </c>
      <c r="Q15" s="24"/>
    </row>
    <row r="16" spans="1:17" x14ac:dyDescent="0.3">
      <c r="A16" s="38"/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24"/>
    </row>
    <row r="17" spans="1:17" x14ac:dyDescent="0.3">
      <c r="A17" s="19" t="s">
        <v>132</v>
      </c>
      <c r="B17" s="120">
        <v>21169</v>
      </c>
      <c r="C17" s="120">
        <v>20729</v>
      </c>
      <c r="D17" s="120">
        <v>20483</v>
      </c>
      <c r="E17" s="120">
        <v>19949</v>
      </c>
      <c r="F17" s="120">
        <v>21607</v>
      </c>
      <c r="G17" s="120">
        <v>20046</v>
      </c>
      <c r="H17" s="120">
        <v>21123</v>
      </c>
      <c r="I17" s="120">
        <v>20143</v>
      </c>
      <c r="J17" s="120">
        <v>26508</v>
      </c>
      <c r="K17" s="120">
        <v>23989</v>
      </c>
      <c r="L17" s="120">
        <v>27783</v>
      </c>
      <c r="M17" s="120">
        <f>+M18+M22</f>
        <v>28992</v>
      </c>
      <c r="N17" s="120">
        <v>21690</v>
      </c>
      <c r="O17" s="120">
        <v>18341</v>
      </c>
      <c r="P17" s="120">
        <v>14298</v>
      </c>
      <c r="Q17" s="25"/>
    </row>
    <row r="18" spans="1:17" x14ac:dyDescent="0.3">
      <c r="A18" s="35" t="s">
        <v>146</v>
      </c>
      <c r="B18" s="120">
        <v>12697</v>
      </c>
      <c r="C18" s="120">
        <v>12237</v>
      </c>
      <c r="D18" s="120">
        <v>11915</v>
      </c>
      <c r="E18" s="120">
        <v>11244</v>
      </c>
      <c r="F18" s="120">
        <v>12057</v>
      </c>
      <c r="G18" s="120">
        <v>11136</v>
      </c>
      <c r="H18" s="120">
        <v>11621</v>
      </c>
      <c r="I18" s="120">
        <v>11009</v>
      </c>
      <c r="J18" s="120">
        <v>14100</v>
      </c>
      <c r="K18" s="120">
        <v>11852</v>
      </c>
      <c r="L18" s="120">
        <v>13617</v>
      </c>
      <c r="M18" s="120">
        <f>+M19+M20+M21</f>
        <v>13081</v>
      </c>
      <c r="N18" s="120">
        <v>9361</v>
      </c>
      <c r="O18" s="120">
        <v>7792</v>
      </c>
      <c r="P18" s="120">
        <v>5998</v>
      </c>
      <c r="Q18" s="25"/>
    </row>
    <row r="19" spans="1:17" x14ac:dyDescent="0.3">
      <c r="A19" s="37" t="s">
        <v>147</v>
      </c>
      <c r="B19" s="115">
        <v>4008</v>
      </c>
      <c r="C19" s="115">
        <v>4006</v>
      </c>
      <c r="D19" s="115">
        <v>3777</v>
      </c>
      <c r="E19" s="115">
        <v>3518</v>
      </c>
      <c r="F19" s="115">
        <v>3565</v>
      </c>
      <c r="G19" s="115">
        <v>3215</v>
      </c>
      <c r="H19" s="115">
        <v>3266</v>
      </c>
      <c r="I19" s="115">
        <v>3142</v>
      </c>
      <c r="J19" s="115">
        <v>4035</v>
      </c>
      <c r="K19" s="115">
        <v>2896</v>
      </c>
      <c r="L19" s="115">
        <v>3528</v>
      </c>
      <c r="M19" s="115">
        <v>3343</v>
      </c>
      <c r="N19" s="115">
        <v>2226</v>
      </c>
      <c r="O19" s="115">
        <v>1680</v>
      </c>
      <c r="P19" s="115">
        <v>1218</v>
      </c>
      <c r="Q19" s="24"/>
    </row>
    <row r="20" spans="1:17" x14ac:dyDescent="0.3">
      <c r="A20" s="37" t="s">
        <v>148</v>
      </c>
      <c r="B20" s="115">
        <v>4592</v>
      </c>
      <c r="C20" s="115">
        <v>4068</v>
      </c>
      <c r="D20" s="115">
        <v>4001</v>
      </c>
      <c r="E20" s="115">
        <v>3771</v>
      </c>
      <c r="F20" s="115">
        <v>4066</v>
      </c>
      <c r="G20" s="115">
        <v>3800</v>
      </c>
      <c r="H20" s="115">
        <v>3926</v>
      </c>
      <c r="I20" s="115">
        <v>3659</v>
      </c>
      <c r="J20" s="115">
        <v>4950</v>
      </c>
      <c r="K20" s="115">
        <v>3984</v>
      </c>
      <c r="L20" s="115">
        <v>4554</v>
      </c>
      <c r="M20" s="115">
        <v>4149</v>
      </c>
      <c r="N20" s="115">
        <v>2958</v>
      </c>
      <c r="O20" s="115">
        <v>2436</v>
      </c>
      <c r="P20" s="115">
        <v>1824</v>
      </c>
      <c r="Q20" s="24"/>
    </row>
    <row r="21" spans="1:17" x14ac:dyDescent="0.3">
      <c r="A21" s="37" t="s">
        <v>149</v>
      </c>
      <c r="B21" s="115">
        <v>4097</v>
      </c>
      <c r="C21" s="115">
        <v>4163</v>
      </c>
      <c r="D21" s="115">
        <v>4137</v>
      </c>
      <c r="E21" s="115">
        <v>3955</v>
      </c>
      <c r="F21" s="115">
        <v>4426</v>
      </c>
      <c r="G21" s="115">
        <v>4121</v>
      </c>
      <c r="H21" s="115">
        <v>4429</v>
      </c>
      <c r="I21" s="115">
        <v>4208</v>
      </c>
      <c r="J21" s="115">
        <v>5115</v>
      </c>
      <c r="K21" s="115">
        <v>4972</v>
      </c>
      <c r="L21" s="115">
        <v>5535</v>
      </c>
      <c r="M21" s="115">
        <v>5589</v>
      </c>
      <c r="N21" s="115">
        <v>4177</v>
      </c>
      <c r="O21" s="115">
        <v>3676</v>
      </c>
      <c r="P21" s="115">
        <v>2956</v>
      </c>
      <c r="Q21" s="14"/>
    </row>
    <row r="22" spans="1:17" x14ac:dyDescent="0.3">
      <c r="A22" s="35" t="s">
        <v>150</v>
      </c>
      <c r="B22" s="120">
        <v>8472</v>
      </c>
      <c r="C22" s="120">
        <v>8492</v>
      </c>
      <c r="D22" s="120">
        <v>8568</v>
      </c>
      <c r="E22" s="120">
        <v>8705</v>
      </c>
      <c r="F22" s="120">
        <v>9550</v>
      </c>
      <c r="G22" s="120">
        <v>8910</v>
      </c>
      <c r="H22" s="120">
        <v>9502</v>
      </c>
      <c r="I22" s="120">
        <v>9134</v>
      </c>
      <c r="J22" s="120">
        <v>12408</v>
      </c>
      <c r="K22" s="120">
        <v>12137</v>
      </c>
      <c r="L22" s="120">
        <v>14166</v>
      </c>
      <c r="M22" s="120">
        <f>+M23+M24</f>
        <v>15911</v>
      </c>
      <c r="N22" s="120">
        <v>12329</v>
      </c>
      <c r="O22" s="120">
        <v>10549</v>
      </c>
      <c r="P22" s="120">
        <v>8300</v>
      </c>
      <c r="Q22" s="25"/>
    </row>
    <row r="23" spans="1:17" x14ac:dyDescent="0.3">
      <c r="A23" s="37" t="s">
        <v>151</v>
      </c>
      <c r="B23" s="115">
        <v>4569</v>
      </c>
      <c r="C23" s="115">
        <v>4484</v>
      </c>
      <c r="D23" s="115">
        <v>4772</v>
      </c>
      <c r="E23" s="115">
        <v>4417</v>
      </c>
      <c r="F23" s="115">
        <v>4848</v>
      </c>
      <c r="G23" s="115">
        <v>4751</v>
      </c>
      <c r="H23" s="115">
        <v>4642</v>
      </c>
      <c r="I23" s="115">
        <v>4692</v>
      </c>
      <c r="J23" s="115">
        <v>6760</v>
      </c>
      <c r="K23" s="115">
        <v>5521</v>
      </c>
      <c r="L23" s="115">
        <v>7525</v>
      </c>
      <c r="M23" s="115">
        <v>7355</v>
      </c>
      <c r="N23" s="115">
        <v>5657</v>
      </c>
      <c r="O23" s="115">
        <v>5119</v>
      </c>
      <c r="P23" s="115">
        <v>4001</v>
      </c>
      <c r="Q23" s="24"/>
    </row>
    <row r="24" spans="1:17" x14ac:dyDescent="0.3">
      <c r="A24" s="37" t="s">
        <v>152</v>
      </c>
      <c r="B24" s="115">
        <v>3903</v>
      </c>
      <c r="C24" s="115">
        <v>4008</v>
      </c>
      <c r="D24" s="115">
        <v>3796</v>
      </c>
      <c r="E24" s="115">
        <v>4288</v>
      </c>
      <c r="F24" s="115">
        <v>4702</v>
      </c>
      <c r="G24" s="115">
        <v>4159</v>
      </c>
      <c r="H24" s="115">
        <v>4860</v>
      </c>
      <c r="I24" s="115">
        <v>4442</v>
      </c>
      <c r="J24" s="115">
        <v>5648</v>
      </c>
      <c r="K24" s="115">
        <v>6616</v>
      </c>
      <c r="L24" s="115">
        <v>6641</v>
      </c>
      <c r="M24" s="115">
        <v>8556</v>
      </c>
      <c r="N24" s="115">
        <v>6672</v>
      </c>
      <c r="O24" s="115">
        <v>5430</v>
      </c>
      <c r="P24" s="115">
        <v>4299</v>
      </c>
      <c r="Q24" s="24"/>
    </row>
    <row r="25" spans="1:17" x14ac:dyDescent="0.3">
      <c r="A25" s="38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24"/>
    </row>
    <row r="26" spans="1:17" x14ac:dyDescent="0.3">
      <c r="A26" s="19" t="s">
        <v>133</v>
      </c>
      <c r="B26" s="120">
        <v>5971</v>
      </c>
      <c r="C26" s="120">
        <v>6350</v>
      </c>
      <c r="D26" s="120">
        <v>5697</v>
      </c>
      <c r="E26" s="120">
        <v>6241</v>
      </c>
      <c r="F26" s="120">
        <v>5941</v>
      </c>
      <c r="G26" s="120">
        <v>6942</v>
      </c>
      <c r="H26" s="120">
        <v>5548</v>
      </c>
      <c r="I26" s="120">
        <v>6154</v>
      </c>
      <c r="J26" s="120">
        <v>2192</v>
      </c>
      <c r="K26" s="120">
        <v>3843</v>
      </c>
      <c r="L26" s="120">
        <v>4617</v>
      </c>
      <c r="M26" s="120">
        <f>+M27+M31</f>
        <v>7340</v>
      </c>
      <c r="N26" s="120">
        <v>6767</v>
      </c>
      <c r="O26" s="120">
        <v>5591</v>
      </c>
      <c r="P26" s="120">
        <v>6255</v>
      </c>
      <c r="Q26" s="25"/>
    </row>
    <row r="27" spans="1:17" x14ac:dyDescent="0.3">
      <c r="A27" s="35" t="s">
        <v>146</v>
      </c>
      <c r="B27" s="120">
        <v>3647</v>
      </c>
      <c r="C27" s="120">
        <v>4182</v>
      </c>
      <c r="D27" s="120">
        <v>3400</v>
      </c>
      <c r="E27" s="120">
        <v>3866</v>
      </c>
      <c r="F27" s="120">
        <v>3756</v>
      </c>
      <c r="G27" s="120">
        <v>4123</v>
      </c>
      <c r="H27" s="120">
        <v>3376</v>
      </c>
      <c r="I27" s="120">
        <v>3437</v>
      </c>
      <c r="J27" s="120">
        <v>1281</v>
      </c>
      <c r="K27" s="120">
        <v>2194</v>
      </c>
      <c r="L27" s="120">
        <v>3160</v>
      </c>
      <c r="M27" s="120">
        <f>+M28+M29+M30</f>
        <v>3797</v>
      </c>
      <c r="N27" s="120">
        <v>3338</v>
      </c>
      <c r="O27" s="120">
        <v>2673</v>
      </c>
      <c r="P27" s="120">
        <v>3193</v>
      </c>
      <c r="Q27" s="25"/>
    </row>
    <row r="28" spans="1:17" x14ac:dyDescent="0.3">
      <c r="A28" s="37" t="s">
        <v>147</v>
      </c>
      <c r="B28" s="115">
        <v>1466</v>
      </c>
      <c r="C28" s="115">
        <v>1454</v>
      </c>
      <c r="D28" s="115">
        <v>1290</v>
      </c>
      <c r="E28" s="115">
        <v>1451</v>
      </c>
      <c r="F28" s="115">
        <v>1451</v>
      </c>
      <c r="G28" s="115">
        <v>1421</v>
      </c>
      <c r="H28" s="115">
        <v>1292</v>
      </c>
      <c r="I28" s="115">
        <v>1210</v>
      </c>
      <c r="J28" s="115">
        <v>438</v>
      </c>
      <c r="K28" s="115">
        <v>676</v>
      </c>
      <c r="L28" s="115">
        <v>1215</v>
      </c>
      <c r="M28" s="115">
        <v>1160</v>
      </c>
      <c r="N28" s="115">
        <v>989</v>
      </c>
      <c r="O28" s="115">
        <v>822</v>
      </c>
      <c r="P28" s="115">
        <v>985</v>
      </c>
      <c r="Q28" s="24"/>
    </row>
    <row r="29" spans="1:17" x14ac:dyDescent="0.3">
      <c r="A29" s="37" t="s">
        <v>148</v>
      </c>
      <c r="B29" s="115">
        <v>1199</v>
      </c>
      <c r="C29" s="115">
        <v>1553</v>
      </c>
      <c r="D29" s="115">
        <v>1152</v>
      </c>
      <c r="E29" s="115">
        <v>1368</v>
      </c>
      <c r="F29" s="115">
        <v>1340</v>
      </c>
      <c r="G29" s="115">
        <v>1400</v>
      </c>
      <c r="H29" s="115">
        <v>1158</v>
      </c>
      <c r="I29" s="115">
        <v>1254</v>
      </c>
      <c r="J29" s="115">
        <v>476</v>
      </c>
      <c r="K29" s="115">
        <v>791</v>
      </c>
      <c r="L29" s="115">
        <v>1136</v>
      </c>
      <c r="M29" s="115">
        <v>1516</v>
      </c>
      <c r="N29" s="115">
        <v>1162</v>
      </c>
      <c r="O29" s="115">
        <v>920</v>
      </c>
      <c r="P29" s="115">
        <v>1135</v>
      </c>
      <c r="Q29" s="24"/>
    </row>
    <row r="30" spans="1:17" x14ac:dyDescent="0.3">
      <c r="A30" s="37" t="s">
        <v>149</v>
      </c>
      <c r="B30" s="115">
        <v>982</v>
      </c>
      <c r="C30" s="115">
        <v>1175</v>
      </c>
      <c r="D30" s="115">
        <v>958</v>
      </c>
      <c r="E30" s="115">
        <v>1047</v>
      </c>
      <c r="F30" s="115">
        <v>965</v>
      </c>
      <c r="G30" s="115">
        <v>1302</v>
      </c>
      <c r="H30" s="115">
        <v>926</v>
      </c>
      <c r="I30" s="115">
        <v>973</v>
      </c>
      <c r="J30" s="115">
        <v>367</v>
      </c>
      <c r="K30" s="115">
        <v>727</v>
      </c>
      <c r="L30" s="115">
        <v>809</v>
      </c>
      <c r="M30" s="115">
        <v>1121</v>
      </c>
      <c r="N30" s="115">
        <v>1187</v>
      </c>
      <c r="O30" s="115">
        <v>931</v>
      </c>
      <c r="P30" s="115">
        <v>1073</v>
      </c>
      <c r="Q30" s="24"/>
    </row>
    <row r="31" spans="1:17" x14ac:dyDescent="0.3">
      <c r="A31" s="35" t="s">
        <v>150</v>
      </c>
      <c r="B31" s="120">
        <v>2324</v>
      </c>
      <c r="C31" s="120">
        <v>2168</v>
      </c>
      <c r="D31" s="120">
        <v>2297</v>
      </c>
      <c r="E31" s="120">
        <v>2375</v>
      </c>
      <c r="F31" s="120">
        <v>2185</v>
      </c>
      <c r="G31" s="120">
        <v>2819</v>
      </c>
      <c r="H31" s="120">
        <v>2172</v>
      </c>
      <c r="I31" s="120">
        <v>2717</v>
      </c>
      <c r="J31" s="120">
        <v>911</v>
      </c>
      <c r="K31" s="120">
        <v>1649</v>
      </c>
      <c r="L31" s="120">
        <v>1457</v>
      </c>
      <c r="M31" s="120">
        <f>+M32+M33</f>
        <v>3543</v>
      </c>
      <c r="N31" s="120">
        <v>3429</v>
      </c>
      <c r="O31" s="120">
        <v>2918</v>
      </c>
      <c r="P31" s="120">
        <v>3062</v>
      </c>
      <c r="Q31" s="36"/>
    </row>
    <row r="32" spans="1:17" x14ac:dyDescent="0.3">
      <c r="A32" s="37" t="s">
        <v>151</v>
      </c>
      <c r="B32" s="115">
        <v>1508</v>
      </c>
      <c r="C32" s="115">
        <v>1317</v>
      </c>
      <c r="D32" s="115">
        <v>1369</v>
      </c>
      <c r="E32" s="115">
        <v>1592</v>
      </c>
      <c r="F32" s="115">
        <v>1514</v>
      </c>
      <c r="G32" s="115">
        <v>1779</v>
      </c>
      <c r="H32" s="115">
        <v>1558</v>
      </c>
      <c r="I32" s="115">
        <v>1886</v>
      </c>
      <c r="J32" s="115">
        <v>649</v>
      </c>
      <c r="K32" s="115">
        <v>1060</v>
      </c>
      <c r="L32" s="115">
        <v>1086</v>
      </c>
      <c r="M32" s="115">
        <v>2461</v>
      </c>
      <c r="N32" s="115">
        <v>2376</v>
      </c>
      <c r="O32" s="115">
        <v>1853</v>
      </c>
      <c r="P32" s="115">
        <v>2097</v>
      </c>
      <c r="Q32" s="24"/>
    </row>
    <row r="33" spans="1:17" ht="15" thickBot="1" x14ac:dyDescent="0.35">
      <c r="A33" s="37" t="s">
        <v>152</v>
      </c>
      <c r="B33" s="115">
        <v>816</v>
      </c>
      <c r="C33" s="115">
        <v>851</v>
      </c>
      <c r="D33" s="115">
        <v>928</v>
      </c>
      <c r="E33" s="115">
        <v>783</v>
      </c>
      <c r="F33" s="115">
        <v>671</v>
      </c>
      <c r="G33" s="115">
        <v>1040</v>
      </c>
      <c r="H33" s="115">
        <v>614</v>
      </c>
      <c r="I33" s="115">
        <v>831</v>
      </c>
      <c r="J33" s="115">
        <v>262</v>
      </c>
      <c r="K33" s="115">
        <v>589</v>
      </c>
      <c r="L33" s="115">
        <v>371</v>
      </c>
      <c r="M33" s="115">
        <v>1082</v>
      </c>
      <c r="N33" s="115">
        <v>1053</v>
      </c>
      <c r="O33" s="115">
        <v>1065</v>
      </c>
      <c r="P33" s="115">
        <v>965</v>
      </c>
      <c r="Q33" s="24"/>
    </row>
    <row r="34" spans="1:17" x14ac:dyDescent="0.3">
      <c r="A34" s="95" t="s">
        <v>356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84"/>
      <c r="O34" s="84"/>
      <c r="P34" s="84"/>
      <c r="Q34" s="24"/>
    </row>
    <row r="35" spans="1:17" x14ac:dyDescent="0.3">
      <c r="Q35" s="24"/>
    </row>
    <row r="36" spans="1:17" x14ac:dyDescent="0.3">
      <c r="Q36" s="24"/>
    </row>
    <row r="37" spans="1:17" x14ac:dyDescent="0.3">
      <c r="Q37" s="24"/>
    </row>
    <row r="38" spans="1:17" x14ac:dyDescent="0.3">
      <c r="Q38" s="14"/>
    </row>
    <row r="39" spans="1:17" x14ac:dyDescent="0.3">
      <c r="Q39" s="24"/>
    </row>
    <row r="40" spans="1:17" x14ac:dyDescent="0.3">
      <c r="Q40" s="24"/>
    </row>
    <row r="41" spans="1:17" x14ac:dyDescent="0.3">
      <c r="Q41" s="24"/>
    </row>
  </sheetData>
  <mergeCells count="5">
    <mergeCell ref="A1:P1"/>
    <mergeCell ref="A2:P2"/>
    <mergeCell ref="A3:P3"/>
    <mergeCell ref="A4:P4"/>
    <mergeCell ref="A5:P5"/>
  </mergeCells>
  <hyperlinks>
    <hyperlink ref="Q2" location="Contenido!A1" display="Contenido" xr:uid="{20A222EA-9488-41E8-920B-41BAA2ACC401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E8BEA-4651-4AEE-870C-56476711AFA7}">
  <sheetPr>
    <tabColor rgb="FFF2DAB1"/>
    <pageSetUpPr fitToPage="1"/>
  </sheetPr>
  <dimension ref="A1:Q42"/>
  <sheetViews>
    <sheetView showGridLines="0" zoomScaleNormal="100" workbookViewId="0">
      <pane xSplit="1" ySplit="7" topLeftCell="B8" activePane="bottomRight" state="frozen"/>
      <selection activeCell="Q1" sqref="Q1:Q1048576"/>
      <selection pane="topRight" activeCell="Q1" sqref="Q1:Q1048576"/>
      <selection pane="bottomLeft" activeCell="Q1" sqref="Q1:Q1048576"/>
      <selection pane="bottomRight" activeCell="B23" sqref="B23:P23"/>
    </sheetView>
  </sheetViews>
  <sheetFormatPr baseColWidth="10" defaultColWidth="11.44140625" defaultRowHeight="14.4" x14ac:dyDescent="0.3"/>
  <cols>
    <col min="1" max="1" width="23.66406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160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x14ac:dyDescent="0.3">
      <c r="A6" s="144" t="s">
        <v>119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"/>
    </row>
    <row r="7" spans="1:17" ht="21" customHeight="1" x14ac:dyDescent="0.3">
      <c r="A7" s="15" t="s">
        <v>121</v>
      </c>
      <c r="B7" s="80">
        <v>2010</v>
      </c>
      <c r="C7" s="80">
        <v>2011</v>
      </c>
      <c r="D7" s="80">
        <v>2012</v>
      </c>
      <c r="E7" s="80">
        <v>2013</v>
      </c>
      <c r="F7" s="80">
        <v>2014</v>
      </c>
      <c r="G7" s="80">
        <v>2015</v>
      </c>
      <c r="H7" s="80">
        <v>2016</v>
      </c>
      <c r="I7" s="80">
        <v>2017</v>
      </c>
      <c r="J7" s="80">
        <v>2018</v>
      </c>
      <c r="K7" s="80">
        <v>2019</v>
      </c>
      <c r="L7" s="80">
        <v>2020</v>
      </c>
      <c r="M7" s="81">
        <v>2021</v>
      </c>
      <c r="N7" s="81">
        <v>2022</v>
      </c>
      <c r="O7" s="81">
        <v>2023</v>
      </c>
      <c r="P7" s="81">
        <v>2024</v>
      </c>
      <c r="Q7" s="14"/>
    </row>
    <row r="8" spans="1:17" x14ac:dyDescent="0.3">
      <c r="A8" s="19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32"/>
      <c r="N8" s="32"/>
      <c r="O8" s="32"/>
      <c r="P8" s="32"/>
      <c r="Q8" s="14"/>
    </row>
    <row r="9" spans="1:17" x14ac:dyDescent="0.3">
      <c r="A9" s="19" t="s">
        <v>132</v>
      </c>
      <c r="B9" s="121">
        <v>77.999263080324241</v>
      </c>
      <c r="C9" s="121">
        <v>76.550094168913191</v>
      </c>
      <c r="D9" s="121">
        <v>78.239113827349115</v>
      </c>
      <c r="E9" s="121">
        <v>76.170294005345554</v>
      </c>
      <c r="F9" s="121">
        <v>78.434006098446346</v>
      </c>
      <c r="G9" s="121">
        <v>74.27745664739885</v>
      </c>
      <c r="H9" s="121">
        <v>79.198380263207227</v>
      </c>
      <c r="I9" s="121">
        <v>76.598091037000415</v>
      </c>
      <c r="J9" s="121">
        <v>92.362369337979089</v>
      </c>
      <c r="K9" s="121">
        <v>86.192152917505027</v>
      </c>
      <c r="L9" s="121">
        <v>85.75</v>
      </c>
      <c r="M9" s="121">
        <v>79.797423758670035</v>
      </c>
      <c r="N9" s="121">
        <v>76.220262149910383</v>
      </c>
      <c r="O9" s="121">
        <v>76.637974260404491</v>
      </c>
      <c r="P9" s="121">
        <v>69.566486644285504</v>
      </c>
      <c r="Q9" s="14"/>
    </row>
    <row r="10" spans="1:17" x14ac:dyDescent="0.3">
      <c r="A10" s="35" t="s">
        <v>146</v>
      </c>
      <c r="B10" s="121">
        <v>77.686000978952521</v>
      </c>
      <c r="C10" s="121">
        <v>74.529508496254337</v>
      </c>
      <c r="D10" s="121">
        <v>77.79954293176624</v>
      </c>
      <c r="E10" s="121">
        <v>74.414295168762408</v>
      </c>
      <c r="F10" s="121">
        <v>76.247391386833613</v>
      </c>
      <c r="G10" s="121">
        <v>72.97988072612884</v>
      </c>
      <c r="H10" s="121">
        <v>77.488831099553252</v>
      </c>
      <c r="I10" s="121">
        <v>76.207946836494528</v>
      </c>
      <c r="J10" s="121">
        <v>91.671542812560944</v>
      </c>
      <c r="K10" s="121">
        <v>84.379894631923676</v>
      </c>
      <c r="L10" s="121">
        <v>81.164689753829649</v>
      </c>
      <c r="M10" s="121">
        <v>77.503258679938384</v>
      </c>
      <c r="N10" s="121">
        <v>73.714465705961089</v>
      </c>
      <c r="O10" s="121">
        <v>74.457716196846633</v>
      </c>
      <c r="P10" s="121">
        <v>65.259492982265257</v>
      </c>
      <c r="Q10" s="14"/>
    </row>
    <row r="11" spans="1:17" x14ac:dyDescent="0.3">
      <c r="A11" s="37" t="s">
        <v>147</v>
      </c>
      <c r="B11" s="117">
        <v>73.218852758494705</v>
      </c>
      <c r="C11" s="117">
        <v>73.369963369963358</v>
      </c>
      <c r="D11" s="117">
        <v>74.541148608644164</v>
      </c>
      <c r="E11" s="117">
        <v>70.798953511772993</v>
      </c>
      <c r="F11" s="117">
        <v>71.072567783094101</v>
      </c>
      <c r="G11" s="117">
        <v>69.348576358930117</v>
      </c>
      <c r="H11" s="117">
        <v>71.654234313295305</v>
      </c>
      <c r="I11" s="117">
        <v>72.19669117647058</v>
      </c>
      <c r="J11" s="117">
        <v>90.207914151576119</v>
      </c>
      <c r="K11" s="117">
        <v>81.075027995520728</v>
      </c>
      <c r="L11" s="117">
        <v>74.383301707779879</v>
      </c>
      <c r="M11" s="117">
        <v>74.239395958250057</v>
      </c>
      <c r="N11" s="117">
        <v>69.237947122861584</v>
      </c>
      <c r="O11" s="117">
        <v>67.146282973621112</v>
      </c>
      <c r="P11" s="117">
        <v>55.288243304584661</v>
      </c>
      <c r="Q11" s="14"/>
    </row>
    <row r="12" spans="1:17" x14ac:dyDescent="0.3">
      <c r="A12" s="37" t="s">
        <v>148</v>
      </c>
      <c r="B12" s="117">
        <v>79.295458470039719</v>
      </c>
      <c r="C12" s="117">
        <v>72.371464152286066</v>
      </c>
      <c r="D12" s="117">
        <v>77.644090820881047</v>
      </c>
      <c r="E12" s="117">
        <v>73.380035026269709</v>
      </c>
      <c r="F12" s="117">
        <v>75.212726600073992</v>
      </c>
      <c r="G12" s="117">
        <v>73.076923076923066</v>
      </c>
      <c r="H12" s="117">
        <v>77.222659323367424</v>
      </c>
      <c r="I12" s="117">
        <v>74.47588031752494</v>
      </c>
      <c r="J12" s="117">
        <v>91.22742351640251</v>
      </c>
      <c r="K12" s="117">
        <v>83.434554973821989</v>
      </c>
      <c r="L12" s="117">
        <v>80.035149384885756</v>
      </c>
      <c r="M12" s="117">
        <v>73.239187996469539</v>
      </c>
      <c r="N12" s="117">
        <v>71.796116504854368</v>
      </c>
      <c r="O12" s="117">
        <v>72.586412395709175</v>
      </c>
      <c r="P12" s="117">
        <v>61.642446772558301</v>
      </c>
      <c r="Q12" s="14"/>
    </row>
    <row r="13" spans="1:17" x14ac:dyDescent="0.3">
      <c r="A13" s="37" t="s">
        <v>149</v>
      </c>
      <c r="B13" s="117">
        <v>80.665485331758219</v>
      </c>
      <c r="C13" s="117">
        <v>77.988010490820542</v>
      </c>
      <c r="D13" s="117">
        <v>81.197252208047104</v>
      </c>
      <c r="E13" s="117">
        <v>79.068372650939622</v>
      </c>
      <c r="F13" s="117">
        <v>82.099795956223332</v>
      </c>
      <c r="G13" s="117">
        <v>75.991148810621425</v>
      </c>
      <c r="H13" s="117">
        <v>82.707749766573286</v>
      </c>
      <c r="I13" s="117">
        <v>81.219841729395867</v>
      </c>
      <c r="J13" s="117">
        <v>93.305363006202114</v>
      </c>
      <c r="K13" s="117">
        <v>87.243376030882615</v>
      </c>
      <c r="L13" s="117">
        <v>87.247793190416147</v>
      </c>
      <c r="M13" s="117">
        <v>83.293591654247393</v>
      </c>
      <c r="N13" s="117">
        <v>77.870991797166283</v>
      </c>
      <c r="O13" s="117">
        <v>79.79162144562622</v>
      </c>
      <c r="P13" s="117">
        <v>73.368081409779109</v>
      </c>
      <c r="Q13" s="14"/>
    </row>
    <row r="14" spans="1:17" x14ac:dyDescent="0.3">
      <c r="A14" s="35" t="s">
        <v>150</v>
      </c>
      <c r="B14" s="121">
        <v>78.473508706928499</v>
      </c>
      <c r="C14" s="121">
        <v>79.66228893058161</v>
      </c>
      <c r="D14" s="121">
        <v>78.858720662678323</v>
      </c>
      <c r="E14" s="121">
        <v>78.564981949458485</v>
      </c>
      <c r="F14" s="121">
        <v>81.380485726459312</v>
      </c>
      <c r="G14" s="121">
        <v>75.965555460823595</v>
      </c>
      <c r="H14" s="121">
        <v>81.394551995888293</v>
      </c>
      <c r="I14" s="121">
        <v>77.073664669648139</v>
      </c>
      <c r="J14" s="121">
        <v>93.160147158195059</v>
      </c>
      <c r="K14" s="121">
        <v>88.038589873785</v>
      </c>
      <c r="L14" s="121">
        <v>90.674006272802927</v>
      </c>
      <c r="M14" s="121">
        <v>81.787807134779484</v>
      </c>
      <c r="N14" s="121">
        <v>78.239624317806829</v>
      </c>
      <c r="O14" s="121">
        <v>78.332219499517336</v>
      </c>
      <c r="P14" s="121">
        <v>73.050519274775567</v>
      </c>
      <c r="Q14" s="14"/>
    </row>
    <row r="15" spans="1:17" x14ac:dyDescent="0.3">
      <c r="A15" s="37" t="s">
        <v>151</v>
      </c>
      <c r="B15" s="117">
        <v>75.185124238933682</v>
      </c>
      <c r="C15" s="117">
        <v>77.297017755559381</v>
      </c>
      <c r="D15" s="117">
        <v>77.707213808825927</v>
      </c>
      <c r="E15" s="117">
        <v>73.506407056082551</v>
      </c>
      <c r="F15" s="117">
        <v>76.202452059100906</v>
      </c>
      <c r="G15" s="117">
        <v>72.756508422664623</v>
      </c>
      <c r="H15" s="117">
        <v>74.870967741935473</v>
      </c>
      <c r="I15" s="117">
        <v>71.328671328671334</v>
      </c>
      <c r="J15" s="117">
        <v>91.240383317586719</v>
      </c>
      <c r="K15" s="117">
        <v>83.893025376082662</v>
      </c>
      <c r="L15" s="117">
        <v>87.388224364185334</v>
      </c>
      <c r="M15" s="117">
        <v>74.928687856560714</v>
      </c>
      <c r="N15" s="117">
        <v>70.422009212000503</v>
      </c>
      <c r="O15" s="117">
        <v>73.422260470453239</v>
      </c>
      <c r="P15" s="117">
        <v>65.611675959330924</v>
      </c>
      <c r="Q15" s="14"/>
    </row>
    <row r="16" spans="1:17" x14ac:dyDescent="0.3">
      <c r="A16" s="37" t="s">
        <v>152</v>
      </c>
      <c r="B16" s="117">
        <v>82.708200890019071</v>
      </c>
      <c r="C16" s="117">
        <v>82.486108252726893</v>
      </c>
      <c r="D16" s="117">
        <v>80.355630821337854</v>
      </c>
      <c r="E16" s="117">
        <v>84.559258528889771</v>
      </c>
      <c r="F16" s="117">
        <v>87.511632235250332</v>
      </c>
      <c r="G16" s="117">
        <v>79.996153106366606</v>
      </c>
      <c r="H16" s="117">
        <v>88.783339422725618</v>
      </c>
      <c r="I16" s="117">
        <v>84.240470320500663</v>
      </c>
      <c r="J16" s="117">
        <v>95.566835871404393</v>
      </c>
      <c r="K16" s="117">
        <v>91.825121443442058</v>
      </c>
      <c r="L16" s="117">
        <v>94.709070165430688</v>
      </c>
      <c r="M16" s="117">
        <v>88.773604482257724</v>
      </c>
      <c r="N16" s="117">
        <v>86.368932038834956</v>
      </c>
      <c r="O16" s="117">
        <v>83.602771362586608</v>
      </c>
      <c r="P16" s="117">
        <v>81.667933130699083</v>
      </c>
      <c r="Q16" s="14"/>
    </row>
    <row r="17" spans="1:17" x14ac:dyDescent="0.3"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24"/>
    </row>
    <row r="18" spans="1:17" x14ac:dyDescent="0.3">
      <c r="A18" s="19" t="s">
        <v>133</v>
      </c>
      <c r="B18" s="121">
        <v>22.000736919675756</v>
      </c>
      <c r="C18" s="121">
        <v>23.44990583108682</v>
      </c>
      <c r="D18" s="121">
        <v>21.760886172650878</v>
      </c>
      <c r="E18" s="121">
        <v>23.82970599465445</v>
      </c>
      <c r="F18" s="121">
        <v>21.56599390155365</v>
      </c>
      <c r="G18" s="121">
        <v>25.722543352601157</v>
      </c>
      <c r="H18" s="121">
        <v>20.80161973679277</v>
      </c>
      <c r="I18" s="121">
        <v>23.401908962999581</v>
      </c>
      <c r="J18" s="121">
        <v>7.6376306620209053</v>
      </c>
      <c r="K18" s="121">
        <v>13.80784708249497</v>
      </c>
      <c r="L18" s="121">
        <v>14.249999999999998</v>
      </c>
      <c r="M18" s="121">
        <v>20.202576241329957</v>
      </c>
      <c r="N18" s="121">
        <v>23.779737850089607</v>
      </c>
      <c r="O18" s="121">
        <v>23.36202573959552</v>
      </c>
      <c r="P18" s="121">
        <v>30.433513355714492</v>
      </c>
      <c r="Q18" s="24"/>
    </row>
    <row r="19" spans="1:17" x14ac:dyDescent="0.3">
      <c r="A19" s="35" t="s">
        <v>146</v>
      </c>
      <c r="B19" s="121">
        <v>22.313999021047479</v>
      </c>
      <c r="C19" s="121">
        <v>25.470491503745663</v>
      </c>
      <c r="D19" s="121">
        <v>22.20045706823376</v>
      </c>
      <c r="E19" s="121">
        <v>25.585704831237592</v>
      </c>
      <c r="F19" s="121">
        <v>23.75260861316638</v>
      </c>
      <c r="G19" s="121">
        <v>27.020119273871156</v>
      </c>
      <c r="H19" s="121">
        <v>22.511168900446759</v>
      </c>
      <c r="I19" s="121">
        <v>23.792053163505468</v>
      </c>
      <c r="J19" s="121">
        <v>8.3284571874390476</v>
      </c>
      <c r="K19" s="121">
        <v>15.62010536807632</v>
      </c>
      <c r="L19" s="121">
        <v>18.835310246170351</v>
      </c>
      <c r="M19" s="121">
        <v>22.49674132006162</v>
      </c>
      <c r="N19" s="121">
        <v>26.285534294038897</v>
      </c>
      <c r="O19" s="121">
        <v>25.542283803153371</v>
      </c>
      <c r="P19" s="121">
        <v>34.740507017734743</v>
      </c>
      <c r="Q19" s="24"/>
    </row>
    <row r="20" spans="1:17" x14ac:dyDescent="0.3">
      <c r="A20" s="37" t="s">
        <v>147</v>
      </c>
      <c r="B20" s="117">
        <v>26.781147241505298</v>
      </c>
      <c r="C20" s="117">
        <v>26.630036630036631</v>
      </c>
      <c r="D20" s="117">
        <v>25.458851391355829</v>
      </c>
      <c r="E20" s="117">
        <v>29.201046488227007</v>
      </c>
      <c r="F20" s="117">
        <v>28.927432216905903</v>
      </c>
      <c r="G20" s="117">
        <v>30.651423641069886</v>
      </c>
      <c r="H20" s="117">
        <v>28.345765686704695</v>
      </c>
      <c r="I20" s="117">
        <v>27.803308823529409</v>
      </c>
      <c r="J20" s="117">
        <v>9.7920858484238753</v>
      </c>
      <c r="K20" s="117">
        <v>18.924972004479283</v>
      </c>
      <c r="L20" s="117">
        <v>25.616698292220114</v>
      </c>
      <c r="M20" s="117">
        <v>25.760604041749946</v>
      </c>
      <c r="N20" s="117">
        <v>30.762052877138412</v>
      </c>
      <c r="O20" s="117">
        <v>32.853717026378895</v>
      </c>
      <c r="P20" s="117">
        <v>44.711756695415346</v>
      </c>
      <c r="Q20" s="24"/>
    </row>
    <row r="21" spans="1:17" x14ac:dyDescent="0.3">
      <c r="A21" s="37" t="s">
        <v>148</v>
      </c>
      <c r="B21" s="117">
        <v>20.704541529960281</v>
      </c>
      <c r="C21" s="117">
        <v>27.62853584771393</v>
      </c>
      <c r="D21" s="117">
        <v>22.35590917911896</v>
      </c>
      <c r="E21" s="117">
        <v>26.619964973730298</v>
      </c>
      <c r="F21" s="117">
        <v>24.787273399926008</v>
      </c>
      <c r="G21" s="117">
        <v>26.923076923076923</v>
      </c>
      <c r="H21" s="117">
        <v>22.777340676632573</v>
      </c>
      <c r="I21" s="117">
        <v>25.524119682475067</v>
      </c>
      <c r="J21" s="117">
        <v>8.7725764835974935</v>
      </c>
      <c r="K21" s="117">
        <v>16.565445026178011</v>
      </c>
      <c r="L21" s="117">
        <v>19.964850615114234</v>
      </c>
      <c r="M21" s="117">
        <v>26.76081200353045</v>
      </c>
      <c r="N21" s="117">
        <v>28.203883495145632</v>
      </c>
      <c r="O21" s="117">
        <v>27.413587604290825</v>
      </c>
      <c r="P21" s="117">
        <v>38.357553227441706</v>
      </c>
      <c r="Q21" s="14"/>
    </row>
    <row r="22" spans="1:17" x14ac:dyDescent="0.3">
      <c r="A22" s="37" t="s">
        <v>149</v>
      </c>
      <c r="B22" s="117">
        <v>19.334514668241781</v>
      </c>
      <c r="C22" s="117">
        <v>22.011989509179468</v>
      </c>
      <c r="D22" s="117">
        <v>18.802747791952896</v>
      </c>
      <c r="E22" s="117">
        <v>20.931627349060374</v>
      </c>
      <c r="F22" s="117">
        <v>17.900204043776665</v>
      </c>
      <c r="G22" s="117">
        <v>24.008851189378571</v>
      </c>
      <c r="H22" s="117">
        <v>17.292250233426703</v>
      </c>
      <c r="I22" s="117">
        <v>18.780158270604129</v>
      </c>
      <c r="J22" s="117">
        <v>6.694636993797884</v>
      </c>
      <c r="K22" s="117">
        <v>12.75662396911739</v>
      </c>
      <c r="L22" s="117">
        <v>12.752206809583857</v>
      </c>
      <c r="M22" s="117">
        <v>16.706408345752607</v>
      </c>
      <c r="N22" s="117">
        <v>22.129008202833706</v>
      </c>
      <c r="O22" s="117">
        <v>20.20837855437378</v>
      </c>
      <c r="P22" s="117">
        <v>26.631918590220899</v>
      </c>
      <c r="Q22" s="24"/>
    </row>
    <row r="23" spans="1:17" x14ac:dyDescent="0.3">
      <c r="A23" s="35" t="s">
        <v>150</v>
      </c>
      <c r="B23" s="121">
        <v>21.526491293071508</v>
      </c>
      <c r="C23" s="121">
        <v>20.337711069418386</v>
      </c>
      <c r="D23" s="121">
        <v>21.141279337321674</v>
      </c>
      <c r="E23" s="121">
        <v>21.435018050541515</v>
      </c>
      <c r="F23" s="121">
        <v>18.619514273540691</v>
      </c>
      <c r="G23" s="121">
        <v>24.034444539176398</v>
      </c>
      <c r="H23" s="121">
        <v>18.6054480041117</v>
      </c>
      <c r="I23" s="121">
        <v>22.926335330351868</v>
      </c>
      <c r="J23" s="121">
        <v>6.83985284180494</v>
      </c>
      <c r="K23" s="121">
        <v>11.961410126215002</v>
      </c>
      <c r="L23" s="121">
        <v>9.3259937271970816</v>
      </c>
      <c r="M23" s="121">
        <v>18.212192865220519</v>
      </c>
      <c r="N23" s="121">
        <v>21.760375682193171</v>
      </c>
      <c r="O23" s="121">
        <v>21.66778050048266</v>
      </c>
      <c r="P23" s="121">
        <v>26.949480725224433</v>
      </c>
      <c r="Q23" s="24"/>
    </row>
    <row r="24" spans="1:17" x14ac:dyDescent="0.3">
      <c r="A24" s="37" t="s">
        <v>151</v>
      </c>
      <c r="B24" s="117">
        <v>24.814875761066315</v>
      </c>
      <c r="C24" s="117">
        <v>22.702982244440616</v>
      </c>
      <c r="D24" s="117">
        <v>22.292786191174077</v>
      </c>
      <c r="E24" s="117">
        <v>26.493592943917456</v>
      </c>
      <c r="F24" s="117">
        <v>23.79754794089909</v>
      </c>
      <c r="G24" s="117">
        <v>27.243491577335377</v>
      </c>
      <c r="H24" s="117">
        <v>25.129032258064516</v>
      </c>
      <c r="I24" s="117">
        <v>28.671328671328673</v>
      </c>
      <c r="J24" s="117">
        <v>8.7596166824132808</v>
      </c>
      <c r="K24" s="117">
        <v>16.106974623917338</v>
      </c>
      <c r="L24" s="117">
        <v>12.611775635814656</v>
      </c>
      <c r="M24" s="117">
        <v>25.071312143439282</v>
      </c>
      <c r="N24" s="117">
        <v>29.577990787999504</v>
      </c>
      <c r="O24" s="117">
        <v>26.577739529546758</v>
      </c>
      <c r="P24" s="117">
        <v>34.388324040669069</v>
      </c>
      <c r="Q24" s="24"/>
    </row>
    <row r="25" spans="1:17" ht="15" thickBot="1" x14ac:dyDescent="0.35">
      <c r="A25" s="37" t="s">
        <v>152</v>
      </c>
      <c r="B25" s="117">
        <v>17.291799109980929</v>
      </c>
      <c r="C25" s="117">
        <v>17.513891747273103</v>
      </c>
      <c r="D25" s="117">
        <v>19.644369178662149</v>
      </c>
      <c r="E25" s="117">
        <v>15.440741471110234</v>
      </c>
      <c r="F25" s="117">
        <v>12.488367764749675</v>
      </c>
      <c r="G25" s="117">
        <v>20.003846893633394</v>
      </c>
      <c r="H25" s="117">
        <v>11.216660577274389</v>
      </c>
      <c r="I25" s="117">
        <v>15.759529679499337</v>
      </c>
      <c r="J25" s="117">
        <v>4.4331641285956005</v>
      </c>
      <c r="K25" s="117">
        <v>8.174878556557946</v>
      </c>
      <c r="L25" s="117">
        <v>5.2909298345693099</v>
      </c>
      <c r="M25" s="117">
        <v>11.226395517742271</v>
      </c>
      <c r="N25" s="117">
        <v>13.63106796116505</v>
      </c>
      <c r="O25" s="117">
        <v>16.397228637413395</v>
      </c>
      <c r="P25" s="117">
        <v>18.33206686930091</v>
      </c>
      <c r="Q25" s="24"/>
    </row>
    <row r="26" spans="1:17" x14ac:dyDescent="0.3">
      <c r="A26" s="95" t="s">
        <v>356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84"/>
      <c r="O26" s="84"/>
      <c r="P26" s="84"/>
      <c r="Q26" s="24"/>
    </row>
    <row r="27" spans="1:17" x14ac:dyDescent="0.3">
      <c r="Q27" s="24"/>
    </row>
    <row r="28" spans="1:17" x14ac:dyDescent="0.3">
      <c r="Q28" s="24"/>
    </row>
    <row r="29" spans="1:17" x14ac:dyDescent="0.3">
      <c r="Q29" s="24"/>
    </row>
    <row r="30" spans="1:17" x14ac:dyDescent="0.3">
      <c r="Q30" s="24"/>
    </row>
    <row r="31" spans="1:17" x14ac:dyDescent="0.3">
      <c r="Q31" s="24"/>
    </row>
    <row r="33" spans="17:17" x14ac:dyDescent="0.3">
      <c r="Q33" s="24"/>
    </row>
    <row r="34" spans="17:17" x14ac:dyDescent="0.3">
      <c r="Q34" s="24"/>
    </row>
    <row r="35" spans="17:17" x14ac:dyDescent="0.3">
      <c r="Q35" s="24"/>
    </row>
    <row r="36" spans="17:17" x14ac:dyDescent="0.3">
      <c r="Q36" s="24"/>
    </row>
    <row r="37" spans="17:17" x14ac:dyDescent="0.3">
      <c r="Q37" s="24"/>
    </row>
    <row r="38" spans="17:17" x14ac:dyDescent="0.3">
      <c r="Q38" s="24"/>
    </row>
    <row r="39" spans="17:17" x14ac:dyDescent="0.3">
      <c r="Q39" s="14"/>
    </row>
    <row r="40" spans="17:17" x14ac:dyDescent="0.3">
      <c r="Q40" s="24"/>
    </row>
    <row r="41" spans="17:17" x14ac:dyDescent="0.3">
      <c r="Q41" s="24"/>
    </row>
    <row r="42" spans="17:17" x14ac:dyDescent="0.3">
      <c r="Q42" s="24"/>
    </row>
  </sheetData>
  <mergeCells count="6">
    <mergeCell ref="A1:P1"/>
    <mergeCell ref="A2:P2"/>
    <mergeCell ref="A3:P3"/>
    <mergeCell ref="A4:P4"/>
    <mergeCell ref="A5:P5"/>
    <mergeCell ref="A6:P6"/>
  </mergeCells>
  <conditionalFormatting sqref="G8:P8">
    <cfRule type="cellIs" dxfId="0" priority="1" operator="greaterThan">
      <formula>0.4999</formula>
    </cfRule>
  </conditionalFormatting>
  <hyperlinks>
    <hyperlink ref="Q2" location="Contenido!A1" display="Contenido" xr:uid="{0E1CB725-447A-4338-BE3D-9EA36D30AF39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1819A-2BF6-4B04-841A-A2B402BC1D80}">
  <sheetPr>
    <tabColor rgb="FFF2DAB1"/>
    <pageSetUpPr fitToPage="1"/>
  </sheetPr>
  <dimension ref="A1:Q38"/>
  <sheetViews>
    <sheetView showGridLines="0" zoomScaleNormal="100" workbookViewId="0">
      <pane xSplit="1" ySplit="6" topLeftCell="B7" activePane="bottomRight" state="frozen"/>
      <selection activeCell="Q1" sqref="Q1:Q1048576"/>
      <selection pane="topRight" activeCell="Q1" sqref="Q1:Q1048576"/>
      <selection pane="bottomLeft" activeCell="Q1" sqref="Q1:Q1048576"/>
      <selection pane="bottomRight" activeCell="B14" sqref="B14"/>
    </sheetView>
  </sheetViews>
  <sheetFormatPr baseColWidth="10" defaultColWidth="11.44140625" defaultRowHeight="14.4" x14ac:dyDescent="0.3"/>
  <cols>
    <col min="1" max="1" width="23.66406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161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ht="20.399999999999999" customHeight="1" x14ac:dyDescent="0.3">
      <c r="A6" s="15" t="s">
        <v>121</v>
      </c>
      <c r="B6" s="80">
        <v>2010</v>
      </c>
      <c r="C6" s="80">
        <v>2011</v>
      </c>
      <c r="D6" s="80">
        <v>2012</v>
      </c>
      <c r="E6" s="80">
        <v>2013</v>
      </c>
      <c r="F6" s="80">
        <v>2014</v>
      </c>
      <c r="G6" s="80">
        <v>2015</v>
      </c>
      <c r="H6" s="80">
        <v>2016</v>
      </c>
      <c r="I6" s="80">
        <v>2017</v>
      </c>
      <c r="J6" s="80">
        <v>2018</v>
      </c>
      <c r="K6" s="80">
        <v>2019</v>
      </c>
      <c r="L6" s="80">
        <v>2020</v>
      </c>
      <c r="M6" s="81">
        <v>2021</v>
      </c>
      <c r="N6" s="81">
        <v>2022</v>
      </c>
      <c r="O6" s="81">
        <v>2023</v>
      </c>
      <c r="P6" s="81">
        <v>2024</v>
      </c>
    </row>
    <row r="7" spans="1:17" x14ac:dyDescent="0.3"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20"/>
      <c r="N7" s="20"/>
      <c r="O7" s="20"/>
      <c r="P7" s="20"/>
    </row>
    <row r="8" spans="1:17" x14ac:dyDescent="0.3">
      <c r="A8" s="33" t="s">
        <v>122</v>
      </c>
      <c r="B8" s="120">
        <v>1870</v>
      </c>
      <c r="C8" s="120">
        <v>2021</v>
      </c>
      <c r="D8" s="120">
        <v>3524</v>
      </c>
      <c r="E8" s="120">
        <v>5885</v>
      </c>
      <c r="F8" s="120">
        <v>8192</v>
      </c>
      <c r="G8" s="120">
        <v>9768</v>
      </c>
      <c r="H8" s="120">
        <v>10418</v>
      </c>
      <c r="I8" s="120">
        <v>10957</v>
      </c>
      <c r="J8" s="120">
        <v>12432</v>
      </c>
      <c r="K8" s="120">
        <v>12956</v>
      </c>
      <c r="L8" s="120">
        <v>15587</v>
      </c>
      <c r="M8" s="120">
        <f>+M13+M18</f>
        <v>15253</v>
      </c>
      <c r="N8" s="120">
        <v>13921</v>
      </c>
      <c r="O8" s="120">
        <v>13727</v>
      </c>
      <c r="P8" s="120">
        <v>13674</v>
      </c>
      <c r="Q8" s="36"/>
    </row>
    <row r="9" spans="1:17" x14ac:dyDescent="0.3">
      <c r="A9" s="37" t="s">
        <v>151</v>
      </c>
      <c r="B9" s="115">
        <v>951</v>
      </c>
      <c r="C9" s="115">
        <v>1029</v>
      </c>
      <c r="D9" s="115">
        <v>2134</v>
      </c>
      <c r="E9" s="115">
        <v>3399</v>
      </c>
      <c r="F9" s="115">
        <v>4127</v>
      </c>
      <c r="G9" s="115">
        <v>4279</v>
      </c>
      <c r="H9" s="115">
        <v>4527</v>
      </c>
      <c r="I9" s="115">
        <v>5007</v>
      </c>
      <c r="J9" s="115">
        <v>5444</v>
      </c>
      <c r="K9" s="115">
        <v>5762</v>
      </c>
      <c r="L9" s="115">
        <v>7421</v>
      </c>
      <c r="M9" s="115">
        <f>+M14+M19</f>
        <v>6673</v>
      </c>
      <c r="N9" s="115">
        <v>6802</v>
      </c>
      <c r="O9" s="115">
        <v>6161</v>
      </c>
      <c r="P9" s="115">
        <v>5623</v>
      </c>
    </row>
    <row r="10" spans="1:17" x14ac:dyDescent="0.3">
      <c r="A10" s="37" t="s">
        <v>152</v>
      </c>
      <c r="B10" s="115">
        <v>523</v>
      </c>
      <c r="C10" s="115">
        <v>587</v>
      </c>
      <c r="D10" s="115">
        <v>910</v>
      </c>
      <c r="E10" s="115">
        <v>1721</v>
      </c>
      <c r="F10" s="115">
        <v>2535</v>
      </c>
      <c r="G10" s="115">
        <v>3212</v>
      </c>
      <c r="H10" s="115">
        <v>3099</v>
      </c>
      <c r="I10" s="115">
        <v>3221</v>
      </c>
      <c r="J10" s="115">
        <v>4012</v>
      </c>
      <c r="K10" s="115">
        <v>3815</v>
      </c>
      <c r="L10" s="115">
        <v>4710</v>
      </c>
      <c r="M10" s="115">
        <f>+M15+M20</f>
        <v>4614</v>
      </c>
      <c r="N10" s="115">
        <v>3720</v>
      </c>
      <c r="O10" s="115">
        <v>4460</v>
      </c>
      <c r="P10" s="115">
        <v>4159</v>
      </c>
    </row>
    <row r="11" spans="1:17" x14ac:dyDescent="0.3">
      <c r="A11" s="37" t="s">
        <v>153</v>
      </c>
      <c r="B11" s="115">
        <v>396</v>
      </c>
      <c r="C11" s="115">
        <v>405</v>
      </c>
      <c r="D11" s="115">
        <v>480</v>
      </c>
      <c r="E11" s="115">
        <v>765</v>
      </c>
      <c r="F11" s="115">
        <v>1530</v>
      </c>
      <c r="G11" s="115">
        <v>2277</v>
      </c>
      <c r="H11" s="115">
        <v>2792</v>
      </c>
      <c r="I11" s="115">
        <v>2729</v>
      </c>
      <c r="J11" s="115">
        <v>2976</v>
      </c>
      <c r="K11" s="115">
        <v>3379</v>
      </c>
      <c r="L11" s="115">
        <v>3456</v>
      </c>
      <c r="M11" s="115">
        <f>+M16+M21</f>
        <v>3966</v>
      </c>
      <c r="N11" s="115">
        <v>3399</v>
      </c>
      <c r="O11" s="115">
        <v>3106</v>
      </c>
      <c r="P11" s="115">
        <v>3892</v>
      </c>
      <c r="Q11" s="24"/>
    </row>
    <row r="12" spans="1:17" x14ac:dyDescent="0.3">
      <c r="A12" s="38"/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4"/>
    </row>
    <row r="13" spans="1:17" x14ac:dyDescent="0.3">
      <c r="A13" s="19" t="s">
        <v>132</v>
      </c>
      <c r="B13" s="120">
        <v>1829</v>
      </c>
      <c r="C13" s="120">
        <v>1975</v>
      </c>
      <c r="D13" s="120">
        <v>3377</v>
      </c>
      <c r="E13" s="120">
        <v>5700</v>
      </c>
      <c r="F13" s="120">
        <v>7945</v>
      </c>
      <c r="G13" s="120">
        <v>9463</v>
      </c>
      <c r="H13" s="120">
        <v>10142</v>
      </c>
      <c r="I13" s="120">
        <v>10646</v>
      </c>
      <c r="J13" s="120">
        <v>12103</v>
      </c>
      <c r="K13" s="120">
        <v>12758</v>
      </c>
      <c r="L13" s="120">
        <v>14458</v>
      </c>
      <c r="M13" s="120">
        <f>+M14+M15+M16</f>
        <v>14011</v>
      </c>
      <c r="N13" s="120">
        <v>12782</v>
      </c>
      <c r="O13" s="120">
        <v>12990</v>
      </c>
      <c r="P13" s="120">
        <v>12597</v>
      </c>
      <c r="Q13" s="25"/>
    </row>
    <row r="14" spans="1:17" x14ac:dyDescent="0.3">
      <c r="A14" s="37" t="s">
        <v>151</v>
      </c>
      <c r="B14" s="115">
        <v>933</v>
      </c>
      <c r="C14" s="115">
        <v>1009</v>
      </c>
      <c r="D14" s="115">
        <v>2036</v>
      </c>
      <c r="E14" s="115">
        <v>3292</v>
      </c>
      <c r="F14" s="115">
        <v>3997</v>
      </c>
      <c r="G14" s="115">
        <v>4141</v>
      </c>
      <c r="H14" s="115">
        <v>4423</v>
      </c>
      <c r="I14" s="115">
        <v>4890</v>
      </c>
      <c r="J14" s="115">
        <v>5293</v>
      </c>
      <c r="K14" s="115">
        <v>5667</v>
      </c>
      <c r="L14" s="115">
        <v>6596</v>
      </c>
      <c r="M14" s="115">
        <v>5982</v>
      </c>
      <c r="N14" s="115">
        <v>6047</v>
      </c>
      <c r="O14" s="115">
        <v>5714</v>
      </c>
      <c r="P14" s="115">
        <v>4982</v>
      </c>
      <c r="Q14" s="24"/>
    </row>
    <row r="15" spans="1:17" x14ac:dyDescent="0.3">
      <c r="A15" s="37" t="s">
        <v>152</v>
      </c>
      <c r="B15" s="115">
        <v>508</v>
      </c>
      <c r="C15" s="115">
        <v>570</v>
      </c>
      <c r="D15" s="115">
        <v>879</v>
      </c>
      <c r="E15" s="115">
        <v>1668</v>
      </c>
      <c r="F15" s="115">
        <v>2464</v>
      </c>
      <c r="G15" s="115">
        <v>3112</v>
      </c>
      <c r="H15" s="115">
        <v>3023</v>
      </c>
      <c r="I15" s="115">
        <v>3141</v>
      </c>
      <c r="J15" s="115">
        <v>3899</v>
      </c>
      <c r="K15" s="115">
        <v>3757</v>
      </c>
      <c r="L15" s="115">
        <v>4508</v>
      </c>
      <c r="M15" s="115">
        <v>4254</v>
      </c>
      <c r="N15" s="115">
        <v>3470</v>
      </c>
      <c r="O15" s="115">
        <v>4246</v>
      </c>
      <c r="P15" s="115">
        <v>3887</v>
      </c>
      <c r="Q15" s="24"/>
    </row>
    <row r="16" spans="1:17" x14ac:dyDescent="0.3">
      <c r="A16" s="37" t="s">
        <v>153</v>
      </c>
      <c r="B16" s="115">
        <v>388</v>
      </c>
      <c r="C16" s="115">
        <v>396</v>
      </c>
      <c r="D16" s="115">
        <v>462</v>
      </c>
      <c r="E16" s="115">
        <v>740</v>
      </c>
      <c r="F16" s="115">
        <v>1484</v>
      </c>
      <c r="G16" s="115">
        <v>2210</v>
      </c>
      <c r="H16" s="115">
        <v>2696</v>
      </c>
      <c r="I16" s="115">
        <v>2615</v>
      </c>
      <c r="J16" s="115">
        <v>2911</v>
      </c>
      <c r="K16" s="115">
        <v>3334</v>
      </c>
      <c r="L16" s="115">
        <v>3354</v>
      </c>
      <c r="M16" s="115">
        <v>3775</v>
      </c>
      <c r="N16" s="115">
        <v>3265</v>
      </c>
      <c r="O16" s="115">
        <v>3030</v>
      </c>
      <c r="P16" s="115">
        <v>3728</v>
      </c>
      <c r="Q16" s="24"/>
    </row>
    <row r="17" spans="1:17" x14ac:dyDescent="0.3">
      <c r="A17" s="38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24"/>
    </row>
    <row r="18" spans="1:17" x14ac:dyDescent="0.3">
      <c r="A18" s="19" t="s">
        <v>133</v>
      </c>
      <c r="B18" s="120">
        <v>41</v>
      </c>
      <c r="C18" s="120">
        <v>46</v>
      </c>
      <c r="D18" s="120">
        <v>147</v>
      </c>
      <c r="E18" s="120">
        <v>185</v>
      </c>
      <c r="F18" s="120">
        <v>247</v>
      </c>
      <c r="G18" s="120">
        <v>305</v>
      </c>
      <c r="H18" s="120">
        <v>276</v>
      </c>
      <c r="I18" s="120">
        <v>311</v>
      </c>
      <c r="J18" s="120">
        <v>329</v>
      </c>
      <c r="K18" s="120">
        <v>198</v>
      </c>
      <c r="L18" s="120">
        <v>1129</v>
      </c>
      <c r="M18" s="120">
        <f>+M19+M20+M21</f>
        <v>1242</v>
      </c>
      <c r="N18" s="120">
        <v>1139</v>
      </c>
      <c r="O18" s="120">
        <v>737</v>
      </c>
      <c r="P18" s="120">
        <v>1077</v>
      </c>
      <c r="Q18" s="25"/>
    </row>
    <row r="19" spans="1:17" x14ac:dyDescent="0.3">
      <c r="A19" s="37" t="s">
        <v>151</v>
      </c>
      <c r="B19" s="115">
        <v>18</v>
      </c>
      <c r="C19" s="115">
        <v>20</v>
      </c>
      <c r="D19" s="115">
        <v>98</v>
      </c>
      <c r="E19" s="115">
        <v>107</v>
      </c>
      <c r="F19" s="115">
        <v>130</v>
      </c>
      <c r="G19" s="115">
        <v>138</v>
      </c>
      <c r="H19" s="115">
        <v>104</v>
      </c>
      <c r="I19" s="115">
        <v>117</v>
      </c>
      <c r="J19" s="115">
        <v>151</v>
      </c>
      <c r="K19" s="115">
        <v>95</v>
      </c>
      <c r="L19" s="115">
        <v>825</v>
      </c>
      <c r="M19" s="115">
        <v>691</v>
      </c>
      <c r="N19" s="115">
        <v>755</v>
      </c>
      <c r="O19" s="115">
        <v>447</v>
      </c>
      <c r="P19" s="115">
        <v>641</v>
      </c>
      <c r="Q19" s="24"/>
    </row>
    <row r="20" spans="1:17" x14ac:dyDescent="0.3">
      <c r="A20" s="37" t="s">
        <v>152</v>
      </c>
      <c r="B20" s="115">
        <v>15</v>
      </c>
      <c r="C20" s="115">
        <v>17</v>
      </c>
      <c r="D20" s="115">
        <v>31</v>
      </c>
      <c r="E20" s="115">
        <v>53</v>
      </c>
      <c r="F20" s="115">
        <v>71</v>
      </c>
      <c r="G20" s="115">
        <v>100</v>
      </c>
      <c r="H20" s="115">
        <v>76</v>
      </c>
      <c r="I20" s="115">
        <v>80</v>
      </c>
      <c r="J20" s="115">
        <v>113</v>
      </c>
      <c r="K20" s="115">
        <v>58</v>
      </c>
      <c r="L20" s="115">
        <v>202</v>
      </c>
      <c r="M20" s="115">
        <v>360</v>
      </c>
      <c r="N20" s="115">
        <v>250</v>
      </c>
      <c r="O20" s="115">
        <v>214</v>
      </c>
      <c r="P20" s="115">
        <v>272</v>
      </c>
      <c r="Q20" s="24"/>
    </row>
    <row r="21" spans="1:17" ht="15" thickBot="1" x14ac:dyDescent="0.35">
      <c r="A21" s="37" t="s">
        <v>153</v>
      </c>
      <c r="B21" s="115">
        <v>8</v>
      </c>
      <c r="C21" s="115">
        <v>9</v>
      </c>
      <c r="D21" s="115">
        <v>18</v>
      </c>
      <c r="E21" s="115">
        <v>25</v>
      </c>
      <c r="F21" s="115">
        <v>46</v>
      </c>
      <c r="G21" s="115">
        <v>67</v>
      </c>
      <c r="H21" s="115">
        <v>96</v>
      </c>
      <c r="I21" s="115">
        <v>114</v>
      </c>
      <c r="J21" s="115">
        <v>65</v>
      </c>
      <c r="K21" s="115">
        <v>45</v>
      </c>
      <c r="L21" s="115">
        <v>102</v>
      </c>
      <c r="M21" s="115">
        <v>191</v>
      </c>
      <c r="N21" s="115">
        <v>134</v>
      </c>
      <c r="O21" s="115">
        <v>76</v>
      </c>
      <c r="P21" s="115">
        <v>164</v>
      </c>
      <c r="Q21" s="24"/>
    </row>
    <row r="22" spans="1:17" x14ac:dyDescent="0.3">
      <c r="A22" s="95" t="s">
        <v>356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84"/>
      <c r="O22" s="84"/>
      <c r="P22" s="84"/>
      <c r="Q22" s="24"/>
    </row>
    <row r="23" spans="1:17" x14ac:dyDescent="0.3">
      <c r="Q23" s="24"/>
    </row>
    <row r="24" spans="1:17" x14ac:dyDescent="0.3">
      <c r="Q24" s="24"/>
    </row>
    <row r="25" spans="1:17" x14ac:dyDescent="0.3">
      <c r="Q25" s="24"/>
    </row>
    <row r="26" spans="1:17" x14ac:dyDescent="0.3">
      <c r="Q26" s="24"/>
    </row>
    <row r="27" spans="1:17" x14ac:dyDescent="0.3">
      <c r="Q27" s="24"/>
    </row>
    <row r="29" spans="1:17" x14ac:dyDescent="0.3">
      <c r="Q29" s="24"/>
    </row>
    <row r="30" spans="1:17" x14ac:dyDescent="0.3">
      <c r="Q30" s="24"/>
    </row>
    <row r="31" spans="1:17" x14ac:dyDescent="0.3">
      <c r="Q31" s="24"/>
    </row>
    <row r="32" spans="1:17" x14ac:dyDescent="0.3">
      <c r="Q32" s="24"/>
    </row>
    <row r="33" spans="17:17" x14ac:dyDescent="0.3">
      <c r="Q33" s="24"/>
    </row>
    <row r="34" spans="17:17" x14ac:dyDescent="0.3">
      <c r="Q34" s="24"/>
    </row>
    <row r="35" spans="17:17" x14ac:dyDescent="0.3">
      <c r="Q35" s="14"/>
    </row>
    <row r="36" spans="17:17" x14ac:dyDescent="0.3">
      <c r="Q36" s="24"/>
    </row>
    <row r="37" spans="17:17" x14ac:dyDescent="0.3">
      <c r="Q37" s="24"/>
    </row>
    <row r="38" spans="17:17" x14ac:dyDescent="0.3">
      <c r="Q38" s="24"/>
    </row>
  </sheetData>
  <mergeCells count="5">
    <mergeCell ref="A1:P1"/>
    <mergeCell ref="A2:P2"/>
    <mergeCell ref="A3:P3"/>
    <mergeCell ref="A4:P4"/>
    <mergeCell ref="A5:P5"/>
  </mergeCells>
  <hyperlinks>
    <hyperlink ref="Q2" location="Contenido!A1" display="Contenido" xr:uid="{C0CB3F39-BB55-41E1-B6D5-BCC06978842B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C7BE-80A4-4C85-AD82-7F7BBB6AE455}">
  <sheetPr>
    <tabColor rgb="FFF2DAB1"/>
    <pageSetUpPr fitToPage="1"/>
  </sheetPr>
  <dimension ref="A1:Q40"/>
  <sheetViews>
    <sheetView showGridLines="0" zoomScaleNormal="100" workbookViewId="0">
      <selection activeCell="J15" sqref="J15"/>
    </sheetView>
  </sheetViews>
  <sheetFormatPr baseColWidth="10" defaultColWidth="11.44140625" defaultRowHeight="14.4" x14ac:dyDescent="0.3"/>
  <cols>
    <col min="1" max="1" width="23.33203125" style="1" customWidth="1"/>
    <col min="2" max="16" width="8.5546875" style="1" customWidth="1"/>
    <col min="17" max="17" width="14" style="12" customWidth="1"/>
    <col min="18" max="24" width="8.5546875" style="1" customWidth="1"/>
    <col min="25" max="16384" width="11.44140625" style="1"/>
  </cols>
  <sheetData>
    <row r="1" spans="1:17" x14ac:dyDescent="0.3">
      <c r="A1" s="122" t="s">
        <v>162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x14ac:dyDescent="0.3">
      <c r="A2" s="122" t="s">
        <v>359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Q2" s="13" t="s">
        <v>0</v>
      </c>
    </row>
    <row r="3" spans="1:17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5" spans="1:17" x14ac:dyDescent="0.3">
      <c r="A5" s="122" t="s">
        <v>145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4"/>
    </row>
    <row r="6" spans="1:17" x14ac:dyDescent="0.3">
      <c r="A6" s="144" t="s">
        <v>119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"/>
    </row>
    <row r="7" spans="1:17" ht="20.399999999999999" customHeight="1" x14ac:dyDescent="0.3">
      <c r="A7" s="15" t="s">
        <v>121</v>
      </c>
      <c r="B7" s="80">
        <v>2010</v>
      </c>
      <c r="C7" s="80">
        <v>2011</v>
      </c>
      <c r="D7" s="80">
        <v>2012</v>
      </c>
      <c r="E7" s="80">
        <v>2013</v>
      </c>
      <c r="F7" s="80">
        <v>2014</v>
      </c>
      <c r="G7" s="80">
        <v>2015</v>
      </c>
      <c r="H7" s="80">
        <v>2016</v>
      </c>
      <c r="I7" s="80">
        <v>2017</v>
      </c>
      <c r="J7" s="80">
        <v>2018</v>
      </c>
      <c r="K7" s="80">
        <v>2019</v>
      </c>
      <c r="L7" s="80">
        <v>2020</v>
      </c>
      <c r="M7" s="81">
        <v>2021</v>
      </c>
      <c r="N7" s="81">
        <v>2022</v>
      </c>
      <c r="O7" s="81">
        <v>2023</v>
      </c>
      <c r="P7" s="81">
        <v>2024</v>
      </c>
    </row>
    <row r="8" spans="1:17" x14ac:dyDescent="0.3">
      <c r="A8" s="29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3"/>
      <c r="N8" s="83"/>
      <c r="O8" s="83"/>
      <c r="P8" s="83"/>
    </row>
    <row r="9" spans="1:17" x14ac:dyDescent="0.3">
      <c r="A9" s="19" t="s">
        <v>132</v>
      </c>
      <c r="B9" s="117">
        <v>97.807486631016033</v>
      </c>
      <c r="C9" s="117">
        <v>97.723899059871357</v>
      </c>
      <c r="D9" s="117">
        <v>95.828603859250848</v>
      </c>
      <c r="E9" s="117">
        <v>96.856414613423965</v>
      </c>
      <c r="F9" s="117">
        <v>96.98486328125</v>
      </c>
      <c r="G9" s="117">
        <v>96.877559377559379</v>
      </c>
      <c r="H9" s="117">
        <v>97.35073910539451</v>
      </c>
      <c r="I9" s="117">
        <v>97.161631833531075</v>
      </c>
      <c r="J9" s="117">
        <v>97.353603603603602</v>
      </c>
      <c r="K9" s="117">
        <v>98.471750540290216</v>
      </c>
      <c r="L9" s="117">
        <v>92.756784499903773</v>
      </c>
      <c r="M9" s="117">
        <v>91.857339539762677</v>
      </c>
      <c r="N9" s="117">
        <v>91.818116514618197</v>
      </c>
      <c r="O9" s="117">
        <v>94.631019159321056</v>
      </c>
      <c r="P9" s="117">
        <v>92.123738481790269</v>
      </c>
      <c r="Q9" s="14"/>
    </row>
    <row r="10" spans="1:17" x14ac:dyDescent="0.3">
      <c r="A10" s="37" t="s">
        <v>151</v>
      </c>
      <c r="B10" s="117">
        <v>98.107255520504737</v>
      </c>
      <c r="C10" s="117">
        <v>98.056365403304184</v>
      </c>
      <c r="D10" s="117">
        <v>95.407685098406745</v>
      </c>
      <c r="E10" s="117">
        <v>96.852015298617246</v>
      </c>
      <c r="F10" s="117">
        <v>96.850012115338018</v>
      </c>
      <c r="G10" s="117">
        <v>96.774947417620936</v>
      </c>
      <c r="H10" s="117">
        <v>97.702672851778217</v>
      </c>
      <c r="I10" s="117">
        <v>97.663271420011995</v>
      </c>
      <c r="J10" s="117">
        <v>97.226304188096989</v>
      </c>
      <c r="K10" s="117">
        <v>98.351266921207909</v>
      </c>
      <c r="L10" s="117">
        <v>88.88289987872254</v>
      </c>
      <c r="M10" s="117">
        <v>89.644837404465761</v>
      </c>
      <c r="N10" s="117">
        <v>88.900323434284033</v>
      </c>
      <c r="O10" s="117">
        <v>92.744684304496033</v>
      </c>
      <c r="P10" s="117">
        <v>88.600391250222302</v>
      </c>
      <c r="Q10" s="14"/>
    </row>
    <row r="11" spans="1:17" x14ac:dyDescent="0.3">
      <c r="A11" s="37" t="s">
        <v>152</v>
      </c>
      <c r="B11" s="117">
        <v>97.131931166347997</v>
      </c>
      <c r="C11" s="117">
        <v>97.103918228279383</v>
      </c>
      <c r="D11" s="117">
        <v>96.593406593406598</v>
      </c>
      <c r="E11" s="117">
        <v>96.920395119116804</v>
      </c>
      <c r="F11" s="117">
        <v>97.199211045364891</v>
      </c>
      <c r="G11" s="117">
        <v>96.886674968866743</v>
      </c>
      <c r="H11" s="117">
        <v>97.547595998709255</v>
      </c>
      <c r="I11" s="117">
        <v>97.516299285936043</v>
      </c>
      <c r="J11" s="117">
        <v>97.183449651046857</v>
      </c>
      <c r="K11" s="117">
        <v>98.479685452162514</v>
      </c>
      <c r="L11" s="117">
        <v>95.711252653927815</v>
      </c>
      <c r="M11" s="117">
        <v>92.197659297789329</v>
      </c>
      <c r="N11" s="117">
        <v>93.27956989247312</v>
      </c>
      <c r="O11" s="117">
        <v>95.20179372197309</v>
      </c>
      <c r="P11" s="117">
        <v>93.459966338062046</v>
      </c>
      <c r="Q11" s="14"/>
    </row>
    <row r="12" spans="1:17" x14ac:dyDescent="0.3">
      <c r="A12" s="37" t="s">
        <v>153</v>
      </c>
      <c r="B12" s="117">
        <v>97.979797979797979</v>
      </c>
      <c r="C12" s="117">
        <v>97.777777777777771</v>
      </c>
      <c r="D12" s="117">
        <v>96.25</v>
      </c>
      <c r="E12" s="117">
        <v>96.732026143790847</v>
      </c>
      <c r="F12" s="117">
        <v>96.993464052287578</v>
      </c>
      <c r="G12" s="117">
        <v>97.057531840140527</v>
      </c>
      <c r="H12" s="117">
        <v>96.561604584527217</v>
      </c>
      <c r="I12" s="117">
        <v>95.822645657750087</v>
      </c>
      <c r="J12" s="117">
        <v>97.81586021505376</v>
      </c>
      <c r="K12" s="117">
        <v>98.668245042912105</v>
      </c>
      <c r="L12" s="117">
        <v>97.048611111111114</v>
      </c>
      <c r="M12" s="117">
        <v>95.184064548663642</v>
      </c>
      <c r="N12" s="117">
        <v>96.057664018829072</v>
      </c>
      <c r="O12" s="117">
        <v>97.553122987765619</v>
      </c>
      <c r="P12" s="117">
        <v>95.786228160328875</v>
      </c>
      <c r="Q12" s="14"/>
    </row>
    <row r="13" spans="1:17" x14ac:dyDescent="0.3">
      <c r="A13" s="38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24"/>
    </row>
    <row r="14" spans="1:17" x14ac:dyDescent="0.3">
      <c r="A14" s="19" t="s">
        <v>133</v>
      </c>
      <c r="B14" s="117">
        <v>2.1925133689839575</v>
      </c>
      <c r="C14" s="117">
        <v>2.2761009401286492</v>
      </c>
      <c r="D14" s="117">
        <v>4.1713961407491489</v>
      </c>
      <c r="E14" s="117">
        <v>3.1435853865760408</v>
      </c>
      <c r="F14" s="117">
        <v>3.01513671875</v>
      </c>
      <c r="G14" s="117">
        <v>3.1224406224406227</v>
      </c>
      <c r="H14" s="117">
        <v>2.6492608946054905</v>
      </c>
      <c r="I14" s="117">
        <v>2.838368166468924</v>
      </c>
      <c r="J14" s="117">
        <v>2.6463963963963963</v>
      </c>
      <c r="K14" s="117">
        <v>1.5282494597097871</v>
      </c>
      <c r="L14" s="117">
        <v>7.2432155000962339</v>
      </c>
      <c r="M14" s="117">
        <v>8.1426604602373303</v>
      </c>
      <c r="N14" s="117">
        <v>8.1818834853817961</v>
      </c>
      <c r="O14" s="117">
        <v>5.3689808406789536</v>
      </c>
      <c r="P14" s="117">
        <v>7.8762615182097413</v>
      </c>
      <c r="Q14" s="24"/>
    </row>
    <row r="15" spans="1:17" x14ac:dyDescent="0.3">
      <c r="A15" s="37" t="s">
        <v>151</v>
      </c>
      <c r="B15" s="117">
        <v>1.8927444794952681</v>
      </c>
      <c r="C15" s="117">
        <v>1.9436345966958213</v>
      </c>
      <c r="D15" s="117">
        <v>4.5923149015932525</v>
      </c>
      <c r="E15" s="117">
        <v>3.1479847013827595</v>
      </c>
      <c r="F15" s="117">
        <v>3.1499878846619818</v>
      </c>
      <c r="G15" s="117">
        <v>3.2250525823790608</v>
      </c>
      <c r="H15" s="117">
        <v>2.2973271482217803</v>
      </c>
      <c r="I15" s="117">
        <v>2.3367285799880166</v>
      </c>
      <c r="J15" s="117">
        <v>2.7736958119030124</v>
      </c>
      <c r="K15" s="117">
        <v>1.6487330787920862</v>
      </c>
      <c r="L15" s="117">
        <v>11.117100121277455</v>
      </c>
      <c r="M15" s="117">
        <v>10.355162595534242</v>
      </c>
      <c r="N15" s="117">
        <v>11.099676565715965</v>
      </c>
      <c r="O15" s="117">
        <v>7.2553156955039766</v>
      </c>
      <c r="P15" s="117">
        <v>11.399608749777698</v>
      </c>
      <c r="Q15" s="24"/>
    </row>
    <row r="16" spans="1:17" x14ac:dyDescent="0.3">
      <c r="A16" s="37" t="s">
        <v>152</v>
      </c>
      <c r="B16" s="117">
        <v>2.8680688336520075</v>
      </c>
      <c r="C16" s="117">
        <v>2.8960817717206133</v>
      </c>
      <c r="D16" s="117">
        <v>3.4065934065934065</v>
      </c>
      <c r="E16" s="117">
        <v>3.0796048808832075</v>
      </c>
      <c r="F16" s="117">
        <v>2.8007889546351086</v>
      </c>
      <c r="G16" s="117">
        <v>3.1133250311332503</v>
      </c>
      <c r="H16" s="117">
        <v>2.4524040012907391</v>
      </c>
      <c r="I16" s="117">
        <v>2.4837007140639553</v>
      </c>
      <c r="J16" s="117">
        <v>2.8165503489531405</v>
      </c>
      <c r="K16" s="117">
        <v>1.5203145478374835</v>
      </c>
      <c r="L16" s="117">
        <v>4.2887473460721868</v>
      </c>
      <c r="M16" s="117">
        <v>7.8023407022106639</v>
      </c>
      <c r="N16" s="117">
        <v>6.7204301075268811</v>
      </c>
      <c r="O16" s="117">
        <v>4.7982062780269059</v>
      </c>
      <c r="P16" s="117">
        <v>6.540033661937966</v>
      </c>
      <c r="Q16" s="24"/>
    </row>
    <row r="17" spans="1:17" ht="15" thickBot="1" x14ac:dyDescent="0.35">
      <c r="A17" s="37" t="s">
        <v>153</v>
      </c>
      <c r="B17" s="117">
        <v>2.0202020202020203</v>
      </c>
      <c r="C17" s="117">
        <v>2.2222222222222223</v>
      </c>
      <c r="D17" s="117">
        <v>3.75</v>
      </c>
      <c r="E17" s="117">
        <v>3.2679738562091507</v>
      </c>
      <c r="F17" s="117">
        <v>3.0065359477124183</v>
      </c>
      <c r="G17" s="117">
        <v>2.9424681598594642</v>
      </c>
      <c r="H17" s="117">
        <v>3.4383954154727796</v>
      </c>
      <c r="I17" s="117">
        <v>4.1773543422499078</v>
      </c>
      <c r="J17" s="117">
        <v>2.1841397849462365</v>
      </c>
      <c r="K17" s="117">
        <v>1.3317549570878959</v>
      </c>
      <c r="L17" s="117">
        <v>2.9513888888888888</v>
      </c>
      <c r="M17" s="117">
        <v>4.815935451336359</v>
      </c>
      <c r="N17" s="117">
        <v>3.9423359811709324</v>
      </c>
      <c r="O17" s="117">
        <v>2.4468770122343853</v>
      </c>
      <c r="P17" s="117">
        <v>4.2137718396711206</v>
      </c>
      <c r="Q17" s="24"/>
    </row>
    <row r="18" spans="1:17" x14ac:dyDescent="0.3">
      <c r="A18" s="95" t="s">
        <v>356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84"/>
      <c r="O18" s="84"/>
      <c r="P18" s="84"/>
      <c r="Q18" s="24"/>
    </row>
    <row r="19" spans="1:17" x14ac:dyDescent="0.3">
      <c r="Q19" s="14"/>
    </row>
    <row r="20" spans="1:17" x14ac:dyDescent="0.3">
      <c r="Q20" s="24"/>
    </row>
    <row r="21" spans="1:17" x14ac:dyDescent="0.3">
      <c r="Q21" s="24"/>
    </row>
    <row r="22" spans="1:17" x14ac:dyDescent="0.3">
      <c r="Q22" s="24"/>
    </row>
    <row r="23" spans="1:17" x14ac:dyDescent="0.3">
      <c r="Q23" s="24"/>
    </row>
    <row r="24" spans="1:17" x14ac:dyDescent="0.3">
      <c r="Q24" s="24"/>
    </row>
    <row r="25" spans="1:17" x14ac:dyDescent="0.3">
      <c r="Q25" s="24"/>
    </row>
    <row r="26" spans="1:17" x14ac:dyDescent="0.3">
      <c r="Q26" s="24"/>
    </row>
    <row r="27" spans="1:17" x14ac:dyDescent="0.3">
      <c r="Q27" s="24"/>
    </row>
    <row r="28" spans="1:17" x14ac:dyDescent="0.3">
      <c r="Q28" s="24"/>
    </row>
    <row r="29" spans="1:17" x14ac:dyDescent="0.3">
      <c r="Q29" s="24"/>
    </row>
    <row r="31" spans="1:17" x14ac:dyDescent="0.3">
      <c r="Q31" s="24"/>
    </row>
    <row r="32" spans="1:17" x14ac:dyDescent="0.3">
      <c r="Q32" s="24"/>
    </row>
    <row r="33" spans="17:17" x14ac:dyDescent="0.3">
      <c r="Q33" s="24"/>
    </row>
    <row r="34" spans="17:17" x14ac:dyDescent="0.3">
      <c r="Q34" s="24"/>
    </row>
    <row r="35" spans="17:17" x14ac:dyDescent="0.3">
      <c r="Q35" s="24"/>
    </row>
    <row r="36" spans="17:17" x14ac:dyDescent="0.3">
      <c r="Q36" s="24"/>
    </row>
    <row r="37" spans="17:17" x14ac:dyDescent="0.3">
      <c r="Q37" s="14"/>
    </row>
    <row r="38" spans="17:17" x14ac:dyDescent="0.3">
      <c r="Q38" s="24"/>
    </row>
    <row r="39" spans="17:17" x14ac:dyDescent="0.3">
      <c r="Q39" s="24"/>
    </row>
    <row r="40" spans="17:17" x14ac:dyDescent="0.3">
      <c r="Q40" s="24"/>
    </row>
  </sheetData>
  <mergeCells count="6">
    <mergeCell ref="A1:P1"/>
    <mergeCell ref="A2:P2"/>
    <mergeCell ref="A3:P3"/>
    <mergeCell ref="A4:P4"/>
    <mergeCell ref="A5:P5"/>
    <mergeCell ref="A6:P6"/>
  </mergeCells>
  <hyperlinks>
    <hyperlink ref="Q2" location="Contenido!A1" display="Contenido" xr:uid="{B9E29AD8-48AF-4299-A548-E66142771871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B4642-1055-47BC-B051-4B6DFC0B9A85}">
  <sheetPr>
    <pageSetUpPr fitToPage="1"/>
  </sheetPr>
  <dimension ref="A1:L28"/>
  <sheetViews>
    <sheetView showGridLines="0" zoomScale="115" zoomScaleNormal="115" workbookViewId="0">
      <selection activeCell="L17" sqref="L17"/>
    </sheetView>
  </sheetViews>
  <sheetFormatPr baseColWidth="10" defaultColWidth="12" defaultRowHeight="15" customHeight="1" x14ac:dyDescent="0.3"/>
  <cols>
    <col min="1" max="1" width="12" style="39"/>
    <col min="2" max="2" width="5.44140625" style="39" customWidth="1"/>
    <col min="3" max="4" width="14.77734375" style="39" customWidth="1"/>
    <col min="5" max="5" width="12" style="39" customWidth="1"/>
    <col min="6" max="7" width="14.77734375" style="39" customWidth="1"/>
    <col min="8" max="8" width="8.21875" style="39" customWidth="1"/>
    <col min="9" max="9" width="12" style="39"/>
    <col min="10" max="16384" width="12" style="41"/>
  </cols>
  <sheetData>
    <row r="1" spans="2:12" ht="14.4" x14ac:dyDescent="0.3">
      <c r="J1" s="40"/>
    </row>
    <row r="2" spans="2:12" ht="14.4" x14ac:dyDescent="0.3">
      <c r="J2" s="13" t="s">
        <v>0</v>
      </c>
    </row>
    <row r="3" spans="2:12" ht="14.4" x14ac:dyDescent="0.3">
      <c r="B3" s="100"/>
      <c r="C3" s="101"/>
      <c r="D3" s="101"/>
      <c r="E3" s="101"/>
      <c r="F3" s="101"/>
      <c r="G3" s="101"/>
      <c r="H3" s="102"/>
      <c r="J3" s="40"/>
    </row>
    <row r="4" spans="2:12" ht="23.1" customHeight="1" x14ac:dyDescent="0.3">
      <c r="B4" s="103"/>
      <c r="C4" s="124" t="s">
        <v>2</v>
      </c>
      <c r="D4" s="124"/>
      <c r="E4" s="124"/>
      <c r="F4" s="124"/>
      <c r="G4" s="124"/>
      <c r="H4" s="104"/>
    </row>
    <row r="5" spans="2:12" ht="23.1" customHeight="1" x14ac:dyDescent="0.3">
      <c r="B5" s="103"/>
      <c r="C5" s="124"/>
      <c r="D5" s="124"/>
      <c r="E5" s="124"/>
      <c r="F5" s="124"/>
      <c r="G5" s="124"/>
      <c r="H5" s="105"/>
    </row>
    <row r="6" spans="2:12" ht="14.4" x14ac:dyDescent="0.3">
      <c r="B6" s="103"/>
      <c r="H6" s="106"/>
    </row>
    <row r="7" spans="2:12" ht="14.4" x14ac:dyDescent="0.3">
      <c r="B7" s="103"/>
      <c r="H7" s="106"/>
    </row>
    <row r="8" spans="2:12" ht="14.4" x14ac:dyDescent="0.3">
      <c r="B8" s="103"/>
      <c r="C8" s="107" t="s">
        <v>3</v>
      </c>
      <c r="F8" s="39" t="s">
        <v>4</v>
      </c>
      <c r="H8" s="106"/>
    </row>
    <row r="9" spans="2:12" ht="14.4" x14ac:dyDescent="0.3">
      <c r="B9" s="103"/>
      <c r="C9" s="107"/>
      <c r="F9" s="108" t="s">
        <v>5</v>
      </c>
      <c r="H9" s="106"/>
    </row>
    <row r="10" spans="2:12" ht="14.4" x14ac:dyDescent="0.3">
      <c r="B10" s="103"/>
      <c r="C10" s="107"/>
      <c r="H10" s="106"/>
      <c r="L10" s="107"/>
    </row>
    <row r="11" spans="2:12" ht="14.4" x14ac:dyDescent="0.3">
      <c r="B11" s="103"/>
      <c r="C11" s="107" t="s">
        <v>6</v>
      </c>
      <c r="F11" s="39" t="s">
        <v>7</v>
      </c>
      <c r="H11" s="106"/>
      <c r="J11" s="74"/>
      <c r="L11" s="107"/>
    </row>
    <row r="12" spans="2:12" ht="14.4" x14ac:dyDescent="0.3">
      <c r="B12" s="103"/>
      <c r="C12" s="107"/>
      <c r="F12" s="39" t="s">
        <v>8</v>
      </c>
      <c r="H12" s="106"/>
      <c r="J12" s="109"/>
      <c r="L12" s="107"/>
    </row>
    <row r="13" spans="2:12" ht="14.4" x14ac:dyDescent="0.3">
      <c r="B13" s="103"/>
      <c r="C13" s="107"/>
      <c r="F13" s="39" t="s">
        <v>9</v>
      </c>
      <c r="H13" s="106"/>
      <c r="J13" s="74"/>
      <c r="L13" s="107"/>
    </row>
    <row r="14" spans="2:12" ht="14.4" x14ac:dyDescent="0.3">
      <c r="B14" s="103"/>
      <c r="C14" s="107"/>
      <c r="F14" s="39" t="s">
        <v>10</v>
      </c>
      <c r="H14" s="106"/>
      <c r="J14" s="109"/>
      <c r="L14" s="107"/>
    </row>
    <row r="15" spans="2:12" ht="14.4" x14ac:dyDescent="0.3">
      <c r="B15" s="103"/>
      <c r="C15" s="107"/>
      <c r="F15" s="39" t="s">
        <v>11</v>
      </c>
      <c r="H15" s="106"/>
      <c r="J15" s="74"/>
      <c r="L15" s="107"/>
    </row>
    <row r="16" spans="2:12" ht="14.4" x14ac:dyDescent="0.3">
      <c r="B16" s="103"/>
      <c r="C16" s="107"/>
      <c r="F16" s="39" t="s">
        <v>12</v>
      </c>
      <c r="H16" s="106"/>
      <c r="J16" s="74"/>
      <c r="L16" s="107"/>
    </row>
    <row r="17" spans="2:12" ht="14.4" x14ac:dyDescent="0.3">
      <c r="B17" s="103"/>
      <c r="C17" s="107"/>
      <c r="F17" s="39" t="s">
        <v>13</v>
      </c>
      <c r="H17" s="106"/>
      <c r="J17" s="74"/>
      <c r="L17" s="107"/>
    </row>
    <row r="18" spans="2:12" ht="14.4" x14ac:dyDescent="0.3">
      <c r="B18" s="103"/>
      <c r="C18" s="107"/>
      <c r="F18" s="39" t="s">
        <v>14</v>
      </c>
      <c r="H18" s="106"/>
      <c r="J18" s="74"/>
      <c r="L18" s="107"/>
    </row>
    <row r="19" spans="2:12" s="39" customFormat="1" ht="13.8" x14ac:dyDescent="0.3">
      <c r="B19" s="103"/>
      <c r="C19" s="107"/>
      <c r="F19" s="39" t="s">
        <v>15</v>
      </c>
      <c r="H19" s="106"/>
      <c r="J19" s="74"/>
      <c r="L19" s="107"/>
    </row>
    <row r="20" spans="2:12" s="39" customFormat="1" ht="13.8" x14ac:dyDescent="0.3">
      <c r="B20" s="103"/>
      <c r="C20" s="107"/>
      <c r="F20" s="39" t="s">
        <v>16</v>
      </c>
      <c r="H20" s="106"/>
      <c r="J20" s="74"/>
      <c r="L20" s="107"/>
    </row>
    <row r="21" spans="2:12" s="39" customFormat="1" ht="13.8" x14ac:dyDescent="0.3">
      <c r="B21" s="103"/>
      <c r="C21" s="107"/>
      <c r="F21" s="20"/>
      <c r="H21" s="106"/>
      <c r="J21" s="74"/>
      <c r="L21" s="107"/>
    </row>
    <row r="22" spans="2:12" s="39" customFormat="1" ht="13.8" x14ac:dyDescent="0.3">
      <c r="B22" s="103"/>
      <c r="C22" s="107" t="s">
        <v>17</v>
      </c>
      <c r="F22" s="39" t="s">
        <v>18</v>
      </c>
      <c r="H22" s="106"/>
      <c r="J22" s="74"/>
      <c r="L22" s="107"/>
    </row>
    <row r="23" spans="2:12" s="39" customFormat="1" ht="14.4" x14ac:dyDescent="0.3">
      <c r="B23" s="103"/>
      <c r="C23" s="107"/>
      <c r="F23" s="20"/>
      <c r="H23" s="106"/>
      <c r="J23" s="41"/>
      <c r="L23" s="107"/>
    </row>
    <row r="24" spans="2:12" s="39" customFormat="1" ht="14.4" x14ac:dyDescent="0.3">
      <c r="B24" s="103"/>
      <c r="C24" s="107" t="s">
        <v>19</v>
      </c>
      <c r="F24" s="39" t="s">
        <v>10</v>
      </c>
      <c r="H24" s="106"/>
      <c r="J24" s="41"/>
      <c r="L24" s="107"/>
    </row>
    <row r="25" spans="2:12" s="39" customFormat="1" ht="14.4" x14ac:dyDescent="0.3">
      <c r="B25" s="103"/>
      <c r="C25" s="107"/>
      <c r="F25" s="20"/>
      <c r="H25" s="106"/>
      <c r="J25" s="41"/>
    </row>
    <row r="26" spans="2:12" s="39" customFormat="1" ht="14.4" x14ac:dyDescent="0.3">
      <c r="B26" s="103"/>
      <c r="C26" s="107" t="s">
        <v>20</v>
      </c>
      <c r="F26" s="20" t="s">
        <v>21</v>
      </c>
      <c r="H26" s="106"/>
      <c r="J26" s="41"/>
      <c r="L26" s="107"/>
    </row>
    <row r="27" spans="2:12" s="39" customFormat="1" ht="14.4" x14ac:dyDescent="0.3">
      <c r="B27" s="110"/>
      <c r="C27" s="111"/>
      <c r="D27" s="111"/>
      <c r="E27" s="111"/>
      <c r="F27" s="111"/>
      <c r="G27" s="111"/>
      <c r="H27" s="112"/>
      <c r="J27" s="41"/>
    </row>
    <row r="28" spans="2:12" ht="15" customHeight="1" x14ac:dyDescent="0.3">
      <c r="L28" s="107"/>
    </row>
  </sheetData>
  <mergeCells count="1">
    <mergeCell ref="C4:G5"/>
  </mergeCells>
  <hyperlinks>
    <hyperlink ref="J2" location="Contenido!A1" display="Contenido" xr:uid="{81EDA1F1-6C61-4B59-9F7E-6F481C7EBE8A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28823-F5B6-402B-9682-CE0B9FA89B3D}">
  <sheetPr>
    <tabColor rgb="FFCFAC65"/>
    <pageSetUpPr fitToPage="1"/>
  </sheetPr>
  <dimension ref="B2:L45"/>
  <sheetViews>
    <sheetView showGridLines="0" zoomScaleNormal="100" workbookViewId="0">
      <selection activeCell="B3" sqref="B3:J22"/>
    </sheetView>
  </sheetViews>
  <sheetFormatPr baseColWidth="10" defaultColWidth="11.44140625" defaultRowHeight="14.4" x14ac:dyDescent="0.3"/>
  <cols>
    <col min="1" max="11" width="11" style="1" customWidth="1"/>
    <col min="12" max="12" width="14" style="12" customWidth="1"/>
    <col min="13" max="16384" width="11.44140625" style="1"/>
  </cols>
  <sheetData>
    <row r="2" spans="2:12" ht="15" thickBot="1" x14ac:dyDescent="0.35">
      <c r="L2" s="13" t="s">
        <v>0</v>
      </c>
    </row>
    <row r="3" spans="2:12" ht="15" customHeight="1" x14ac:dyDescent="0.3">
      <c r="B3" s="135" t="s">
        <v>41</v>
      </c>
      <c r="C3" s="136"/>
      <c r="D3" s="136"/>
      <c r="E3" s="136"/>
      <c r="F3" s="136"/>
      <c r="G3" s="136"/>
      <c r="H3" s="136"/>
      <c r="I3" s="136"/>
      <c r="J3" s="137"/>
      <c r="K3" s="65"/>
    </row>
    <row r="4" spans="2:12" ht="15" customHeight="1" x14ac:dyDescent="0.3">
      <c r="B4" s="138"/>
      <c r="C4" s="139"/>
      <c r="D4" s="139"/>
      <c r="E4" s="139"/>
      <c r="F4" s="139"/>
      <c r="G4" s="139"/>
      <c r="H4" s="139"/>
      <c r="I4" s="139"/>
      <c r="J4" s="140"/>
      <c r="K4" s="65"/>
    </row>
    <row r="5" spans="2:12" ht="15" customHeight="1" x14ac:dyDescent="0.3">
      <c r="B5" s="138"/>
      <c r="C5" s="139"/>
      <c r="D5" s="139"/>
      <c r="E5" s="139"/>
      <c r="F5" s="139"/>
      <c r="G5" s="139"/>
      <c r="H5" s="139"/>
      <c r="I5" s="139"/>
      <c r="J5" s="140"/>
      <c r="K5" s="79"/>
      <c r="L5" s="14"/>
    </row>
    <row r="6" spans="2:12" ht="15" customHeight="1" x14ac:dyDescent="0.3">
      <c r="B6" s="138"/>
      <c r="C6" s="139"/>
      <c r="D6" s="139"/>
      <c r="E6" s="139"/>
      <c r="F6" s="139"/>
      <c r="G6" s="139"/>
      <c r="H6" s="139"/>
      <c r="I6" s="139"/>
      <c r="J6" s="140"/>
      <c r="K6" s="79"/>
      <c r="L6" s="14"/>
    </row>
    <row r="7" spans="2:12" ht="15" customHeight="1" x14ac:dyDescent="0.3">
      <c r="B7" s="138"/>
      <c r="C7" s="139"/>
      <c r="D7" s="139"/>
      <c r="E7" s="139"/>
      <c r="F7" s="139"/>
      <c r="G7" s="139"/>
      <c r="H7" s="139"/>
      <c r="I7" s="139"/>
      <c r="J7" s="140"/>
      <c r="K7" s="79"/>
    </row>
    <row r="8" spans="2:12" ht="15" customHeight="1" x14ac:dyDescent="0.3">
      <c r="B8" s="138"/>
      <c r="C8" s="139"/>
      <c r="D8" s="139"/>
      <c r="E8" s="139"/>
      <c r="F8" s="139"/>
      <c r="G8" s="139"/>
      <c r="H8" s="139"/>
      <c r="I8" s="139"/>
      <c r="J8" s="140"/>
      <c r="K8" s="79"/>
      <c r="L8" s="14"/>
    </row>
    <row r="9" spans="2:12" ht="15" customHeight="1" x14ac:dyDescent="0.3">
      <c r="B9" s="138"/>
      <c r="C9" s="139"/>
      <c r="D9" s="139"/>
      <c r="E9" s="139"/>
      <c r="F9" s="139"/>
      <c r="G9" s="139"/>
      <c r="H9" s="139"/>
      <c r="I9" s="139"/>
      <c r="J9" s="140"/>
      <c r="K9" s="79"/>
    </row>
    <row r="10" spans="2:12" ht="15" customHeight="1" x14ac:dyDescent="0.3">
      <c r="B10" s="138"/>
      <c r="C10" s="139"/>
      <c r="D10" s="139"/>
      <c r="E10" s="139"/>
      <c r="F10" s="139"/>
      <c r="G10" s="139"/>
      <c r="H10" s="139"/>
      <c r="I10" s="139"/>
      <c r="J10" s="140"/>
      <c r="K10" s="79"/>
      <c r="L10" s="14"/>
    </row>
    <row r="11" spans="2:12" ht="15" customHeight="1" x14ac:dyDescent="0.3">
      <c r="B11" s="138"/>
      <c r="C11" s="139"/>
      <c r="D11" s="139"/>
      <c r="E11" s="139"/>
      <c r="F11" s="139"/>
      <c r="G11" s="139"/>
      <c r="H11" s="139"/>
      <c r="I11" s="139"/>
      <c r="J11" s="140"/>
      <c r="K11" s="79"/>
    </row>
    <row r="12" spans="2:12" ht="15" customHeight="1" x14ac:dyDescent="0.3">
      <c r="B12" s="138"/>
      <c r="C12" s="139"/>
      <c r="D12" s="139"/>
      <c r="E12" s="139"/>
      <c r="F12" s="139"/>
      <c r="G12" s="139"/>
      <c r="H12" s="139"/>
      <c r="I12" s="139"/>
      <c r="J12" s="140"/>
      <c r="K12" s="79"/>
    </row>
    <row r="13" spans="2:12" ht="15" customHeight="1" x14ac:dyDescent="0.3">
      <c r="B13" s="138"/>
      <c r="C13" s="139"/>
      <c r="D13" s="139"/>
      <c r="E13" s="139"/>
      <c r="F13" s="139"/>
      <c r="G13" s="139"/>
      <c r="H13" s="139"/>
      <c r="I13" s="139"/>
      <c r="J13" s="140"/>
      <c r="K13" s="79"/>
    </row>
    <row r="14" spans="2:12" ht="15" customHeight="1" x14ac:dyDescent="0.3">
      <c r="B14" s="138"/>
      <c r="C14" s="139"/>
      <c r="D14" s="139"/>
      <c r="E14" s="139"/>
      <c r="F14" s="139"/>
      <c r="G14" s="139"/>
      <c r="H14" s="139"/>
      <c r="I14" s="139"/>
      <c r="J14" s="140"/>
      <c r="K14" s="79"/>
      <c r="L14" s="24"/>
    </row>
    <row r="15" spans="2:12" ht="15" customHeight="1" x14ac:dyDescent="0.3">
      <c r="B15" s="138"/>
      <c r="C15" s="139"/>
      <c r="D15" s="139"/>
      <c r="E15" s="139"/>
      <c r="F15" s="139"/>
      <c r="G15" s="139"/>
      <c r="H15" s="139"/>
      <c r="I15" s="139"/>
      <c r="J15" s="140"/>
      <c r="K15" s="79"/>
      <c r="L15" s="14"/>
    </row>
    <row r="16" spans="2:12" ht="15" customHeight="1" x14ac:dyDescent="0.3">
      <c r="B16" s="138"/>
      <c r="C16" s="139"/>
      <c r="D16" s="139"/>
      <c r="E16" s="139"/>
      <c r="F16" s="139"/>
      <c r="G16" s="139"/>
      <c r="H16" s="139"/>
      <c r="I16" s="139"/>
      <c r="J16" s="140"/>
      <c r="K16" s="79"/>
      <c r="L16" s="24"/>
    </row>
    <row r="17" spans="2:12" ht="15" customHeight="1" x14ac:dyDescent="0.3">
      <c r="B17" s="138"/>
      <c r="C17" s="139"/>
      <c r="D17" s="139"/>
      <c r="E17" s="139"/>
      <c r="F17" s="139"/>
      <c r="G17" s="139"/>
      <c r="H17" s="139"/>
      <c r="I17" s="139"/>
      <c r="J17" s="140"/>
      <c r="K17" s="79"/>
      <c r="L17" s="24"/>
    </row>
    <row r="18" spans="2:12" ht="15" customHeight="1" x14ac:dyDescent="0.3">
      <c r="B18" s="138"/>
      <c r="C18" s="139"/>
      <c r="D18" s="139"/>
      <c r="E18" s="139"/>
      <c r="F18" s="139"/>
      <c r="G18" s="139"/>
      <c r="H18" s="139"/>
      <c r="I18" s="139"/>
      <c r="J18" s="140"/>
      <c r="K18" s="79"/>
      <c r="L18" s="24"/>
    </row>
    <row r="19" spans="2:12" ht="15" customHeight="1" x14ac:dyDescent="0.3">
      <c r="B19" s="138"/>
      <c r="C19" s="139"/>
      <c r="D19" s="139"/>
      <c r="E19" s="139"/>
      <c r="F19" s="139"/>
      <c r="G19" s="139"/>
      <c r="H19" s="139"/>
      <c r="I19" s="139"/>
      <c r="J19" s="140"/>
      <c r="K19" s="79"/>
      <c r="L19" s="24"/>
    </row>
    <row r="20" spans="2:12" ht="15" customHeight="1" x14ac:dyDescent="0.3">
      <c r="B20" s="138"/>
      <c r="C20" s="139"/>
      <c r="D20" s="139"/>
      <c r="E20" s="139"/>
      <c r="F20" s="139"/>
      <c r="G20" s="139"/>
      <c r="H20" s="139"/>
      <c r="I20" s="139"/>
      <c r="J20" s="140"/>
      <c r="K20" s="79"/>
      <c r="L20" s="24"/>
    </row>
    <row r="21" spans="2:12" ht="15" customHeight="1" x14ac:dyDescent="0.3">
      <c r="B21" s="138"/>
      <c r="C21" s="139"/>
      <c r="D21" s="139"/>
      <c r="E21" s="139"/>
      <c r="F21" s="139"/>
      <c r="G21" s="139"/>
      <c r="H21" s="139"/>
      <c r="I21" s="139"/>
      <c r="J21" s="140"/>
      <c r="K21" s="65"/>
      <c r="L21" s="24"/>
    </row>
    <row r="22" spans="2:12" ht="15" customHeight="1" thickBot="1" x14ac:dyDescent="0.35">
      <c r="B22" s="141"/>
      <c r="C22" s="142"/>
      <c r="D22" s="142"/>
      <c r="E22" s="142"/>
      <c r="F22" s="142"/>
      <c r="G22" s="142"/>
      <c r="H22" s="142"/>
      <c r="I22" s="142"/>
      <c r="J22" s="143"/>
      <c r="K22" s="65"/>
      <c r="L22" s="24"/>
    </row>
    <row r="23" spans="2:12" x14ac:dyDescent="0.3">
      <c r="L23" s="24"/>
    </row>
    <row r="24" spans="2:12" x14ac:dyDescent="0.3">
      <c r="L24" s="14"/>
    </row>
    <row r="25" spans="2:12" x14ac:dyDescent="0.3">
      <c r="L25" s="24"/>
    </row>
    <row r="26" spans="2:12" x14ac:dyDescent="0.3">
      <c r="L26" s="24"/>
    </row>
    <row r="27" spans="2:12" x14ac:dyDescent="0.3">
      <c r="L27" s="24"/>
    </row>
    <row r="28" spans="2:12" x14ac:dyDescent="0.3">
      <c r="L28" s="24"/>
    </row>
    <row r="29" spans="2:12" x14ac:dyDescent="0.3">
      <c r="L29" s="24"/>
    </row>
    <row r="30" spans="2:12" x14ac:dyDescent="0.3">
      <c r="L30" s="24"/>
    </row>
    <row r="31" spans="2:12" x14ac:dyDescent="0.3">
      <c r="L31" s="24"/>
    </row>
    <row r="32" spans="2:12" x14ac:dyDescent="0.3">
      <c r="L32" s="24"/>
    </row>
    <row r="33" spans="12:12" x14ac:dyDescent="0.3">
      <c r="L33" s="24"/>
    </row>
    <row r="34" spans="12:12" x14ac:dyDescent="0.3">
      <c r="L34" s="24"/>
    </row>
    <row r="36" spans="12:12" x14ac:dyDescent="0.3">
      <c r="L36" s="24"/>
    </row>
    <row r="37" spans="12:12" x14ac:dyDescent="0.3">
      <c r="L37" s="24"/>
    </row>
    <row r="38" spans="12:12" x14ac:dyDescent="0.3">
      <c r="L38" s="24"/>
    </row>
    <row r="39" spans="12:12" x14ac:dyDescent="0.3">
      <c r="L39" s="24"/>
    </row>
    <row r="40" spans="12:12" x14ac:dyDescent="0.3">
      <c r="L40" s="24"/>
    </row>
    <row r="41" spans="12:12" x14ac:dyDescent="0.3">
      <c r="L41" s="24"/>
    </row>
    <row r="42" spans="12:12" x14ac:dyDescent="0.3">
      <c r="L42" s="14"/>
    </row>
    <row r="43" spans="12:12" x14ac:dyDescent="0.3">
      <c r="L43" s="24"/>
    </row>
    <row r="44" spans="12:12" x14ac:dyDescent="0.3">
      <c r="L44" s="24"/>
    </row>
    <row r="45" spans="12:12" x14ac:dyDescent="0.3">
      <c r="L45" s="24"/>
    </row>
  </sheetData>
  <mergeCells count="1">
    <mergeCell ref="B3:J22"/>
  </mergeCells>
  <hyperlinks>
    <hyperlink ref="L2" location="Contenido!A1" display="Contenido" xr:uid="{4B09C95E-FD88-4B00-97B6-AAE6FE3D3FD4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74E0D-8F78-40C5-AD95-3383C482CE6D}">
  <sheetPr>
    <tabColor rgb="FFF2DAB1"/>
    <pageSetUpPr fitToPage="1"/>
  </sheetPr>
  <dimension ref="A1:AC42"/>
  <sheetViews>
    <sheetView showGridLines="0" zoomScaleNormal="100" workbookViewId="0">
      <pane xSplit="1" ySplit="6" topLeftCell="B7" activePane="bottomRight" state="frozen"/>
      <selection activeCell="B3" sqref="B3:J22"/>
      <selection pane="topRight" activeCell="B3" sqref="B3:J22"/>
      <selection pane="bottomLeft" activeCell="B3" sqref="B3:J22"/>
      <selection pane="bottomRight" activeCell="B6" sqref="B6:AB6"/>
    </sheetView>
  </sheetViews>
  <sheetFormatPr baseColWidth="10" defaultColWidth="11.44140625" defaultRowHeight="14.4" x14ac:dyDescent="0.3"/>
  <cols>
    <col min="1" max="1" width="18.77734375" style="1" customWidth="1"/>
    <col min="2" max="4" width="10.5546875" style="1" bestFit="1" customWidth="1"/>
    <col min="5" max="5" width="1.5546875" style="1" customWidth="1"/>
    <col min="6" max="8" width="8.21875" style="1" customWidth="1"/>
    <col min="9" max="9" width="1.4414062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163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164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8.600000000000001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125</v>
      </c>
      <c r="G5" s="149"/>
      <c r="H5" s="149"/>
      <c r="I5" s="45"/>
      <c r="J5" s="149" t="s">
        <v>126</v>
      </c>
      <c r="K5" s="149"/>
      <c r="L5" s="149"/>
      <c r="M5" s="45"/>
      <c r="N5" s="149" t="s">
        <v>127</v>
      </c>
      <c r="O5" s="149"/>
      <c r="P5" s="149"/>
      <c r="Q5" s="45"/>
      <c r="R5" s="149" t="s">
        <v>129</v>
      </c>
      <c r="S5" s="149"/>
      <c r="T5" s="149"/>
      <c r="U5" s="45"/>
      <c r="V5" s="149" t="s">
        <v>130</v>
      </c>
      <c r="W5" s="149"/>
      <c r="X5" s="149"/>
      <c r="Y5" s="45"/>
      <c r="Z5" s="149" t="s">
        <v>131</v>
      </c>
      <c r="AA5" s="149"/>
      <c r="AB5" s="149"/>
      <c r="AC5" s="14"/>
    </row>
    <row r="6" spans="1:29" ht="18.600000000000001" customHeight="1" x14ac:dyDescent="0.3">
      <c r="A6" s="148"/>
      <c r="B6" s="171" t="s">
        <v>123</v>
      </c>
      <c r="C6" s="171" t="s">
        <v>166</v>
      </c>
      <c r="D6" s="171" t="s">
        <v>167</v>
      </c>
      <c r="E6" s="171"/>
      <c r="F6" s="171" t="s">
        <v>123</v>
      </c>
      <c r="G6" s="171" t="s">
        <v>166</v>
      </c>
      <c r="H6" s="171" t="s">
        <v>167</v>
      </c>
      <c r="I6" s="171"/>
      <c r="J6" s="171" t="s">
        <v>123</v>
      </c>
      <c r="K6" s="171" t="s">
        <v>166</v>
      </c>
      <c r="L6" s="171" t="s">
        <v>167</v>
      </c>
      <c r="M6" s="171"/>
      <c r="N6" s="171" t="s">
        <v>123</v>
      </c>
      <c r="O6" s="171" t="s">
        <v>166</v>
      </c>
      <c r="P6" s="171" t="s">
        <v>167</v>
      </c>
      <c r="Q6" s="171"/>
      <c r="R6" s="171" t="s">
        <v>123</v>
      </c>
      <c r="S6" s="171" t="s">
        <v>166</v>
      </c>
      <c r="T6" s="171" t="s">
        <v>167</v>
      </c>
      <c r="U6" s="171"/>
      <c r="V6" s="171" t="s">
        <v>123</v>
      </c>
      <c r="W6" s="171" t="s">
        <v>166</v>
      </c>
      <c r="X6" s="171" t="s">
        <v>167</v>
      </c>
      <c r="Y6" s="171"/>
      <c r="Z6" s="171" t="s">
        <v>123</v>
      </c>
      <c r="AA6" s="171" t="s">
        <v>166</v>
      </c>
      <c r="AB6" s="171" t="s">
        <v>167</v>
      </c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14"/>
    </row>
    <row r="8" spans="1:29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x14ac:dyDescent="0.3">
      <c r="A9" s="71" t="s">
        <v>138</v>
      </c>
      <c r="B9" s="120">
        <f>SUM(B10:B12)</f>
        <v>420164</v>
      </c>
      <c r="C9" s="120">
        <f t="shared" ref="C9:AB9" si="0">SUM(C10:C12)</f>
        <v>214447</v>
      </c>
      <c r="D9" s="120">
        <f t="shared" si="0"/>
        <v>205717</v>
      </c>
      <c r="E9" s="120"/>
      <c r="F9" s="120">
        <f t="shared" si="0"/>
        <v>66664</v>
      </c>
      <c r="G9" s="120">
        <f t="shared" si="0"/>
        <v>34164</v>
      </c>
      <c r="H9" s="120">
        <f t="shared" si="0"/>
        <v>32500</v>
      </c>
      <c r="I9" s="120"/>
      <c r="J9" s="120">
        <f t="shared" si="0"/>
        <v>66235</v>
      </c>
      <c r="K9" s="120">
        <f t="shared" si="0"/>
        <v>33660</v>
      </c>
      <c r="L9" s="120">
        <f t="shared" si="0"/>
        <v>32575</v>
      </c>
      <c r="M9" s="120"/>
      <c r="N9" s="120">
        <f t="shared" si="0"/>
        <v>70448</v>
      </c>
      <c r="O9" s="120">
        <f t="shared" si="0"/>
        <v>36024</v>
      </c>
      <c r="P9" s="120">
        <f t="shared" si="0"/>
        <v>34424</v>
      </c>
      <c r="Q9" s="120"/>
      <c r="R9" s="120">
        <f t="shared" si="0"/>
        <v>69744</v>
      </c>
      <c r="S9" s="120">
        <f t="shared" si="0"/>
        <v>35493</v>
      </c>
      <c r="T9" s="120">
        <f t="shared" si="0"/>
        <v>34251</v>
      </c>
      <c r="U9" s="120"/>
      <c r="V9" s="120">
        <f t="shared" si="0"/>
        <v>67920</v>
      </c>
      <c r="W9" s="120">
        <f t="shared" si="0"/>
        <v>34643</v>
      </c>
      <c r="X9" s="120">
        <f t="shared" si="0"/>
        <v>33277</v>
      </c>
      <c r="Y9" s="120"/>
      <c r="Z9" s="120">
        <f t="shared" si="0"/>
        <v>79153</v>
      </c>
      <c r="AA9" s="120">
        <f t="shared" si="0"/>
        <v>40463</v>
      </c>
      <c r="AB9" s="120">
        <f t="shared" si="0"/>
        <v>38690</v>
      </c>
    </row>
    <row r="10" spans="1:29" x14ac:dyDescent="0.3">
      <c r="A10" s="72" t="s">
        <v>168</v>
      </c>
      <c r="B10" s="115">
        <f>+F10+J10+N10+R10+V10+Z10</f>
        <v>374781</v>
      </c>
      <c r="C10" s="115">
        <f t="shared" ref="C10:D21" si="1">+G10+K10+O10+S10+W10+AA10</f>
        <v>191418</v>
      </c>
      <c r="D10" s="115">
        <f t="shared" si="1"/>
        <v>183363</v>
      </c>
      <c r="E10" s="115"/>
      <c r="F10" s="115">
        <v>59191</v>
      </c>
      <c r="G10" s="115">
        <v>30399</v>
      </c>
      <c r="H10" s="115">
        <v>28792</v>
      </c>
      <c r="I10" s="115"/>
      <c r="J10" s="115">
        <v>58607</v>
      </c>
      <c r="K10" s="115">
        <v>29783</v>
      </c>
      <c r="L10" s="115">
        <v>28824</v>
      </c>
      <c r="M10" s="115"/>
      <c r="N10" s="115">
        <v>62467</v>
      </c>
      <c r="O10" s="115">
        <v>31912</v>
      </c>
      <c r="P10" s="115">
        <v>30555</v>
      </c>
      <c r="Q10" s="115"/>
      <c r="R10" s="115">
        <v>62259</v>
      </c>
      <c r="S10" s="115">
        <v>31695</v>
      </c>
      <c r="T10" s="115">
        <v>30564</v>
      </c>
      <c r="U10" s="115"/>
      <c r="V10" s="115">
        <v>60695</v>
      </c>
      <c r="W10" s="115">
        <v>31058</v>
      </c>
      <c r="X10" s="115">
        <v>29637</v>
      </c>
      <c r="Y10" s="115"/>
      <c r="Z10" s="115">
        <v>71562</v>
      </c>
      <c r="AA10" s="115">
        <v>36571</v>
      </c>
      <c r="AB10" s="115">
        <v>34991</v>
      </c>
    </row>
    <row r="11" spans="1:29" x14ac:dyDescent="0.3">
      <c r="A11" s="72" t="s">
        <v>169</v>
      </c>
      <c r="B11" s="115">
        <f t="shared" ref="B11:B21" si="2">+F11+J11+N11+R11+V11+Z11</f>
        <v>40608</v>
      </c>
      <c r="C11" s="115">
        <f t="shared" si="1"/>
        <v>20776</v>
      </c>
      <c r="D11" s="115">
        <f t="shared" si="1"/>
        <v>19832</v>
      </c>
      <c r="E11" s="115"/>
      <c r="F11" s="115">
        <v>6703</v>
      </c>
      <c r="G11" s="115">
        <v>3399</v>
      </c>
      <c r="H11" s="115">
        <v>3304</v>
      </c>
      <c r="I11" s="115"/>
      <c r="J11" s="115">
        <v>6859</v>
      </c>
      <c r="K11" s="115">
        <v>3521</v>
      </c>
      <c r="L11" s="115">
        <v>3338</v>
      </c>
      <c r="M11" s="115"/>
      <c r="N11" s="115">
        <v>7213</v>
      </c>
      <c r="O11" s="115">
        <v>3733</v>
      </c>
      <c r="P11" s="115">
        <v>3480</v>
      </c>
      <c r="Q11" s="115"/>
      <c r="R11" s="115">
        <v>6666</v>
      </c>
      <c r="S11" s="115">
        <v>3418</v>
      </c>
      <c r="T11" s="115">
        <v>3248</v>
      </c>
      <c r="U11" s="115"/>
      <c r="V11" s="115">
        <v>6431</v>
      </c>
      <c r="W11" s="115">
        <v>3227</v>
      </c>
      <c r="X11" s="115">
        <v>3204</v>
      </c>
      <c r="Y11" s="115"/>
      <c r="Z11" s="115">
        <v>6736</v>
      </c>
      <c r="AA11" s="115">
        <v>3478</v>
      </c>
      <c r="AB11" s="115">
        <v>3258</v>
      </c>
    </row>
    <row r="12" spans="1:29" x14ac:dyDescent="0.3">
      <c r="A12" s="72" t="s">
        <v>170</v>
      </c>
      <c r="B12" s="115">
        <f t="shared" si="2"/>
        <v>4775</v>
      </c>
      <c r="C12" s="115">
        <f t="shared" si="1"/>
        <v>2253</v>
      </c>
      <c r="D12" s="115">
        <f t="shared" si="1"/>
        <v>2522</v>
      </c>
      <c r="E12" s="115"/>
      <c r="F12" s="115">
        <v>770</v>
      </c>
      <c r="G12" s="115">
        <v>366</v>
      </c>
      <c r="H12" s="115">
        <v>404</v>
      </c>
      <c r="I12" s="115"/>
      <c r="J12" s="115">
        <v>769</v>
      </c>
      <c r="K12" s="115">
        <v>356</v>
      </c>
      <c r="L12" s="115">
        <v>413</v>
      </c>
      <c r="M12" s="115"/>
      <c r="N12" s="115">
        <v>768</v>
      </c>
      <c r="O12" s="115">
        <v>379</v>
      </c>
      <c r="P12" s="115">
        <v>389</v>
      </c>
      <c r="Q12" s="115"/>
      <c r="R12" s="115">
        <v>819</v>
      </c>
      <c r="S12" s="115">
        <v>380</v>
      </c>
      <c r="T12" s="115">
        <v>439</v>
      </c>
      <c r="U12" s="115"/>
      <c r="V12" s="115">
        <v>794</v>
      </c>
      <c r="W12" s="115">
        <v>358</v>
      </c>
      <c r="X12" s="115">
        <v>436</v>
      </c>
      <c r="Y12" s="115"/>
      <c r="Z12" s="115">
        <v>855</v>
      </c>
      <c r="AA12" s="115">
        <v>414</v>
      </c>
      <c r="AB12" s="115">
        <v>441</v>
      </c>
      <c r="AC12" s="24"/>
    </row>
    <row r="13" spans="1:29" x14ac:dyDescent="0.3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4"/>
    </row>
    <row r="14" spans="1:29" x14ac:dyDescent="0.3">
      <c r="A14" s="71" t="s">
        <v>171</v>
      </c>
      <c r="B14" s="120">
        <f>SUM(B15:B17)</f>
        <v>277568</v>
      </c>
      <c r="C14" s="120">
        <f t="shared" ref="C14:AB14" si="3">SUM(C15:C17)</f>
        <v>141367</v>
      </c>
      <c r="D14" s="120">
        <f t="shared" si="3"/>
        <v>136201</v>
      </c>
      <c r="E14" s="120"/>
      <c r="F14" s="120">
        <f t="shared" si="3"/>
        <v>43420</v>
      </c>
      <c r="G14" s="120">
        <f t="shared" si="3"/>
        <v>22267</v>
      </c>
      <c r="H14" s="120">
        <f t="shared" si="3"/>
        <v>21153</v>
      </c>
      <c r="I14" s="120"/>
      <c r="J14" s="120">
        <f t="shared" si="3"/>
        <v>43672</v>
      </c>
      <c r="K14" s="120">
        <f t="shared" si="3"/>
        <v>22075</v>
      </c>
      <c r="L14" s="120">
        <f t="shared" si="3"/>
        <v>21597</v>
      </c>
      <c r="M14" s="120"/>
      <c r="N14" s="120">
        <f t="shared" si="3"/>
        <v>46650</v>
      </c>
      <c r="O14" s="120">
        <f t="shared" si="3"/>
        <v>23825</v>
      </c>
      <c r="P14" s="120">
        <f t="shared" si="3"/>
        <v>22825</v>
      </c>
      <c r="Q14" s="120"/>
      <c r="R14" s="120">
        <f t="shared" si="3"/>
        <v>46055</v>
      </c>
      <c r="S14" s="120">
        <f t="shared" si="3"/>
        <v>23419</v>
      </c>
      <c r="T14" s="120">
        <f t="shared" si="3"/>
        <v>22636</v>
      </c>
      <c r="U14" s="120"/>
      <c r="V14" s="120">
        <f t="shared" si="3"/>
        <v>44880</v>
      </c>
      <c r="W14" s="120">
        <f t="shared" si="3"/>
        <v>22795</v>
      </c>
      <c r="X14" s="120">
        <f t="shared" si="3"/>
        <v>22085</v>
      </c>
      <c r="Y14" s="120"/>
      <c r="Z14" s="120">
        <f t="shared" si="3"/>
        <v>52891</v>
      </c>
      <c r="AA14" s="120">
        <f t="shared" si="3"/>
        <v>26986</v>
      </c>
      <c r="AB14" s="120">
        <f t="shared" si="3"/>
        <v>25905</v>
      </c>
      <c r="AC14" s="24"/>
    </row>
    <row r="15" spans="1:29" x14ac:dyDescent="0.3">
      <c r="A15" s="72" t="s">
        <v>168</v>
      </c>
      <c r="B15" s="115">
        <f t="shared" si="2"/>
        <v>234869</v>
      </c>
      <c r="C15" s="115">
        <f t="shared" si="1"/>
        <v>119681</v>
      </c>
      <c r="D15" s="115">
        <f t="shared" si="1"/>
        <v>115188</v>
      </c>
      <c r="E15" s="115"/>
      <c r="F15" s="115">
        <v>36384</v>
      </c>
      <c r="G15" s="115">
        <v>18719</v>
      </c>
      <c r="H15" s="115">
        <v>17665</v>
      </c>
      <c r="I15" s="115"/>
      <c r="J15" s="115">
        <v>36523</v>
      </c>
      <c r="K15" s="115">
        <v>18447</v>
      </c>
      <c r="L15" s="115">
        <v>18076</v>
      </c>
      <c r="M15" s="115"/>
      <c r="N15" s="115">
        <v>39149</v>
      </c>
      <c r="O15" s="115">
        <v>19958</v>
      </c>
      <c r="P15" s="115">
        <v>19191</v>
      </c>
      <c r="Q15" s="115"/>
      <c r="R15" s="115">
        <v>38997</v>
      </c>
      <c r="S15" s="115">
        <v>19844</v>
      </c>
      <c r="T15" s="115">
        <v>19153</v>
      </c>
      <c r="U15" s="115"/>
      <c r="V15" s="115">
        <v>38085</v>
      </c>
      <c r="W15" s="115">
        <v>19400</v>
      </c>
      <c r="X15" s="115">
        <v>18685</v>
      </c>
      <c r="Y15" s="115"/>
      <c r="Z15" s="115">
        <v>45731</v>
      </c>
      <c r="AA15" s="115">
        <v>23313</v>
      </c>
      <c r="AB15" s="115">
        <v>22418</v>
      </c>
      <c r="AC15" s="24"/>
    </row>
    <row r="16" spans="1:29" x14ac:dyDescent="0.3">
      <c r="A16" s="72" t="s">
        <v>169</v>
      </c>
      <c r="B16" s="115">
        <f t="shared" si="2"/>
        <v>37924</v>
      </c>
      <c r="C16" s="115">
        <f t="shared" si="1"/>
        <v>19433</v>
      </c>
      <c r="D16" s="115">
        <f t="shared" si="1"/>
        <v>18491</v>
      </c>
      <c r="E16" s="115"/>
      <c r="F16" s="115">
        <v>6266</v>
      </c>
      <c r="G16" s="115">
        <v>3182</v>
      </c>
      <c r="H16" s="115">
        <v>3084</v>
      </c>
      <c r="I16" s="115"/>
      <c r="J16" s="115">
        <v>6380</v>
      </c>
      <c r="K16" s="115">
        <v>3272</v>
      </c>
      <c r="L16" s="115">
        <v>3108</v>
      </c>
      <c r="M16" s="115"/>
      <c r="N16" s="115">
        <v>6733</v>
      </c>
      <c r="O16" s="115">
        <v>3488</v>
      </c>
      <c r="P16" s="115">
        <v>3245</v>
      </c>
      <c r="Q16" s="115"/>
      <c r="R16" s="115">
        <v>6239</v>
      </c>
      <c r="S16" s="115">
        <v>3195</v>
      </c>
      <c r="T16" s="115">
        <v>3044</v>
      </c>
      <c r="U16" s="115"/>
      <c r="V16" s="115">
        <v>6001</v>
      </c>
      <c r="W16" s="115">
        <v>3037</v>
      </c>
      <c r="X16" s="115">
        <v>2964</v>
      </c>
      <c r="Y16" s="115"/>
      <c r="Z16" s="115">
        <v>6305</v>
      </c>
      <c r="AA16" s="115">
        <v>3259</v>
      </c>
      <c r="AB16" s="115">
        <v>3046</v>
      </c>
      <c r="AC16" s="24"/>
    </row>
    <row r="17" spans="1:29" x14ac:dyDescent="0.3">
      <c r="A17" s="72" t="s">
        <v>170</v>
      </c>
      <c r="B17" s="115">
        <f t="shared" si="2"/>
        <v>4775</v>
      </c>
      <c r="C17" s="115">
        <f t="shared" si="1"/>
        <v>2253</v>
      </c>
      <c r="D17" s="115">
        <f t="shared" si="1"/>
        <v>2522</v>
      </c>
      <c r="E17" s="115"/>
      <c r="F17" s="115">
        <v>770</v>
      </c>
      <c r="G17" s="115">
        <v>366</v>
      </c>
      <c r="H17" s="115">
        <v>404</v>
      </c>
      <c r="I17" s="115"/>
      <c r="J17" s="115">
        <v>769</v>
      </c>
      <c r="K17" s="115">
        <v>356</v>
      </c>
      <c r="L17" s="115">
        <v>413</v>
      </c>
      <c r="M17" s="115"/>
      <c r="N17" s="115">
        <v>768</v>
      </c>
      <c r="O17" s="115">
        <v>379</v>
      </c>
      <c r="P17" s="115">
        <v>389</v>
      </c>
      <c r="Q17" s="115"/>
      <c r="R17" s="115">
        <v>819</v>
      </c>
      <c r="S17" s="115">
        <v>380</v>
      </c>
      <c r="T17" s="115">
        <v>439</v>
      </c>
      <c r="U17" s="115"/>
      <c r="V17" s="115">
        <v>794</v>
      </c>
      <c r="W17" s="115">
        <v>358</v>
      </c>
      <c r="X17" s="115">
        <v>436</v>
      </c>
      <c r="Y17" s="115"/>
      <c r="Z17" s="115">
        <v>855</v>
      </c>
      <c r="AA17" s="115">
        <v>414</v>
      </c>
      <c r="AB17" s="115">
        <v>441</v>
      </c>
      <c r="AC17" s="24"/>
    </row>
    <row r="18" spans="1:29" x14ac:dyDescent="0.3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24"/>
    </row>
    <row r="19" spans="1:29" x14ac:dyDescent="0.3">
      <c r="A19" s="71" t="s">
        <v>172</v>
      </c>
      <c r="B19" s="120">
        <f>SUM(B20:B22)</f>
        <v>142596</v>
      </c>
      <c r="C19" s="120">
        <f t="shared" ref="C19:AB19" si="4">SUM(C20:C22)</f>
        <v>73080</v>
      </c>
      <c r="D19" s="120">
        <f t="shared" si="4"/>
        <v>69516</v>
      </c>
      <c r="E19" s="120"/>
      <c r="F19" s="120">
        <f t="shared" si="4"/>
        <v>23244</v>
      </c>
      <c r="G19" s="120">
        <f t="shared" si="4"/>
        <v>11897</v>
      </c>
      <c r="H19" s="120">
        <f t="shared" si="4"/>
        <v>11347</v>
      </c>
      <c r="I19" s="120"/>
      <c r="J19" s="120">
        <f t="shared" si="4"/>
        <v>22563</v>
      </c>
      <c r="K19" s="120">
        <f t="shared" si="4"/>
        <v>11585</v>
      </c>
      <c r="L19" s="120">
        <f t="shared" si="4"/>
        <v>10978</v>
      </c>
      <c r="M19" s="120"/>
      <c r="N19" s="120">
        <f t="shared" si="4"/>
        <v>23798</v>
      </c>
      <c r="O19" s="120">
        <f t="shared" si="4"/>
        <v>12199</v>
      </c>
      <c r="P19" s="120">
        <f t="shared" si="4"/>
        <v>11599</v>
      </c>
      <c r="Q19" s="120"/>
      <c r="R19" s="120">
        <f t="shared" si="4"/>
        <v>23689</v>
      </c>
      <c r="S19" s="120">
        <f t="shared" si="4"/>
        <v>12074</v>
      </c>
      <c r="T19" s="120">
        <f t="shared" si="4"/>
        <v>11615</v>
      </c>
      <c r="U19" s="120"/>
      <c r="V19" s="120">
        <f t="shared" si="4"/>
        <v>23040</v>
      </c>
      <c r="W19" s="120">
        <f t="shared" si="4"/>
        <v>11848</v>
      </c>
      <c r="X19" s="120">
        <f t="shared" si="4"/>
        <v>11192</v>
      </c>
      <c r="Y19" s="120"/>
      <c r="Z19" s="120">
        <f t="shared" si="4"/>
        <v>26262</v>
      </c>
      <c r="AA19" s="120">
        <f t="shared" si="4"/>
        <v>13477</v>
      </c>
      <c r="AB19" s="120">
        <f t="shared" si="4"/>
        <v>12785</v>
      </c>
      <c r="AC19" s="24"/>
    </row>
    <row r="20" spans="1:29" x14ac:dyDescent="0.3">
      <c r="A20" s="72" t="s">
        <v>168</v>
      </c>
      <c r="B20" s="115">
        <f t="shared" si="2"/>
        <v>139912</v>
      </c>
      <c r="C20" s="115">
        <f t="shared" si="1"/>
        <v>71737</v>
      </c>
      <c r="D20" s="115">
        <f t="shared" si="1"/>
        <v>68175</v>
      </c>
      <c r="E20" s="115"/>
      <c r="F20" s="115">
        <v>22807</v>
      </c>
      <c r="G20" s="115">
        <v>11680</v>
      </c>
      <c r="H20" s="115">
        <v>11127</v>
      </c>
      <c r="I20" s="115"/>
      <c r="J20" s="115">
        <v>22084</v>
      </c>
      <c r="K20" s="115">
        <v>11336</v>
      </c>
      <c r="L20" s="115">
        <v>10748</v>
      </c>
      <c r="M20" s="115"/>
      <c r="N20" s="115">
        <v>23318</v>
      </c>
      <c r="O20" s="115">
        <v>11954</v>
      </c>
      <c r="P20" s="115">
        <v>11364</v>
      </c>
      <c r="Q20" s="115"/>
      <c r="R20" s="115">
        <v>23262</v>
      </c>
      <c r="S20" s="115">
        <v>11851</v>
      </c>
      <c r="T20" s="115">
        <v>11411</v>
      </c>
      <c r="U20" s="115"/>
      <c r="V20" s="115">
        <v>22610</v>
      </c>
      <c r="W20" s="115">
        <v>11658</v>
      </c>
      <c r="X20" s="115">
        <v>10952</v>
      </c>
      <c r="Y20" s="115"/>
      <c r="Z20" s="115">
        <v>25831</v>
      </c>
      <c r="AA20" s="115">
        <v>13258</v>
      </c>
      <c r="AB20" s="115">
        <v>12573</v>
      </c>
      <c r="AC20" s="24"/>
    </row>
    <row r="21" spans="1:29" x14ac:dyDescent="0.3">
      <c r="A21" s="72" t="s">
        <v>169</v>
      </c>
      <c r="B21" s="115">
        <f t="shared" si="2"/>
        <v>2684</v>
      </c>
      <c r="C21" s="115">
        <f t="shared" si="1"/>
        <v>1343</v>
      </c>
      <c r="D21" s="115">
        <f t="shared" si="1"/>
        <v>1341</v>
      </c>
      <c r="E21" s="115"/>
      <c r="F21" s="115">
        <v>437</v>
      </c>
      <c r="G21" s="115">
        <v>217</v>
      </c>
      <c r="H21" s="115">
        <v>220</v>
      </c>
      <c r="I21" s="115"/>
      <c r="J21" s="115">
        <v>479</v>
      </c>
      <c r="K21" s="115">
        <v>249</v>
      </c>
      <c r="L21" s="115">
        <v>230</v>
      </c>
      <c r="M21" s="115"/>
      <c r="N21" s="115">
        <v>480</v>
      </c>
      <c r="O21" s="115">
        <v>245</v>
      </c>
      <c r="P21" s="115">
        <v>235</v>
      </c>
      <c r="Q21" s="115"/>
      <c r="R21" s="115">
        <v>427</v>
      </c>
      <c r="S21" s="115">
        <v>223</v>
      </c>
      <c r="T21" s="115">
        <v>204</v>
      </c>
      <c r="U21" s="115"/>
      <c r="V21" s="115">
        <v>430</v>
      </c>
      <c r="W21" s="115">
        <v>190</v>
      </c>
      <c r="X21" s="115">
        <v>240</v>
      </c>
      <c r="Y21" s="115"/>
      <c r="Z21" s="115">
        <v>431</v>
      </c>
      <c r="AA21" s="115">
        <v>219</v>
      </c>
      <c r="AB21" s="115">
        <v>212</v>
      </c>
      <c r="AC21" s="24"/>
    </row>
    <row r="22" spans="1:29" x14ac:dyDescent="0.3">
      <c r="A22" s="72" t="s">
        <v>170</v>
      </c>
      <c r="B22" s="115" t="s">
        <v>173</v>
      </c>
      <c r="C22" s="115" t="s">
        <v>173</v>
      </c>
      <c r="D22" s="115" t="s">
        <v>173</v>
      </c>
      <c r="E22" s="115"/>
      <c r="F22" s="115" t="s">
        <v>173</v>
      </c>
      <c r="G22" s="115" t="s">
        <v>173</v>
      </c>
      <c r="H22" s="115" t="s">
        <v>173</v>
      </c>
      <c r="I22" s="115"/>
      <c r="J22" s="115" t="s">
        <v>173</v>
      </c>
      <c r="K22" s="115" t="s">
        <v>173</v>
      </c>
      <c r="L22" s="115" t="s">
        <v>173</v>
      </c>
      <c r="M22" s="115"/>
      <c r="N22" s="115" t="s">
        <v>173</v>
      </c>
      <c r="O22" s="115" t="s">
        <v>173</v>
      </c>
      <c r="P22" s="115" t="s">
        <v>173</v>
      </c>
      <c r="Q22" s="115"/>
      <c r="R22" s="115" t="s">
        <v>173</v>
      </c>
      <c r="S22" s="115" t="s">
        <v>173</v>
      </c>
      <c r="T22" s="115" t="s">
        <v>173</v>
      </c>
      <c r="U22" s="115"/>
      <c r="V22" s="115" t="s">
        <v>173</v>
      </c>
      <c r="W22" s="115" t="s">
        <v>173</v>
      </c>
      <c r="X22" s="115" t="s">
        <v>173</v>
      </c>
      <c r="Y22" s="115"/>
      <c r="Z22" s="115" t="s">
        <v>173</v>
      </c>
      <c r="AA22" s="115" t="s">
        <v>173</v>
      </c>
      <c r="AB22" s="115" t="s">
        <v>173</v>
      </c>
      <c r="AC22" s="14"/>
    </row>
    <row r="23" spans="1:29" x14ac:dyDescent="0.3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24"/>
    </row>
    <row r="24" spans="1:29" x14ac:dyDescent="0.3">
      <c r="A24" s="70" t="s">
        <v>143</v>
      </c>
      <c r="B24" s="115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24"/>
    </row>
    <row r="25" spans="1:29" s="53" customFormat="1" x14ac:dyDescent="0.3">
      <c r="A25" s="71" t="s">
        <v>123</v>
      </c>
      <c r="B25" s="121">
        <v>95.312457466404126</v>
      </c>
      <c r="C25" s="121">
        <v>94.833083478160887</v>
      </c>
      <c r="D25" s="121">
        <v>95.817361211381623</v>
      </c>
      <c r="E25" s="121"/>
      <c r="F25" s="121">
        <v>90.144958892254436</v>
      </c>
      <c r="G25" s="121">
        <v>89.280301050540956</v>
      </c>
      <c r="H25" s="121">
        <v>91.07212912626801</v>
      </c>
      <c r="I25" s="121"/>
      <c r="J25" s="121">
        <v>94.574141500678238</v>
      </c>
      <c r="K25" s="121">
        <v>94.011842252262312</v>
      </c>
      <c r="L25" s="121">
        <v>95.162279804855245</v>
      </c>
      <c r="M25" s="121"/>
      <c r="N25" s="121">
        <v>95.688788677297538</v>
      </c>
      <c r="O25" s="121">
        <v>95.203361611036229</v>
      </c>
      <c r="P25" s="121">
        <v>96.202107145851386</v>
      </c>
      <c r="Q25" s="121"/>
      <c r="R25" s="121">
        <v>95.911547506085242</v>
      </c>
      <c r="S25" s="121">
        <v>95.465181957556695</v>
      </c>
      <c r="T25" s="121">
        <v>96.37852439642073</v>
      </c>
      <c r="U25" s="121"/>
      <c r="V25" s="121">
        <v>96.492349656906612</v>
      </c>
      <c r="W25" s="121">
        <v>96.19047619047619</v>
      </c>
      <c r="X25" s="121">
        <v>96.808634433001686</v>
      </c>
      <c r="Y25" s="121"/>
      <c r="Z25" s="121">
        <v>98.801692609189516</v>
      </c>
      <c r="AA25" s="121">
        <v>98.622891683728184</v>
      </c>
      <c r="AB25" s="121">
        <v>98.989382115901236</v>
      </c>
      <c r="AC25" s="52"/>
    </row>
    <row r="26" spans="1:29" x14ac:dyDescent="0.3">
      <c r="A26" s="72" t="s">
        <v>168</v>
      </c>
      <c r="B26" s="117">
        <v>94.818373635715048</v>
      </c>
      <c r="C26" s="117">
        <v>94.295510300594103</v>
      </c>
      <c r="D26" s="117">
        <v>95.370428161278241</v>
      </c>
      <c r="E26" s="117"/>
      <c r="F26" s="117">
        <v>89.108180531719512</v>
      </c>
      <c r="G26" s="117">
        <v>88.187171825592529</v>
      </c>
      <c r="H26" s="117">
        <v>90.101705523392269</v>
      </c>
      <c r="I26" s="117"/>
      <c r="J26" s="117">
        <v>93.950080954136666</v>
      </c>
      <c r="K26" s="117">
        <v>93.313907948742042</v>
      </c>
      <c r="L26" s="117">
        <v>94.616596638655466</v>
      </c>
      <c r="M26" s="117"/>
      <c r="N26" s="117">
        <v>95.20666951167469</v>
      </c>
      <c r="O26" s="117">
        <v>94.669079474324363</v>
      </c>
      <c r="P26" s="117">
        <v>95.774692035231794</v>
      </c>
      <c r="Q26" s="117"/>
      <c r="R26" s="117">
        <v>95.481941568898094</v>
      </c>
      <c r="S26" s="117">
        <v>95.000449599856125</v>
      </c>
      <c r="T26" s="117">
        <v>95.986433013001687</v>
      </c>
      <c r="U26" s="117"/>
      <c r="V26" s="117">
        <v>96.14287977189926</v>
      </c>
      <c r="W26" s="117">
        <v>95.834361885954095</v>
      </c>
      <c r="X26" s="117">
        <v>96.468328884838229</v>
      </c>
      <c r="Y26" s="117"/>
      <c r="Z26" s="117">
        <v>98.695316378882325</v>
      </c>
      <c r="AA26" s="117">
        <v>98.494478858066259</v>
      </c>
      <c r="AB26" s="117">
        <v>98.906099836056299</v>
      </c>
      <c r="AC26" s="24"/>
    </row>
    <row r="27" spans="1:29" x14ac:dyDescent="0.3">
      <c r="A27" s="72" t="s">
        <v>169</v>
      </c>
      <c r="B27" s="117">
        <v>99.63686328393365</v>
      </c>
      <c r="C27" s="117">
        <v>99.616417337936326</v>
      </c>
      <c r="D27" s="117">
        <v>99.658291457286424</v>
      </c>
      <c r="E27" s="117"/>
      <c r="F27" s="117">
        <v>99.347858307395882</v>
      </c>
      <c r="G27" s="117">
        <v>99.269859813084111</v>
      </c>
      <c r="H27" s="117">
        <v>99.428227505266335</v>
      </c>
      <c r="I27" s="117"/>
      <c r="J27" s="117">
        <v>99.680279029210865</v>
      </c>
      <c r="K27" s="117">
        <v>99.801587301587304</v>
      </c>
      <c r="L27" s="117">
        <v>99.552639427378466</v>
      </c>
      <c r="M27" s="117"/>
      <c r="N27" s="117">
        <v>99.654600718430515</v>
      </c>
      <c r="O27" s="117">
        <v>99.599786552828178</v>
      </c>
      <c r="P27" s="117">
        <v>99.713467048710598</v>
      </c>
      <c r="Q27" s="117"/>
      <c r="R27" s="117">
        <v>99.715781600598348</v>
      </c>
      <c r="S27" s="117">
        <v>99.679206765820936</v>
      </c>
      <c r="T27" s="117">
        <v>99.754299754299751</v>
      </c>
      <c r="U27" s="117"/>
      <c r="V27" s="117">
        <v>99.612763320941752</v>
      </c>
      <c r="W27" s="117">
        <v>99.506629663891459</v>
      </c>
      <c r="X27" s="117">
        <v>99.719887955182074</v>
      </c>
      <c r="Y27" s="117"/>
      <c r="Z27" s="117">
        <v>99.807378870943836</v>
      </c>
      <c r="AA27" s="117">
        <v>99.827784156142357</v>
      </c>
      <c r="AB27" s="117">
        <v>99.785604900459418</v>
      </c>
      <c r="AC27" s="24"/>
    </row>
    <row r="28" spans="1:29" x14ac:dyDescent="0.3">
      <c r="A28" s="72" t="s">
        <v>170</v>
      </c>
      <c r="B28" s="117">
        <v>99.272349272349274</v>
      </c>
      <c r="C28" s="117">
        <v>98.945981554677203</v>
      </c>
      <c r="D28" s="117">
        <v>99.565732333201737</v>
      </c>
      <c r="E28" s="117"/>
      <c r="F28" s="117">
        <v>98.844672657252886</v>
      </c>
      <c r="G28" s="117">
        <v>98.652291105121293</v>
      </c>
      <c r="H28" s="117">
        <v>99.019607843137265</v>
      </c>
      <c r="I28" s="117"/>
      <c r="J28" s="117">
        <v>99.482535575679179</v>
      </c>
      <c r="K28" s="117">
        <v>99.164345403899716</v>
      </c>
      <c r="L28" s="117">
        <v>99.758454106280197</v>
      </c>
      <c r="M28" s="117"/>
      <c r="N28" s="117">
        <v>99.481865284974091</v>
      </c>
      <c r="O28" s="117">
        <v>99.214659685863865</v>
      </c>
      <c r="P28" s="117">
        <v>99.743589743589752</v>
      </c>
      <c r="Q28" s="117"/>
      <c r="R28" s="117">
        <v>99.032648125755742</v>
      </c>
      <c r="S28" s="117">
        <v>98.191214470284237</v>
      </c>
      <c r="T28" s="117">
        <v>99.772727272727266</v>
      </c>
      <c r="U28" s="117"/>
      <c r="V28" s="117">
        <v>98.879202988792031</v>
      </c>
      <c r="W28" s="117">
        <v>98.35164835164835</v>
      </c>
      <c r="X28" s="117">
        <v>99.316628701594539</v>
      </c>
      <c r="Y28" s="117"/>
      <c r="Z28" s="117">
        <v>99.883177570093466</v>
      </c>
      <c r="AA28" s="117">
        <v>100</v>
      </c>
      <c r="AB28" s="117">
        <v>99.773755656108591</v>
      </c>
      <c r="AC28" s="24"/>
    </row>
    <row r="29" spans="1:29" x14ac:dyDescent="0.3"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24"/>
    </row>
    <row r="30" spans="1:29" s="53" customFormat="1" x14ac:dyDescent="0.3">
      <c r="A30" s="71" t="s">
        <v>171</v>
      </c>
      <c r="B30" s="121">
        <v>95.721685392483465</v>
      </c>
      <c r="C30" s="121">
        <v>95.389982388545135</v>
      </c>
      <c r="D30" s="121">
        <v>96.068418268382999</v>
      </c>
      <c r="E30" s="121"/>
      <c r="F30" s="121">
        <v>90.7551783960036</v>
      </c>
      <c r="G30" s="121">
        <v>90.219196953121838</v>
      </c>
      <c r="H30" s="121">
        <v>91.326310335895002</v>
      </c>
      <c r="I30" s="121"/>
      <c r="J30" s="121">
        <v>95.282977702142517</v>
      </c>
      <c r="K30" s="121">
        <v>94.909497398856359</v>
      </c>
      <c r="L30" s="121">
        <v>95.667774086378742</v>
      </c>
      <c r="M30" s="121"/>
      <c r="N30" s="121">
        <v>96.070678364018292</v>
      </c>
      <c r="O30" s="121">
        <v>95.698104113110531</v>
      </c>
      <c r="P30" s="121">
        <v>96.462682782520488</v>
      </c>
      <c r="Q30" s="121"/>
      <c r="R30" s="121">
        <v>96.256740375370981</v>
      </c>
      <c r="S30" s="121">
        <v>95.916612057667109</v>
      </c>
      <c r="T30" s="121">
        <v>96.611182244985059</v>
      </c>
      <c r="U30" s="121"/>
      <c r="V30" s="121">
        <v>96.570125231312133</v>
      </c>
      <c r="W30" s="121">
        <v>96.3970059627014</v>
      </c>
      <c r="X30" s="121">
        <v>96.749463354799133</v>
      </c>
      <c r="Y30" s="121"/>
      <c r="Z30" s="121">
        <v>99.011587637357493</v>
      </c>
      <c r="AA30" s="121">
        <v>98.849816849816847</v>
      </c>
      <c r="AB30" s="121">
        <v>99.180673073241692</v>
      </c>
      <c r="AC30" s="52"/>
    </row>
    <row r="31" spans="1:29" x14ac:dyDescent="0.3">
      <c r="A31" s="72" t="s">
        <v>168</v>
      </c>
      <c r="B31" s="117">
        <v>95.050951444366206</v>
      </c>
      <c r="C31" s="117">
        <v>94.675347277157229</v>
      </c>
      <c r="D31" s="117">
        <v>95.44437631539698</v>
      </c>
      <c r="E31" s="117"/>
      <c r="F31" s="117">
        <v>89.270554751331048</v>
      </c>
      <c r="G31" s="117">
        <v>88.694622127457947</v>
      </c>
      <c r="H31" s="117">
        <v>89.889069814777116</v>
      </c>
      <c r="I31" s="117"/>
      <c r="J31" s="117">
        <v>94.472322814278314</v>
      </c>
      <c r="K31" s="117">
        <v>94.016614851434682</v>
      </c>
      <c r="L31" s="117">
        <v>94.94196123745995</v>
      </c>
      <c r="M31" s="117"/>
      <c r="N31" s="117">
        <v>95.417875161471159</v>
      </c>
      <c r="O31" s="117">
        <v>94.98833944124506</v>
      </c>
      <c r="P31" s="117">
        <v>95.868718153661703</v>
      </c>
      <c r="Q31" s="117"/>
      <c r="R31" s="117">
        <v>95.669986752367393</v>
      </c>
      <c r="S31" s="117">
        <v>95.293891663465232</v>
      </c>
      <c r="T31" s="117">
        <v>96.062794663456714</v>
      </c>
      <c r="U31" s="117"/>
      <c r="V31" s="117">
        <v>96.065077563374956</v>
      </c>
      <c r="W31" s="117">
        <v>95.897182402372721</v>
      </c>
      <c r="X31" s="117">
        <v>96.240020602626828</v>
      </c>
      <c r="Y31" s="117"/>
      <c r="Z31" s="117">
        <v>98.88852848956644</v>
      </c>
      <c r="AA31" s="117">
        <v>98.69607552601498</v>
      </c>
      <c r="AB31" s="117">
        <v>99.089462517680332</v>
      </c>
      <c r="AC31" s="24"/>
    </row>
    <row r="32" spans="1:29" x14ac:dyDescent="0.3">
      <c r="A32" s="72" t="s">
        <v>169</v>
      </c>
      <c r="B32" s="117">
        <v>99.626963694635634</v>
      </c>
      <c r="C32" s="117">
        <v>99.605330599692465</v>
      </c>
      <c r="D32" s="117">
        <v>99.649708989006243</v>
      </c>
      <c r="E32" s="117"/>
      <c r="F32" s="117">
        <v>99.349928650705564</v>
      </c>
      <c r="G32" s="117">
        <v>99.282371294851785</v>
      </c>
      <c r="H32" s="117">
        <v>99.419729206963254</v>
      </c>
      <c r="I32" s="117"/>
      <c r="J32" s="117">
        <v>99.671926261521634</v>
      </c>
      <c r="K32" s="117">
        <v>99.786520280573342</v>
      </c>
      <c r="L32" s="117">
        <v>99.551569506726452</v>
      </c>
      <c r="M32" s="117"/>
      <c r="N32" s="117">
        <v>99.644812786739678</v>
      </c>
      <c r="O32" s="117">
        <v>99.571795603768194</v>
      </c>
      <c r="P32" s="117">
        <v>99.723417332513833</v>
      </c>
      <c r="Q32" s="117"/>
      <c r="R32" s="117">
        <v>99.712322199136977</v>
      </c>
      <c r="S32" s="117">
        <v>99.68798751950078</v>
      </c>
      <c r="T32" s="117">
        <v>99.737876802096977</v>
      </c>
      <c r="U32" s="117"/>
      <c r="V32" s="117">
        <v>99.585131098572859</v>
      </c>
      <c r="W32" s="117">
        <v>99.475925319357998</v>
      </c>
      <c r="X32" s="117">
        <v>99.697275479313831</v>
      </c>
      <c r="Y32" s="117"/>
      <c r="Z32" s="117">
        <v>99.794238683127574</v>
      </c>
      <c r="AA32" s="117">
        <v>99.816232771822357</v>
      </c>
      <c r="AB32" s="117">
        <v>99.770717327219131</v>
      </c>
    </row>
    <row r="33" spans="1:29" x14ac:dyDescent="0.3">
      <c r="A33" s="72" t="s">
        <v>170</v>
      </c>
      <c r="B33" s="117">
        <v>99.272349272349274</v>
      </c>
      <c r="C33" s="117">
        <v>98.945981554677203</v>
      </c>
      <c r="D33" s="117">
        <v>99.565732333201737</v>
      </c>
      <c r="E33" s="117"/>
      <c r="F33" s="117">
        <v>98.844672657252886</v>
      </c>
      <c r="G33" s="117">
        <v>98.652291105121293</v>
      </c>
      <c r="H33" s="117">
        <v>99.019607843137265</v>
      </c>
      <c r="I33" s="117"/>
      <c r="J33" s="117">
        <v>99.482535575679179</v>
      </c>
      <c r="K33" s="117">
        <v>99.164345403899716</v>
      </c>
      <c r="L33" s="117">
        <v>99.758454106280197</v>
      </c>
      <c r="M33" s="117"/>
      <c r="N33" s="117">
        <v>99.481865284974091</v>
      </c>
      <c r="O33" s="117">
        <v>99.214659685863865</v>
      </c>
      <c r="P33" s="117">
        <v>99.743589743589752</v>
      </c>
      <c r="Q33" s="117"/>
      <c r="R33" s="117">
        <v>99.032648125755742</v>
      </c>
      <c r="S33" s="117">
        <v>98.191214470284237</v>
      </c>
      <c r="T33" s="117">
        <v>99.772727272727266</v>
      </c>
      <c r="U33" s="117"/>
      <c r="V33" s="117">
        <v>98.879202988792031</v>
      </c>
      <c r="W33" s="117">
        <v>98.35164835164835</v>
      </c>
      <c r="X33" s="117">
        <v>99.316628701594539</v>
      </c>
      <c r="Y33" s="117"/>
      <c r="Z33" s="117">
        <v>99.883177570093466</v>
      </c>
      <c r="AA33" s="117">
        <v>100</v>
      </c>
      <c r="AB33" s="117">
        <v>99.773755656108591</v>
      </c>
      <c r="AC33" s="24"/>
    </row>
    <row r="34" spans="1:29" x14ac:dyDescent="0.3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24"/>
    </row>
    <row r="35" spans="1:29" s="53" customFormat="1" x14ac:dyDescent="0.3">
      <c r="A35" s="71" t="s">
        <v>172</v>
      </c>
      <c r="B35" s="121">
        <v>94.525832924549576</v>
      </c>
      <c r="C35" s="121">
        <v>93.774059436431756</v>
      </c>
      <c r="D35" s="121">
        <v>95.329255917281472</v>
      </c>
      <c r="E35" s="121"/>
      <c r="F35" s="121">
        <v>89.026772377341146</v>
      </c>
      <c r="G35" s="121">
        <v>87.574530732425472</v>
      </c>
      <c r="H35" s="121">
        <v>90.602044075375275</v>
      </c>
      <c r="I35" s="121"/>
      <c r="J35" s="121">
        <v>93.231684641130528</v>
      </c>
      <c r="K35" s="121">
        <v>92.34754882423276</v>
      </c>
      <c r="L35" s="121">
        <v>94.18325326012355</v>
      </c>
      <c r="M35" s="121"/>
      <c r="N35" s="121">
        <v>94.94893073731248</v>
      </c>
      <c r="O35" s="121">
        <v>94.251719075948387</v>
      </c>
      <c r="P35" s="121">
        <v>95.693424634931119</v>
      </c>
      <c r="Q35" s="121"/>
      <c r="R35" s="121">
        <v>95.247476981223116</v>
      </c>
      <c r="S35" s="121">
        <v>94.601582699992164</v>
      </c>
      <c r="T35" s="121">
        <v>95.928311859927319</v>
      </c>
      <c r="U35" s="121"/>
      <c r="V35" s="121">
        <v>96.341208446581632</v>
      </c>
      <c r="W35" s="121">
        <v>95.795601552393279</v>
      </c>
      <c r="X35" s="121">
        <v>96.925608383129813</v>
      </c>
      <c r="Y35" s="121"/>
      <c r="Z35" s="121">
        <v>98.381658799730275</v>
      </c>
      <c r="AA35" s="121">
        <v>98.171620046620049</v>
      </c>
      <c r="AB35" s="121">
        <v>98.604041338886319</v>
      </c>
      <c r="AC35" s="52"/>
    </row>
    <row r="36" spans="1:29" x14ac:dyDescent="0.3">
      <c r="A36" s="72" t="s">
        <v>168</v>
      </c>
      <c r="B36" s="117">
        <v>94.430495936934747</v>
      </c>
      <c r="C36" s="117">
        <v>93.668555610686028</v>
      </c>
      <c r="D36" s="117">
        <v>95.245745899578083</v>
      </c>
      <c r="E36" s="117"/>
      <c r="F36" s="117">
        <v>88.850364252600414</v>
      </c>
      <c r="G36" s="117">
        <v>87.38590453389196</v>
      </c>
      <c r="H36" s="117">
        <v>90.441355766886119</v>
      </c>
      <c r="I36" s="117"/>
      <c r="J36" s="117">
        <v>93.098941865857256</v>
      </c>
      <c r="K36" s="117">
        <v>92.192582953806109</v>
      </c>
      <c r="L36" s="117">
        <v>94.074398249452955</v>
      </c>
      <c r="M36" s="117"/>
      <c r="N36" s="117">
        <v>94.854167514135796</v>
      </c>
      <c r="O36" s="117">
        <v>94.140809576311241</v>
      </c>
      <c r="P36" s="117">
        <v>95.616323096339926</v>
      </c>
      <c r="Q36" s="117"/>
      <c r="R36" s="117">
        <v>95.168350857096101</v>
      </c>
      <c r="S36" s="117">
        <v>94.513119068506256</v>
      </c>
      <c r="T36" s="117">
        <v>95.85853494623656</v>
      </c>
      <c r="U36" s="117"/>
      <c r="V36" s="117">
        <v>96.274217585692995</v>
      </c>
      <c r="W36" s="117">
        <v>95.730004926917388</v>
      </c>
      <c r="X36" s="117">
        <v>96.860351994339794</v>
      </c>
      <c r="Y36" s="117"/>
      <c r="Z36" s="117">
        <v>98.355100331264509</v>
      </c>
      <c r="AA36" s="117">
        <v>98.141979421126663</v>
      </c>
      <c r="AB36" s="117">
        <v>98.580837384350005</v>
      </c>
      <c r="AC36" s="24"/>
    </row>
    <row r="37" spans="1:29" x14ac:dyDescent="0.3">
      <c r="A37" s="72" t="s">
        <v>169</v>
      </c>
      <c r="B37" s="117">
        <v>99.776951672862452</v>
      </c>
      <c r="C37" s="117">
        <v>99.77711738484399</v>
      </c>
      <c r="D37" s="117">
        <v>99.776785714285708</v>
      </c>
      <c r="E37" s="117"/>
      <c r="F37" s="117">
        <v>99.318181818181813</v>
      </c>
      <c r="G37" s="117">
        <v>99.086757990867582</v>
      </c>
      <c r="H37" s="117">
        <v>99.547511312217196</v>
      </c>
      <c r="I37" s="117"/>
      <c r="J37" s="117">
        <v>99.791666666666671</v>
      </c>
      <c r="K37" s="117">
        <v>100</v>
      </c>
      <c r="L37" s="117">
        <v>99.567099567099575</v>
      </c>
      <c r="M37" s="117"/>
      <c r="N37" s="117">
        <v>99.792099792099805</v>
      </c>
      <c r="O37" s="117">
        <v>100</v>
      </c>
      <c r="P37" s="117">
        <v>99.576271186440678</v>
      </c>
      <c r="Q37" s="117"/>
      <c r="R37" s="117">
        <v>99.766355140186917</v>
      </c>
      <c r="S37" s="117">
        <v>99.553571428571431</v>
      </c>
      <c r="T37" s="117">
        <v>100</v>
      </c>
      <c r="U37" s="117"/>
      <c r="V37" s="117">
        <v>100</v>
      </c>
      <c r="W37" s="117">
        <v>100</v>
      </c>
      <c r="X37" s="117">
        <v>100</v>
      </c>
      <c r="Y37" s="117"/>
      <c r="Z37" s="117">
        <v>100</v>
      </c>
      <c r="AA37" s="117">
        <v>100</v>
      </c>
      <c r="AB37" s="117">
        <v>100</v>
      </c>
      <c r="AC37" s="24"/>
    </row>
    <row r="38" spans="1:29" ht="15" thickBot="1" x14ac:dyDescent="0.35">
      <c r="A38" s="170" t="s">
        <v>170</v>
      </c>
      <c r="B38" s="117" t="s">
        <v>173</v>
      </c>
      <c r="C38" s="117" t="s">
        <v>173</v>
      </c>
      <c r="D38" s="117" t="s">
        <v>173</v>
      </c>
      <c r="E38" s="117"/>
      <c r="F38" s="117" t="s">
        <v>173</v>
      </c>
      <c r="G38" s="117" t="s">
        <v>173</v>
      </c>
      <c r="H38" s="117" t="s">
        <v>173</v>
      </c>
      <c r="I38" s="117"/>
      <c r="J38" s="117" t="s">
        <v>173</v>
      </c>
      <c r="K38" s="117" t="s">
        <v>173</v>
      </c>
      <c r="L38" s="117" t="s">
        <v>173</v>
      </c>
      <c r="M38" s="117"/>
      <c r="N38" s="117" t="s">
        <v>173</v>
      </c>
      <c r="O38" s="117" t="s">
        <v>173</v>
      </c>
      <c r="P38" s="117" t="s">
        <v>173</v>
      </c>
      <c r="Q38" s="117"/>
      <c r="R38" s="117" t="s">
        <v>173</v>
      </c>
      <c r="S38" s="117" t="s">
        <v>173</v>
      </c>
      <c r="T38" s="117" t="s">
        <v>173</v>
      </c>
      <c r="U38" s="117"/>
      <c r="V38" s="117" t="s">
        <v>173</v>
      </c>
      <c r="W38" s="117" t="s">
        <v>173</v>
      </c>
      <c r="X38" s="117" t="s">
        <v>173</v>
      </c>
      <c r="Y38" s="117"/>
      <c r="Z38" s="117" t="s">
        <v>173</v>
      </c>
      <c r="AA38" s="117" t="s">
        <v>173</v>
      </c>
      <c r="AB38" s="117" t="s">
        <v>173</v>
      </c>
      <c r="AC38" s="24"/>
    </row>
    <row r="39" spans="1:29" x14ac:dyDescent="0.3">
      <c r="A39" s="95" t="s">
        <v>356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14"/>
    </row>
    <row r="40" spans="1:29" x14ac:dyDescent="0.3">
      <c r="AC40" s="24"/>
    </row>
    <row r="41" spans="1:29" x14ac:dyDescent="0.3">
      <c r="AC41" s="24"/>
    </row>
    <row r="42" spans="1:29" x14ac:dyDescent="0.3">
      <c r="AC42" s="24"/>
    </row>
  </sheetData>
  <mergeCells count="12"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  <mergeCell ref="V5:X5"/>
    <mergeCell ref="Z5:AB5"/>
  </mergeCells>
  <hyperlinks>
    <hyperlink ref="AC2" location="Contenido!A1" display="Contenido" xr:uid="{F4147602-E82F-4A5D-9D0D-7692031C2232}"/>
  </hyperlinks>
  <printOptions horizontalCentered="1"/>
  <pageMargins left="0.19685039370078741" right="0.19685039370078741" top="0.39370078740157483" bottom="0" header="0.31496062992125984" footer="0.31496062992125984"/>
  <pageSetup scale="6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557B5-34B5-4AAD-B32F-9FDFD341910F}">
  <sheetPr>
    <tabColor rgb="FFF2DAB1"/>
    <pageSetUpPr fitToPage="1"/>
  </sheetPr>
  <dimension ref="A1:AC42"/>
  <sheetViews>
    <sheetView showGridLines="0" zoomScaleNormal="100" workbookViewId="0">
      <pane xSplit="1" ySplit="6" topLeftCell="B7" activePane="bottomRight" state="frozen"/>
      <selection activeCell="B3" sqref="B3:J22"/>
      <selection pane="topRight" activeCell="B3" sqref="B3:J22"/>
      <selection pane="bottomLeft" activeCell="B3" sqref="B3:J22"/>
      <selection pane="bottomRight" activeCell="B6" sqref="B6:AB6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174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164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8.600000000000001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125</v>
      </c>
      <c r="G5" s="149"/>
      <c r="H5" s="149"/>
      <c r="I5" s="45"/>
      <c r="J5" s="149" t="s">
        <v>126</v>
      </c>
      <c r="K5" s="149"/>
      <c r="L5" s="149"/>
      <c r="M5" s="45"/>
      <c r="N5" s="149" t="s">
        <v>127</v>
      </c>
      <c r="O5" s="149"/>
      <c r="P5" s="149"/>
      <c r="Q5" s="45"/>
      <c r="R5" s="149" t="s">
        <v>129</v>
      </c>
      <c r="S5" s="149"/>
      <c r="T5" s="149"/>
      <c r="U5" s="45"/>
      <c r="V5" s="149" t="s">
        <v>130</v>
      </c>
      <c r="W5" s="149"/>
      <c r="X5" s="149"/>
      <c r="Y5" s="45"/>
      <c r="Z5" s="149" t="s">
        <v>131</v>
      </c>
      <c r="AA5" s="149"/>
      <c r="AB5" s="149"/>
      <c r="AC5" s="14"/>
    </row>
    <row r="6" spans="1:29" ht="18.600000000000001" customHeight="1" x14ac:dyDescent="0.3">
      <c r="A6" s="148"/>
      <c r="B6" s="171" t="s">
        <v>123</v>
      </c>
      <c r="C6" s="171" t="s">
        <v>166</v>
      </c>
      <c r="D6" s="171" t="s">
        <v>167</v>
      </c>
      <c r="E6" s="171"/>
      <c r="F6" s="171" t="s">
        <v>123</v>
      </c>
      <c r="G6" s="171" t="s">
        <v>166</v>
      </c>
      <c r="H6" s="171" t="s">
        <v>167</v>
      </c>
      <c r="I6" s="171"/>
      <c r="J6" s="171" t="s">
        <v>123</v>
      </c>
      <c r="K6" s="171" t="s">
        <v>166</v>
      </c>
      <c r="L6" s="171" t="s">
        <v>167</v>
      </c>
      <c r="M6" s="171"/>
      <c r="N6" s="171" t="s">
        <v>123</v>
      </c>
      <c r="O6" s="171" t="s">
        <v>166</v>
      </c>
      <c r="P6" s="171" t="s">
        <v>167</v>
      </c>
      <c r="Q6" s="171"/>
      <c r="R6" s="171" t="s">
        <v>123</v>
      </c>
      <c r="S6" s="171" t="s">
        <v>166</v>
      </c>
      <c r="T6" s="171" t="s">
        <v>167</v>
      </c>
      <c r="U6" s="171"/>
      <c r="V6" s="171" t="s">
        <v>123</v>
      </c>
      <c r="W6" s="171" t="s">
        <v>166</v>
      </c>
      <c r="X6" s="171" t="s">
        <v>167</v>
      </c>
      <c r="Y6" s="171"/>
      <c r="Z6" s="171" t="s">
        <v>123</v>
      </c>
      <c r="AA6" s="171" t="s">
        <v>166</v>
      </c>
      <c r="AB6" s="171" t="s">
        <v>167</v>
      </c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14"/>
    </row>
    <row r="8" spans="1:29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53" customFormat="1" x14ac:dyDescent="0.3">
      <c r="A9" s="71" t="s">
        <v>138</v>
      </c>
      <c r="B9" s="120">
        <f>SUM(B10:B12)</f>
        <v>20664</v>
      </c>
      <c r="C9" s="120">
        <f t="shared" ref="C9:AB9" si="0">SUM(C10:C12)</f>
        <v>11684</v>
      </c>
      <c r="D9" s="120">
        <f t="shared" si="0"/>
        <v>8980</v>
      </c>
      <c r="E9" s="120"/>
      <c r="F9" s="120">
        <f t="shared" si="0"/>
        <v>7288</v>
      </c>
      <c r="G9" s="120">
        <f t="shared" si="0"/>
        <v>4102</v>
      </c>
      <c r="H9" s="120">
        <f t="shared" si="0"/>
        <v>3186</v>
      </c>
      <c r="I9" s="120"/>
      <c r="J9" s="120">
        <f t="shared" si="0"/>
        <v>3800</v>
      </c>
      <c r="K9" s="120">
        <f t="shared" si="0"/>
        <v>2144</v>
      </c>
      <c r="L9" s="120">
        <f t="shared" si="0"/>
        <v>1656</v>
      </c>
      <c r="M9" s="120"/>
      <c r="N9" s="120">
        <f t="shared" si="0"/>
        <v>3174</v>
      </c>
      <c r="O9" s="120">
        <f t="shared" si="0"/>
        <v>1815</v>
      </c>
      <c r="P9" s="120">
        <f t="shared" si="0"/>
        <v>1359</v>
      </c>
      <c r="Q9" s="120"/>
      <c r="R9" s="120">
        <f t="shared" si="0"/>
        <v>2973</v>
      </c>
      <c r="S9" s="120">
        <f t="shared" si="0"/>
        <v>1686</v>
      </c>
      <c r="T9" s="120">
        <f t="shared" si="0"/>
        <v>1287</v>
      </c>
      <c r="U9" s="120"/>
      <c r="V9" s="120">
        <f t="shared" si="0"/>
        <v>2469</v>
      </c>
      <c r="W9" s="120">
        <f t="shared" si="0"/>
        <v>1372</v>
      </c>
      <c r="X9" s="120">
        <f t="shared" si="0"/>
        <v>1097</v>
      </c>
      <c r="Y9" s="120"/>
      <c r="Z9" s="120">
        <f t="shared" si="0"/>
        <v>960</v>
      </c>
      <c r="AA9" s="120">
        <f t="shared" si="0"/>
        <v>565</v>
      </c>
      <c r="AB9" s="120">
        <f t="shared" si="0"/>
        <v>395</v>
      </c>
      <c r="AC9" s="14"/>
    </row>
    <row r="10" spans="1:29" x14ac:dyDescent="0.3">
      <c r="A10" s="72" t="s">
        <v>168</v>
      </c>
      <c r="B10" s="115">
        <f>+F10+J10+N10+R10+V10+Z10</f>
        <v>20481</v>
      </c>
      <c r="C10" s="115">
        <f t="shared" ref="C10:D20" si="1">+G10+K10+O10+S10+W10+AA10</f>
        <v>11580</v>
      </c>
      <c r="D10" s="115">
        <f t="shared" si="1"/>
        <v>8901</v>
      </c>
      <c r="E10" s="115"/>
      <c r="F10" s="115">
        <v>7235</v>
      </c>
      <c r="G10" s="115">
        <v>4072</v>
      </c>
      <c r="H10" s="115">
        <v>3163</v>
      </c>
      <c r="I10" s="115"/>
      <c r="J10" s="115">
        <v>3774</v>
      </c>
      <c r="K10" s="115">
        <v>2134</v>
      </c>
      <c r="L10" s="115">
        <v>1640</v>
      </c>
      <c r="M10" s="115"/>
      <c r="N10" s="115">
        <v>3145</v>
      </c>
      <c r="O10" s="115">
        <v>1797</v>
      </c>
      <c r="P10" s="115">
        <v>1348</v>
      </c>
      <c r="Q10" s="115"/>
      <c r="R10" s="115">
        <v>2946</v>
      </c>
      <c r="S10" s="115">
        <v>1668</v>
      </c>
      <c r="T10" s="115">
        <v>1278</v>
      </c>
      <c r="U10" s="115"/>
      <c r="V10" s="115">
        <v>2435</v>
      </c>
      <c r="W10" s="115">
        <v>1350</v>
      </c>
      <c r="X10" s="115">
        <v>1085</v>
      </c>
      <c r="Y10" s="115"/>
      <c r="Z10" s="115">
        <v>946</v>
      </c>
      <c r="AA10" s="115">
        <v>559</v>
      </c>
      <c r="AB10" s="115">
        <v>387</v>
      </c>
    </row>
    <row r="11" spans="1:29" x14ac:dyDescent="0.3">
      <c r="A11" s="72" t="s">
        <v>169</v>
      </c>
      <c r="B11" s="115">
        <f t="shared" ref="B11:B20" si="2">+F11+J11+N11+R11+V11+Z11</f>
        <v>148</v>
      </c>
      <c r="C11" s="115">
        <f t="shared" si="1"/>
        <v>80</v>
      </c>
      <c r="D11" s="115">
        <f t="shared" si="1"/>
        <v>68</v>
      </c>
      <c r="E11" s="115"/>
      <c r="F11" s="115">
        <v>44</v>
      </c>
      <c r="G11" s="115">
        <v>25</v>
      </c>
      <c r="H11" s="115">
        <v>19</v>
      </c>
      <c r="I11" s="115"/>
      <c r="J11" s="115">
        <v>22</v>
      </c>
      <c r="K11" s="115">
        <v>7</v>
      </c>
      <c r="L11" s="115">
        <v>15</v>
      </c>
      <c r="M11" s="115"/>
      <c r="N11" s="115">
        <v>25</v>
      </c>
      <c r="O11" s="115">
        <v>15</v>
      </c>
      <c r="P11" s="115">
        <v>10</v>
      </c>
      <c r="Q11" s="115"/>
      <c r="R11" s="115">
        <v>19</v>
      </c>
      <c r="S11" s="115">
        <v>11</v>
      </c>
      <c r="T11" s="115">
        <v>8</v>
      </c>
      <c r="U11" s="115"/>
      <c r="V11" s="115">
        <v>25</v>
      </c>
      <c r="W11" s="115">
        <v>16</v>
      </c>
      <c r="X11" s="115">
        <v>9</v>
      </c>
      <c r="Y11" s="115"/>
      <c r="Z11" s="115">
        <v>13</v>
      </c>
      <c r="AA11" s="115">
        <v>6</v>
      </c>
      <c r="AB11" s="115">
        <v>7</v>
      </c>
    </row>
    <row r="12" spans="1:29" x14ac:dyDescent="0.3">
      <c r="A12" s="72" t="s">
        <v>170</v>
      </c>
      <c r="B12" s="115">
        <f t="shared" si="2"/>
        <v>35</v>
      </c>
      <c r="C12" s="115">
        <f>+G12+K12+O12+S12+W12</f>
        <v>24</v>
      </c>
      <c r="D12" s="115">
        <f t="shared" si="1"/>
        <v>11</v>
      </c>
      <c r="E12" s="115"/>
      <c r="F12" s="115">
        <v>9</v>
      </c>
      <c r="G12" s="115">
        <v>5</v>
      </c>
      <c r="H12" s="115">
        <v>4</v>
      </c>
      <c r="I12" s="115"/>
      <c r="J12" s="115">
        <v>4</v>
      </c>
      <c r="K12" s="115">
        <v>3</v>
      </c>
      <c r="L12" s="115">
        <v>1</v>
      </c>
      <c r="M12" s="115"/>
      <c r="N12" s="115">
        <v>4</v>
      </c>
      <c r="O12" s="115">
        <v>3</v>
      </c>
      <c r="P12" s="115">
        <v>1</v>
      </c>
      <c r="Q12" s="115"/>
      <c r="R12" s="115">
        <v>8</v>
      </c>
      <c r="S12" s="115">
        <v>7</v>
      </c>
      <c r="T12" s="115">
        <v>1</v>
      </c>
      <c r="U12" s="115"/>
      <c r="V12" s="115">
        <v>9</v>
      </c>
      <c r="W12" s="115">
        <v>6</v>
      </c>
      <c r="X12" s="115">
        <v>3</v>
      </c>
      <c r="Y12" s="115"/>
      <c r="Z12" s="115">
        <v>1</v>
      </c>
      <c r="AA12" s="115" t="s">
        <v>173</v>
      </c>
      <c r="AB12" s="115">
        <v>1</v>
      </c>
      <c r="AC12" s="24"/>
    </row>
    <row r="13" spans="1:29" x14ac:dyDescent="0.3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4"/>
    </row>
    <row r="14" spans="1:29" x14ac:dyDescent="0.3">
      <c r="A14" s="71" t="s">
        <v>171</v>
      </c>
      <c r="B14" s="120">
        <f>SUM(B15:B17)</f>
        <v>12406</v>
      </c>
      <c r="C14" s="120">
        <f t="shared" ref="C14:AB14" si="3">SUM(C15:C17)</f>
        <v>6832</v>
      </c>
      <c r="D14" s="120">
        <f t="shared" si="3"/>
        <v>5574</v>
      </c>
      <c r="E14" s="120"/>
      <c r="F14" s="120">
        <f t="shared" si="3"/>
        <v>4423</v>
      </c>
      <c r="G14" s="120">
        <f t="shared" si="3"/>
        <v>2414</v>
      </c>
      <c r="H14" s="120">
        <f t="shared" si="3"/>
        <v>2009</v>
      </c>
      <c r="I14" s="120"/>
      <c r="J14" s="120">
        <f t="shared" si="3"/>
        <v>2162</v>
      </c>
      <c r="K14" s="120">
        <f t="shared" si="3"/>
        <v>1184</v>
      </c>
      <c r="L14" s="120">
        <f t="shared" si="3"/>
        <v>978</v>
      </c>
      <c r="M14" s="120"/>
      <c r="N14" s="120">
        <f t="shared" si="3"/>
        <v>1908</v>
      </c>
      <c r="O14" s="120">
        <f t="shared" si="3"/>
        <v>1071</v>
      </c>
      <c r="P14" s="120">
        <f t="shared" si="3"/>
        <v>837</v>
      </c>
      <c r="Q14" s="120"/>
      <c r="R14" s="120">
        <f t="shared" si="3"/>
        <v>1791</v>
      </c>
      <c r="S14" s="120">
        <f t="shared" si="3"/>
        <v>997</v>
      </c>
      <c r="T14" s="120">
        <f t="shared" si="3"/>
        <v>794</v>
      </c>
      <c r="U14" s="120"/>
      <c r="V14" s="120">
        <f t="shared" si="3"/>
        <v>1594</v>
      </c>
      <c r="W14" s="120">
        <f t="shared" si="3"/>
        <v>852</v>
      </c>
      <c r="X14" s="120">
        <f t="shared" si="3"/>
        <v>742</v>
      </c>
      <c r="Y14" s="120"/>
      <c r="Z14" s="120">
        <f t="shared" si="3"/>
        <v>528</v>
      </c>
      <c r="AA14" s="120">
        <f t="shared" si="3"/>
        <v>314</v>
      </c>
      <c r="AB14" s="120">
        <f t="shared" si="3"/>
        <v>214</v>
      </c>
      <c r="AC14" s="24"/>
    </row>
    <row r="15" spans="1:29" x14ac:dyDescent="0.3">
      <c r="A15" s="72" t="s">
        <v>168</v>
      </c>
      <c r="B15" s="115">
        <f t="shared" si="2"/>
        <v>12229</v>
      </c>
      <c r="C15" s="115">
        <f t="shared" si="1"/>
        <v>6731</v>
      </c>
      <c r="D15" s="115">
        <f t="shared" si="1"/>
        <v>5498</v>
      </c>
      <c r="E15" s="115"/>
      <c r="F15" s="115">
        <v>4373</v>
      </c>
      <c r="G15" s="115">
        <v>2386</v>
      </c>
      <c r="H15" s="115">
        <v>1987</v>
      </c>
      <c r="I15" s="115"/>
      <c r="J15" s="115">
        <v>2137</v>
      </c>
      <c r="K15" s="115">
        <v>1174</v>
      </c>
      <c r="L15" s="115">
        <v>963</v>
      </c>
      <c r="M15" s="115"/>
      <c r="N15" s="115">
        <v>1880</v>
      </c>
      <c r="O15" s="115">
        <v>1053</v>
      </c>
      <c r="P15" s="115">
        <v>827</v>
      </c>
      <c r="Q15" s="115"/>
      <c r="R15" s="115">
        <v>1765</v>
      </c>
      <c r="S15" s="115">
        <v>980</v>
      </c>
      <c r="T15" s="115">
        <v>785</v>
      </c>
      <c r="U15" s="115"/>
      <c r="V15" s="115">
        <v>1560</v>
      </c>
      <c r="W15" s="115">
        <v>830</v>
      </c>
      <c r="X15" s="115">
        <v>730</v>
      </c>
      <c r="Y15" s="115"/>
      <c r="Z15" s="115">
        <v>514</v>
      </c>
      <c r="AA15" s="115">
        <v>308</v>
      </c>
      <c r="AB15" s="115">
        <v>206</v>
      </c>
      <c r="AC15" s="24"/>
    </row>
    <row r="16" spans="1:29" x14ac:dyDescent="0.3">
      <c r="A16" s="72" t="s">
        <v>169</v>
      </c>
      <c r="B16" s="115">
        <f t="shared" si="2"/>
        <v>142</v>
      </c>
      <c r="C16" s="115">
        <f t="shared" si="1"/>
        <v>77</v>
      </c>
      <c r="D16" s="115">
        <f t="shared" si="1"/>
        <v>65</v>
      </c>
      <c r="E16" s="115"/>
      <c r="F16" s="115">
        <v>41</v>
      </c>
      <c r="G16" s="115">
        <v>23</v>
      </c>
      <c r="H16" s="115">
        <v>18</v>
      </c>
      <c r="I16" s="115"/>
      <c r="J16" s="115">
        <v>21</v>
      </c>
      <c r="K16" s="115">
        <v>7</v>
      </c>
      <c r="L16" s="115">
        <v>14</v>
      </c>
      <c r="M16" s="115"/>
      <c r="N16" s="115">
        <v>24</v>
      </c>
      <c r="O16" s="115">
        <v>15</v>
      </c>
      <c r="P16" s="115">
        <v>9</v>
      </c>
      <c r="Q16" s="115"/>
      <c r="R16" s="115">
        <v>18</v>
      </c>
      <c r="S16" s="115">
        <v>10</v>
      </c>
      <c r="T16" s="115">
        <v>8</v>
      </c>
      <c r="U16" s="115"/>
      <c r="V16" s="115">
        <v>25</v>
      </c>
      <c r="W16" s="115">
        <v>16</v>
      </c>
      <c r="X16" s="115">
        <v>9</v>
      </c>
      <c r="Y16" s="115"/>
      <c r="Z16" s="115">
        <v>13</v>
      </c>
      <c r="AA16" s="115">
        <v>6</v>
      </c>
      <c r="AB16" s="115">
        <v>7</v>
      </c>
      <c r="AC16" s="24"/>
    </row>
    <row r="17" spans="1:29" x14ac:dyDescent="0.3">
      <c r="A17" s="72" t="s">
        <v>170</v>
      </c>
      <c r="B17" s="115">
        <f t="shared" si="2"/>
        <v>35</v>
      </c>
      <c r="C17" s="115">
        <f>+G17+K17+O17+S17+W17</f>
        <v>24</v>
      </c>
      <c r="D17" s="115">
        <f t="shared" si="1"/>
        <v>11</v>
      </c>
      <c r="E17" s="115"/>
      <c r="F17" s="115">
        <v>9</v>
      </c>
      <c r="G17" s="115">
        <v>5</v>
      </c>
      <c r="H17" s="115">
        <v>4</v>
      </c>
      <c r="I17" s="115"/>
      <c r="J17" s="115">
        <v>4</v>
      </c>
      <c r="K17" s="115">
        <v>3</v>
      </c>
      <c r="L17" s="115">
        <v>1</v>
      </c>
      <c r="M17" s="115"/>
      <c r="N17" s="115">
        <v>4</v>
      </c>
      <c r="O17" s="115">
        <v>3</v>
      </c>
      <c r="P17" s="115">
        <v>1</v>
      </c>
      <c r="Q17" s="115"/>
      <c r="R17" s="115">
        <v>8</v>
      </c>
      <c r="S17" s="115">
        <v>7</v>
      </c>
      <c r="T17" s="115">
        <v>1</v>
      </c>
      <c r="U17" s="115"/>
      <c r="V17" s="115">
        <v>9</v>
      </c>
      <c r="W17" s="115">
        <v>6</v>
      </c>
      <c r="X17" s="115">
        <v>3</v>
      </c>
      <c r="Y17" s="115"/>
      <c r="Z17" s="115">
        <v>1</v>
      </c>
      <c r="AA17" s="115" t="s">
        <v>173</v>
      </c>
      <c r="AB17" s="115">
        <v>1</v>
      </c>
      <c r="AC17" s="24"/>
    </row>
    <row r="18" spans="1:29" x14ac:dyDescent="0.3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24"/>
    </row>
    <row r="19" spans="1:29" x14ac:dyDescent="0.3">
      <c r="A19" s="71" t="s">
        <v>172</v>
      </c>
      <c r="B19" s="120">
        <f>SUM(B20:B22)</f>
        <v>8258</v>
      </c>
      <c r="C19" s="120">
        <f t="shared" ref="C19:AB19" si="4">SUM(C20:C22)</f>
        <v>4852</v>
      </c>
      <c r="D19" s="120">
        <f t="shared" si="4"/>
        <v>3406</v>
      </c>
      <c r="E19" s="120"/>
      <c r="F19" s="120">
        <f t="shared" si="4"/>
        <v>2865</v>
      </c>
      <c r="G19" s="120">
        <f t="shared" si="4"/>
        <v>1688</v>
      </c>
      <c r="H19" s="120">
        <f t="shared" si="4"/>
        <v>1177</v>
      </c>
      <c r="I19" s="120"/>
      <c r="J19" s="120">
        <f t="shared" si="4"/>
        <v>1638</v>
      </c>
      <c r="K19" s="120">
        <f t="shared" si="4"/>
        <v>960</v>
      </c>
      <c r="L19" s="120">
        <f t="shared" si="4"/>
        <v>678</v>
      </c>
      <c r="M19" s="120"/>
      <c r="N19" s="120">
        <f t="shared" si="4"/>
        <v>1266</v>
      </c>
      <c r="O19" s="120">
        <f t="shared" si="4"/>
        <v>744</v>
      </c>
      <c r="P19" s="120">
        <f t="shared" si="4"/>
        <v>522</v>
      </c>
      <c r="Q19" s="120"/>
      <c r="R19" s="120">
        <f t="shared" si="4"/>
        <v>1182</v>
      </c>
      <c r="S19" s="120">
        <f t="shared" si="4"/>
        <v>689</v>
      </c>
      <c r="T19" s="120">
        <f t="shared" si="4"/>
        <v>493</v>
      </c>
      <c r="U19" s="120"/>
      <c r="V19" s="120">
        <f t="shared" si="4"/>
        <v>875</v>
      </c>
      <c r="W19" s="120">
        <f t="shared" si="4"/>
        <v>520</v>
      </c>
      <c r="X19" s="120">
        <f t="shared" si="4"/>
        <v>355</v>
      </c>
      <c r="Y19" s="120"/>
      <c r="Z19" s="120">
        <f t="shared" si="4"/>
        <v>432</v>
      </c>
      <c r="AA19" s="120">
        <f t="shared" si="4"/>
        <v>251</v>
      </c>
      <c r="AB19" s="120">
        <f t="shared" si="4"/>
        <v>181</v>
      </c>
      <c r="AC19" s="24"/>
    </row>
    <row r="20" spans="1:29" x14ac:dyDescent="0.3">
      <c r="A20" s="72" t="s">
        <v>168</v>
      </c>
      <c r="B20" s="115">
        <f t="shared" si="2"/>
        <v>8252</v>
      </c>
      <c r="C20" s="115">
        <f t="shared" si="1"/>
        <v>4849</v>
      </c>
      <c r="D20" s="115">
        <f t="shared" si="1"/>
        <v>3403</v>
      </c>
      <c r="E20" s="115"/>
      <c r="F20" s="115">
        <v>2862</v>
      </c>
      <c r="G20" s="115">
        <v>1686</v>
      </c>
      <c r="H20" s="115">
        <v>1176</v>
      </c>
      <c r="I20" s="115"/>
      <c r="J20" s="115">
        <v>1637</v>
      </c>
      <c r="K20" s="115">
        <v>960</v>
      </c>
      <c r="L20" s="115">
        <v>677</v>
      </c>
      <c r="M20" s="115"/>
      <c r="N20" s="115">
        <v>1265</v>
      </c>
      <c r="O20" s="115">
        <v>744</v>
      </c>
      <c r="P20" s="115">
        <v>521</v>
      </c>
      <c r="Q20" s="115"/>
      <c r="R20" s="115">
        <v>1181</v>
      </c>
      <c r="S20" s="115">
        <v>688</v>
      </c>
      <c r="T20" s="115">
        <v>493</v>
      </c>
      <c r="U20" s="115"/>
      <c r="V20" s="115">
        <v>875</v>
      </c>
      <c r="W20" s="115">
        <v>520</v>
      </c>
      <c r="X20" s="115">
        <v>355</v>
      </c>
      <c r="Y20" s="115"/>
      <c r="Z20" s="115">
        <v>432</v>
      </c>
      <c r="AA20" s="115">
        <v>251</v>
      </c>
      <c r="AB20" s="115">
        <v>181</v>
      </c>
      <c r="AC20" s="24"/>
    </row>
    <row r="21" spans="1:29" x14ac:dyDescent="0.3">
      <c r="A21" s="72" t="s">
        <v>169</v>
      </c>
      <c r="B21" s="115">
        <f>+F21+J21+N21+R21</f>
        <v>6</v>
      </c>
      <c r="C21" s="115">
        <f>+G21+S21</f>
        <v>3</v>
      </c>
      <c r="D21" s="115">
        <f>+H21+L21+P21</f>
        <v>3</v>
      </c>
      <c r="E21" s="115"/>
      <c r="F21" s="115">
        <v>3</v>
      </c>
      <c r="G21" s="115">
        <v>2</v>
      </c>
      <c r="H21" s="115">
        <v>1</v>
      </c>
      <c r="I21" s="115"/>
      <c r="J21" s="115">
        <v>1</v>
      </c>
      <c r="K21" s="115" t="s">
        <v>173</v>
      </c>
      <c r="L21" s="115">
        <v>1</v>
      </c>
      <c r="M21" s="115"/>
      <c r="N21" s="115">
        <v>1</v>
      </c>
      <c r="O21" s="115" t="s">
        <v>173</v>
      </c>
      <c r="P21" s="115">
        <v>1</v>
      </c>
      <c r="Q21" s="115"/>
      <c r="R21" s="115">
        <v>1</v>
      </c>
      <c r="S21" s="115">
        <v>1</v>
      </c>
      <c r="T21" s="115" t="s">
        <v>173</v>
      </c>
      <c r="U21" s="115"/>
      <c r="V21" s="115" t="s">
        <v>173</v>
      </c>
      <c r="W21" s="115" t="s">
        <v>173</v>
      </c>
      <c r="X21" s="115" t="s">
        <v>173</v>
      </c>
      <c r="Y21" s="115"/>
      <c r="Z21" s="115" t="s">
        <v>173</v>
      </c>
      <c r="AA21" s="115" t="s">
        <v>173</v>
      </c>
      <c r="AB21" s="115" t="s">
        <v>173</v>
      </c>
      <c r="AC21" s="24"/>
    </row>
    <row r="22" spans="1:29" x14ac:dyDescent="0.3">
      <c r="A22" s="72" t="s">
        <v>170</v>
      </c>
      <c r="B22" s="115" t="s">
        <v>173</v>
      </c>
      <c r="C22" s="115" t="s">
        <v>173</v>
      </c>
      <c r="D22" s="115" t="s">
        <v>173</v>
      </c>
      <c r="E22" s="115"/>
      <c r="F22" s="115" t="s">
        <v>173</v>
      </c>
      <c r="G22" s="115" t="s">
        <v>173</v>
      </c>
      <c r="H22" s="115" t="s">
        <v>173</v>
      </c>
      <c r="I22" s="115"/>
      <c r="J22" s="115" t="s">
        <v>173</v>
      </c>
      <c r="K22" s="115" t="s">
        <v>173</v>
      </c>
      <c r="L22" s="115" t="s">
        <v>173</v>
      </c>
      <c r="M22" s="115"/>
      <c r="N22" s="115" t="s">
        <v>173</v>
      </c>
      <c r="O22" s="115" t="s">
        <v>173</v>
      </c>
      <c r="P22" s="115" t="s">
        <v>173</v>
      </c>
      <c r="Q22" s="115"/>
      <c r="R22" s="115" t="s">
        <v>173</v>
      </c>
      <c r="S22" s="115" t="s">
        <v>173</v>
      </c>
      <c r="T22" s="115" t="s">
        <v>173</v>
      </c>
      <c r="U22" s="115"/>
      <c r="V22" s="115" t="s">
        <v>173</v>
      </c>
      <c r="W22" s="115" t="s">
        <v>173</v>
      </c>
      <c r="X22" s="115" t="s">
        <v>173</v>
      </c>
      <c r="Y22" s="115"/>
      <c r="Z22" s="115" t="s">
        <v>173</v>
      </c>
      <c r="AA22" s="115" t="s">
        <v>173</v>
      </c>
      <c r="AB22" s="115" t="s">
        <v>173</v>
      </c>
      <c r="AC22" s="14"/>
    </row>
    <row r="23" spans="1:29" x14ac:dyDescent="0.3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24"/>
    </row>
    <row r="24" spans="1:29" x14ac:dyDescent="0.3">
      <c r="A24" s="70" t="s">
        <v>143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24"/>
    </row>
    <row r="25" spans="1:29" x14ac:dyDescent="0.3">
      <c r="A25" s="71" t="s">
        <v>123</v>
      </c>
      <c r="B25" s="121">
        <v>4.6875425335958694</v>
      </c>
      <c r="C25" s="121">
        <v>5.1669165218391111</v>
      </c>
      <c r="D25" s="121">
        <v>4.1826387886183785</v>
      </c>
      <c r="E25" s="121"/>
      <c r="F25" s="121">
        <v>9.8550411077455635</v>
      </c>
      <c r="G25" s="121">
        <v>10.719698949459049</v>
      </c>
      <c r="H25" s="121">
        <v>8.9278708737319956</v>
      </c>
      <c r="I25" s="121"/>
      <c r="J25" s="121">
        <v>5.4258584993217678</v>
      </c>
      <c r="K25" s="121">
        <v>5.9881577477376835</v>
      </c>
      <c r="L25" s="121">
        <v>4.8377201951447519</v>
      </c>
      <c r="M25" s="121"/>
      <c r="N25" s="121">
        <v>4.3112113227024533</v>
      </c>
      <c r="O25" s="121">
        <v>4.7966383889637676</v>
      </c>
      <c r="P25" s="121">
        <v>3.7978928541486177</v>
      </c>
      <c r="Q25" s="121"/>
      <c r="R25" s="121">
        <v>4.0884524939147653</v>
      </c>
      <c r="S25" s="121">
        <v>4.5348180424433151</v>
      </c>
      <c r="T25" s="121">
        <v>3.6214756035792677</v>
      </c>
      <c r="U25" s="121"/>
      <c r="V25" s="121">
        <v>3.5076503430933812</v>
      </c>
      <c r="W25" s="121">
        <v>3.8095238095238098</v>
      </c>
      <c r="X25" s="121">
        <v>3.1913655669983125</v>
      </c>
      <c r="Y25" s="121"/>
      <c r="Z25" s="121">
        <v>1.1983073908104802</v>
      </c>
      <c r="AA25" s="121">
        <v>1.3771083162718145</v>
      </c>
      <c r="AB25" s="121">
        <v>1.010617884098759</v>
      </c>
      <c r="AC25" s="24"/>
    </row>
    <row r="26" spans="1:29" x14ac:dyDescent="0.3">
      <c r="A26" s="72" t="s">
        <v>168</v>
      </c>
      <c r="B26" s="117">
        <v>5.1816263642849556</v>
      </c>
      <c r="C26" s="117">
        <v>5.7044896994059053</v>
      </c>
      <c r="D26" s="117">
        <v>4.6295718387217573</v>
      </c>
      <c r="E26" s="117"/>
      <c r="F26" s="117">
        <v>10.891819468280492</v>
      </c>
      <c r="G26" s="117">
        <v>11.812828174407473</v>
      </c>
      <c r="H26" s="117">
        <v>9.898294476607731</v>
      </c>
      <c r="I26" s="117"/>
      <c r="J26" s="117">
        <v>6.0499190458633239</v>
      </c>
      <c r="K26" s="117">
        <v>6.6860920512579494</v>
      </c>
      <c r="L26" s="117">
        <v>5.3834033613445378</v>
      </c>
      <c r="M26" s="117"/>
      <c r="N26" s="117">
        <v>4.7933304883253065</v>
      </c>
      <c r="O26" s="117">
        <v>5.3309205256756353</v>
      </c>
      <c r="P26" s="117">
        <v>4.2253079647682039</v>
      </c>
      <c r="Q26" s="117"/>
      <c r="R26" s="117">
        <v>4.5180584311019096</v>
      </c>
      <c r="S26" s="117">
        <v>4.999550400143872</v>
      </c>
      <c r="T26" s="117">
        <v>4.0135669869983044</v>
      </c>
      <c r="U26" s="117"/>
      <c r="V26" s="117">
        <v>3.8571202281007446</v>
      </c>
      <c r="W26" s="117">
        <v>4.1656381140459144</v>
      </c>
      <c r="X26" s="117">
        <v>3.5316711151617732</v>
      </c>
      <c r="Y26" s="117"/>
      <c r="Z26" s="117">
        <v>1.3046836211176698</v>
      </c>
      <c r="AA26" s="117">
        <v>1.5055211419337462</v>
      </c>
      <c r="AB26" s="117">
        <v>1.0939001639436938</v>
      </c>
      <c r="AC26" s="24"/>
    </row>
    <row r="27" spans="1:29" x14ac:dyDescent="0.3">
      <c r="A27" s="72" t="s">
        <v>169</v>
      </c>
      <c r="B27" s="117">
        <v>0.36313671606634607</v>
      </c>
      <c r="C27" s="117">
        <v>0.38358266206367475</v>
      </c>
      <c r="D27" s="117">
        <v>0.34170854271356782</v>
      </c>
      <c r="E27" s="117"/>
      <c r="F27" s="117">
        <v>0.65214169260412036</v>
      </c>
      <c r="G27" s="117">
        <v>0.73014018691588789</v>
      </c>
      <c r="H27" s="117">
        <v>0.57177249473367442</v>
      </c>
      <c r="I27" s="117"/>
      <c r="J27" s="117">
        <v>0.31972097078912948</v>
      </c>
      <c r="K27" s="117">
        <v>0.1984126984126984</v>
      </c>
      <c r="L27" s="117">
        <v>0.44736057262153295</v>
      </c>
      <c r="M27" s="117"/>
      <c r="N27" s="117">
        <v>0.34539928156949434</v>
      </c>
      <c r="O27" s="117">
        <v>0.40021344717182494</v>
      </c>
      <c r="P27" s="117">
        <v>0.28653295128939826</v>
      </c>
      <c r="Q27" s="117"/>
      <c r="R27" s="117">
        <v>0.28421839940164551</v>
      </c>
      <c r="S27" s="117">
        <v>0.32079323417906092</v>
      </c>
      <c r="T27" s="117">
        <v>0.24570024570024571</v>
      </c>
      <c r="U27" s="117"/>
      <c r="V27" s="117">
        <v>0.38723667905824044</v>
      </c>
      <c r="W27" s="117">
        <v>0.49337033610854142</v>
      </c>
      <c r="X27" s="117">
        <v>0.28011204481792717</v>
      </c>
      <c r="Y27" s="117"/>
      <c r="Z27" s="117">
        <v>0.19262112905615647</v>
      </c>
      <c r="AA27" s="117">
        <v>0.17221584385763489</v>
      </c>
      <c r="AB27" s="117">
        <v>0.21439509954058195</v>
      </c>
      <c r="AC27" s="24"/>
    </row>
    <row r="28" spans="1:29" x14ac:dyDescent="0.3">
      <c r="A28" s="72" t="s">
        <v>170</v>
      </c>
      <c r="B28" s="117">
        <v>0.72765072765072769</v>
      </c>
      <c r="C28" s="117">
        <v>1.0540184453227932</v>
      </c>
      <c r="D28" s="117">
        <v>0.43426766679826295</v>
      </c>
      <c r="E28" s="117"/>
      <c r="F28" s="117">
        <v>1.1553273427471118</v>
      </c>
      <c r="G28" s="117">
        <v>1.3477088948787064</v>
      </c>
      <c r="H28" s="117">
        <v>0.98039215686274506</v>
      </c>
      <c r="I28" s="117"/>
      <c r="J28" s="117">
        <v>0.51746442432082795</v>
      </c>
      <c r="K28" s="117">
        <v>0.83565459610027859</v>
      </c>
      <c r="L28" s="117">
        <v>0.24154589371980675</v>
      </c>
      <c r="M28" s="117"/>
      <c r="N28" s="117">
        <v>0.5181347150259068</v>
      </c>
      <c r="O28" s="117">
        <v>0.78534031413612559</v>
      </c>
      <c r="P28" s="117">
        <v>0.25641025641025639</v>
      </c>
      <c r="Q28" s="117"/>
      <c r="R28" s="117">
        <v>0.96735187424425628</v>
      </c>
      <c r="S28" s="117">
        <v>1.8087855297157622</v>
      </c>
      <c r="T28" s="117">
        <v>0.22727272727272727</v>
      </c>
      <c r="U28" s="117"/>
      <c r="V28" s="117">
        <v>1.1207970112079702</v>
      </c>
      <c r="W28" s="117">
        <v>1.6483516483516485</v>
      </c>
      <c r="X28" s="117">
        <v>0.68337129840546695</v>
      </c>
      <c r="Y28" s="117"/>
      <c r="Z28" s="117">
        <v>0.11682242990654204</v>
      </c>
      <c r="AA28" s="117" t="s">
        <v>173</v>
      </c>
      <c r="AB28" s="117">
        <v>0.22624434389140274</v>
      </c>
      <c r="AC28" s="24"/>
    </row>
    <row r="29" spans="1:29" x14ac:dyDescent="0.3"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24"/>
    </row>
    <row r="30" spans="1:29" x14ac:dyDescent="0.3">
      <c r="A30" s="71" t="s">
        <v>171</v>
      </c>
      <c r="B30" s="121">
        <v>4.2783146075165357</v>
      </c>
      <c r="C30" s="121">
        <v>4.6100176114548681</v>
      </c>
      <c r="D30" s="121">
        <v>3.931581731616999</v>
      </c>
      <c r="E30" s="121"/>
      <c r="F30" s="121">
        <v>9.2448216039964048</v>
      </c>
      <c r="G30" s="121">
        <v>9.7808030468781659</v>
      </c>
      <c r="H30" s="121">
        <v>8.6736896641049999</v>
      </c>
      <c r="I30" s="121"/>
      <c r="J30" s="121">
        <v>4.7170222978574854</v>
      </c>
      <c r="K30" s="121">
        <v>5.0905026011436432</v>
      </c>
      <c r="L30" s="121">
        <v>4.3322259136212624</v>
      </c>
      <c r="M30" s="121"/>
      <c r="N30" s="121">
        <v>3.9293216359817125</v>
      </c>
      <c r="O30" s="121">
        <v>4.3018958868894597</v>
      </c>
      <c r="P30" s="121">
        <v>3.5373172174795027</v>
      </c>
      <c r="Q30" s="121"/>
      <c r="R30" s="121">
        <v>3.743259624629018</v>
      </c>
      <c r="S30" s="121">
        <v>4.0833879423328963</v>
      </c>
      <c r="T30" s="121">
        <v>3.3888177550149381</v>
      </c>
      <c r="U30" s="121"/>
      <c r="V30" s="121">
        <v>3.4298747686878683</v>
      </c>
      <c r="W30" s="121">
        <v>3.6029940372986</v>
      </c>
      <c r="X30" s="121">
        <v>3.2505366452008584</v>
      </c>
      <c r="Y30" s="121"/>
      <c r="Z30" s="121">
        <v>0.98841236264250543</v>
      </c>
      <c r="AA30" s="121">
        <v>1.1501831501831503</v>
      </c>
      <c r="AB30" s="121">
        <v>0.81932692675829843</v>
      </c>
      <c r="AC30" s="24"/>
    </row>
    <row r="31" spans="1:29" x14ac:dyDescent="0.3">
      <c r="A31" s="72" t="s">
        <v>168</v>
      </c>
      <c r="B31" s="117">
        <v>4.9490485556337971</v>
      </c>
      <c r="C31" s="117">
        <v>5.3246527228427682</v>
      </c>
      <c r="D31" s="117">
        <v>4.5556236846030194</v>
      </c>
      <c r="E31" s="117"/>
      <c r="F31" s="117">
        <v>10.729445248668942</v>
      </c>
      <c r="G31" s="117">
        <v>11.305377872542053</v>
      </c>
      <c r="H31" s="117">
        <v>10.110930185222879</v>
      </c>
      <c r="I31" s="117"/>
      <c r="J31" s="117">
        <v>5.527677185721676</v>
      </c>
      <c r="K31" s="117">
        <v>5.9833851485653131</v>
      </c>
      <c r="L31" s="117">
        <v>5.0580387625400496</v>
      </c>
      <c r="M31" s="117"/>
      <c r="N31" s="117">
        <v>4.5821248385288458</v>
      </c>
      <c r="O31" s="117">
        <v>5.0116605587549383</v>
      </c>
      <c r="P31" s="117">
        <v>4.1312818463382959</v>
      </c>
      <c r="Q31" s="117"/>
      <c r="R31" s="117">
        <v>4.330013247632599</v>
      </c>
      <c r="S31" s="117">
        <v>4.7061083365347676</v>
      </c>
      <c r="T31" s="117">
        <v>3.937205336543284</v>
      </c>
      <c r="U31" s="117"/>
      <c r="V31" s="117">
        <v>3.934922436625047</v>
      </c>
      <c r="W31" s="117">
        <v>4.1028175976272863</v>
      </c>
      <c r="X31" s="117">
        <v>3.759979397373165</v>
      </c>
      <c r="Y31" s="117"/>
      <c r="Z31" s="117">
        <v>1.1114715104335604</v>
      </c>
      <c r="AA31" s="117">
        <v>1.3039244739850133</v>
      </c>
      <c r="AB31" s="117">
        <v>0.91053748231966058</v>
      </c>
      <c r="AC31" s="24"/>
    </row>
    <row r="32" spans="1:29" x14ac:dyDescent="0.3">
      <c r="A32" s="72" t="s">
        <v>169</v>
      </c>
      <c r="B32" s="117">
        <v>0.37303630536436716</v>
      </c>
      <c r="C32" s="117">
        <v>0.39466940030753461</v>
      </c>
      <c r="D32" s="117">
        <v>0.35029101099374865</v>
      </c>
      <c r="E32" s="117"/>
      <c r="F32" s="117">
        <v>0.65007134929443477</v>
      </c>
      <c r="G32" s="117">
        <v>0.71762870514820587</v>
      </c>
      <c r="H32" s="117">
        <v>0.58027079303675055</v>
      </c>
      <c r="I32" s="117"/>
      <c r="J32" s="117">
        <v>0.32807373847836274</v>
      </c>
      <c r="K32" s="117">
        <v>0.21347971942665445</v>
      </c>
      <c r="L32" s="117">
        <v>0.44843049327354262</v>
      </c>
      <c r="M32" s="117"/>
      <c r="N32" s="117">
        <v>0.35518721326032265</v>
      </c>
      <c r="O32" s="117">
        <v>0.42820439623180129</v>
      </c>
      <c r="P32" s="117">
        <v>0.27658266748617083</v>
      </c>
      <c r="Q32" s="117"/>
      <c r="R32" s="117">
        <v>0.28767780086303341</v>
      </c>
      <c r="S32" s="117">
        <v>0.31201248049921998</v>
      </c>
      <c r="T32" s="117">
        <v>0.26212319790301442</v>
      </c>
      <c r="U32" s="117"/>
      <c r="V32" s="117">
        <v>0.41486890142714899</v>
      </c>
      <c r="W32" s="117">
        <v>0.52407468064199147</v>
      </c>
      <c r="X32" s="117">
        <v>0.30272452068617556</v>
      </c>
      <c r="Y32" s="117"/>
      <c r="Z32" s="117">
        <v>0.20576131687242799</v>
      </c>
      <c r="AA32" s="117">
        <v>0.18376722817764166</v>
      </c>
      <c r="AB32" s="117">
        <v>0.22928267278087125</v>
      </c>
    </row>
    <row r="33" spans="1:29" x14ac:dyDescent="0.3">
      <c r="A33" s="72" t="s">
        <v>170</v>
      </c>
      <c r="B33" s="117">
        <v>0.72765072765072769</v>
      </c>
      <c r="C33" s="117">
        <v>1.0540184453227932</v>
      </c>
      <c r="D33" s="117">
        <v>0.43426766679826295</v>
      </c>
      <c r="E33" s="117"/>
      <c r="F33" s="117">
        <v>1.1553273427471118</v>
      </c>
      <c r="G33" s="117">
        <v>1.3477088948787064</v>
      </c>
      <c r="H33" s="117">
        <v>0.98039215686274506</v>
      </c>
      <c r="I33" s="117"/>
      <c r="J33" s="117">
        <v>0.51746442432082795</v>
      </c>
      <c r="K33" s="117">
        <v>0.83565459610027859</v>
      </c>
      <c r="L33" s="117">
        <v>0.24154589371980675</v>
      </c>
      <c r="M33" s="117"/>
      <c r="N33" s="117">
        <v>0.5181347150259068</v>
      </c>
      <c r="O33" s="117">
        <v>0.78534031413612559</v>
      </c>
      <c r="P33" s="117">
        <v>0.25641025641025639</v>
      </c>
      <c r="Q33" s="117"/>
      <c r="R33" s="117">
        <v>0.96735187424425628</v>
      </c>
      <c r="S33" s="117">
        <v>1.8087855297157622</v>
      </c>
      <c r="T33" s="117">
        <v>0.22727272727272727</v>
      </c>
      <c r="U33" s="117"/>
      <c r="V33" s="117">
        <v>1.1207970112079702</v>
      </c>
      <c r="W33" s="117">
        <v>1.6483516483516485</v>
      </c>
      <c r="X33" s="117">
        <v>0.68337129840546695</v>
      </c>
      <c r="Y33" s="117"/>
      <c r="Z33" s="117">
        <v>0.11682242990654204</v>
      </c>
      <c r="AA33" s="117" t="s">
        <v>173</v>
      </c>
      <c r="AB33" s="117">
        <v>0.22624434389140274</v>
      </c>
      <c r="AC33" s="24"/>
    </row>
    <row r="34" spans="1:29" x14ac:dyDescent="0.3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24"/>
    </row>
    <row r="35" spans="1:29" x14ac:dyDescent="0.3">
      <c r="A35" s="71" t="s">
        <v>172</v>
      </c>
      <c r="B35" s="121">
        <v>5.4741670754504357</v>
      </c>
      <c r="C35" s="121">
        <v>6.2259405635682397</v>
      </c>
      <c r="D35" s="121">
        <v>4.6707440827185209</v>
      </c>
      <c r="E35" s="121"/>
      <c r="F35" s="121">
        <v>10.973227622658852</v>
      </c>
      <c r="G35" s="121">
        <v>12.425469267574531</v>
      </c>
      <c r="H35" s="121">
        <v>9.3979559246247213</v>
      </c>
      <c r="I35" s="121"/>
      <c r="J35" s="121">
        <v>6.7683153588694687</v>
      </c>
      <c r="K35" s="121">
        <v>7.6524511757672373</v>
      </c>
      <c r="L35" s="121">
        <v>5.8167467398764581</v>
      </c>
      <c r="M35" s="121"/>
      <c r="N35" s="121">
        <v>5.0510692626875198</v>
      </c>
      <c r="O35" s="121">
        <v>5.7482809240516106</v>
      </c>
      <c r="P35" s="121">
        <v>4.3065753650688894</v>
      </c>
      <c r="Q35" s="121"/>
      <c r="R35" s="121">
        <v>4.7525230187768885</v>
      </c>
      <c r="S35" s="121">
        <v>5.3984173000078348</v>
      </c>
      <c r="T35" s="121">
        <v>4.0716881400726797</v>
      </c>
      <c r="U35" s="121"/>
      <c r="V35" s="121">
        <v>3.6587915534183564</v>
      </c>
      <c r="W35" s="121">
        <v>4.2043984476067271</v>
      </c>
      <c r="X35" s="121">
        <v>3.0743916168701828</v>
      </c>
      <c r="Y35" s="121"/>
      <c r="Z35" s="121">
        <v>1.6183412002697235</v>
      </c>
      <c r="AA35" s="121">
        <v>1.8283799533799532</v>
      </c>
      <c r="AB35" s="121">
        <v>1.3959586611136821</v>
      </c>
      <c r="AC35" s="24"/>
    </row>
    <row r="36" spans="1:29" x14ac:dyDescent="0.3">
      <c r="A36" s="72" t="s">
        <v>168</v>
      </c>
      <c r="B36" s="117">
        <v>5.5695040630652519</v>
      </c>
      <c r="C36" s="117">
        <v>6.3314443893139742</v>
      </c>
      <c r="D36" s="117">
        <v>4.7542541004219174</v>
      </c>
      <c r="E36" s="117"/>
      <c r="F36" s="117">
        <v>11.149635747399588</v>
      </c>
      <c r="G36" s="117">
        <v>12.614095466108036</v>
      </c>
      <c r="H36" s="117">
        <v>9.5586442331138741</v>
      </c>
      <c r="I36" s="117"/>
      <c r="J36" s="117">
        <v>6.9010581341427431</v>
      </c>
      <c r="K36" s="117">
        <v>7.8074170461938843</v>
      </c>
      <c r="L36" s="117">
        <v>5.9256017505470462</v>
      </c>
      <c r="M36" s="117"/>
      <c r="N36" s="117">
        <v>5.145832485864215</v>
      </c>
      <c r="O36" s="117">
        <v>5.8591904236887693</v>
      </c>
      <c r="P36" s="117">
        <v>4.3836769036600751</v>
      </c>
      <c r="Q36" s="117"/>
      <c r="R36" s="117">
        <v>4.831649142903899</v>
      </c>
      <c r="S36" s="117">
        <v>5.4868809314937392</v>
      </c>
      <c r="T36" s="117">
        <v>4.141465053763441</v>
      </c>
      <c r="U36" s="117"/>
      <c r="V36" s="117">
        <v>3.7257824143070044</v>
      </c>
      <c r="W36" s="117">
        <v>4.2699950730826082</v>
      </c>
      <c r="X36" s="117">
        <v>3.1396480056602103</v>
      </c>
      <c r="Y36" s="117"/>
      <c r="Z36" s="117">
        <v>1.6448996687354833</v>
      </c>
      <c r="AA36" s="117">
        <v>1.8580205788733439</v>
      </c>
      <c r="AB36" s="117">
        <v>1.4191626156499921</v>
      </c>
      <c r="AC36" s="24"/>
    </row>
    <row r="37" spans="1:29" x14ac:dyDescent="0.3">
      <c r="A37" s="72" t="s">
        <v>169</v>
      </c>
      <c r="B37" s="117">
        <v>0.22304832713754646</v>
      </c>
      <c r="C37" s="117">
        <v>0.22288261515601782</v>
      </c>
      <c r="D37" s="117">
        <v>0.2232142857142857</v>
      </c>
      <c r="E37" s="117"/>
      <c r="F37" s="117">
        <v>0.68181818181818177</v>
      </c>
      <c r="G37" s="117">
        <v>0.91324200913242004</v>
      </c>
      <c r="H37" s="117">
        <v>0.45248868778280549</v>
      </c>
      <c r="I37" s="117"/>
      <c r="J37" s="117">
        <v>0.20833333333333334</v>
      </c>
      <c r="K37" s="117" t="s">
        <v>173</v>
      </c>
      <c r="L37" s="117">
        <v>0.4329004329004329</v>
      </c>
      <c r="M37" s="117"/>
      <c r="N37" s="117">
        <v>0.20790020790020791</v>
      </c>
      <c r="O37" s="117" t="s">
        <v>173</v>
      </c>
      <c r="P37" s="117">
        <v>0.42372881355932202</v>
      </c>
      <c r="Q37" s="117"/>
      <c r="R37" s="117">
        <v>0.23364485981308408</v>
      </c>
      <c r="S37" s="117">
        <v>0.4464285714285714</v>
      </c>
      <c r="T37" s="117" t="s">
        <v>173</v>
      </c>
      <c r="U37" s="117"/>
      <c r="V37" s="117" t="s">
        <v>173</v>
      </c>
      <c r="W37" s="117" t="s">
        <v>173</v>
      </c>
      <c r="X37" s="117" t="s">
        <v>173</v>
      </c>
      <c r="Y37" s="117"/>
      <c r="Z37" s="117" t="s">
        <v>173</v>
      </c>
      <c r="AA37" s="117" t="s">
        <v>173</v>
      </c>
      <c r="AB37" s="117" t="s">
        <v>173</v>
      </c>
      <c r="AC37" s="24"/>
    </row>
    <row r="38" spans="1:29" ht="15" thickBot="1" x14ac:dyDescent="0.35">
      <c r="A38" s="170" t="s">
        <v>170</v>
      </c>
      <c r="B38" s="117" t="s">
        <v>173</v>
      </c>
      <c r="C38" s="117" t="s">
        <v>173</v>
      </c>
      <c r="D38" s="117" t="s">
        <v>173</v>
      </c>
      <c r="E38" s="117"/>
      <c r="F38" s="117" t="s">
        <v>173</v>
      </c>
      <c r="G38" s="117" t="s">
        <v>173</v>
      </c>
      <c r="H38" s="117" t="s">
        <v>173</v>
      </c>
      <c r="I38" s="117"/>
      <c r="J38" s="117" t="s">
        <v>173</v>
      </c>
      <c r="K38" s="117" t="s">
        <v>173</v>
      </c>
      <c r="L38" s="117" t="s">
        <v>173</v>
      </c>
      <c r="M38" s="117"/>
      <c r="N38" s="117" t="s">
        <v>173</v>
      </c>
      <c r="O38" s="117" t="s">
        <v>173</v>
      </c>
      <c r="P38" s="117" t="s">
        <v>173</v>
      </c>
      <c r="Q38" s="117"/>
      <c r="R38" s="117" t="s">
        <v>173</v>
      </c>
      <c r="S38" s="117" t="s">
        <v>173</v>
      </c>
      <c r="T38" s="117" t="s">
        <v>173</v>
      </c>
      <c r="U38" s="117"/>
      <c r="V38" s="117" t="s">
        <v>173</v>
      </c>
      <c r="W38" s="117" t="s">
        <v>173</v>
      </c>
      <c r="X38" s="117" t="s">
        <v>173</v>
      </c>
      <c r="Y38" s="117"/>
      <c r="Z38" s="117" t="s">
        <v>173</v>
      </c>
      <c r="AA38" s="117" t="s">
        <v>173</v>
      </c>
      <c r="AB38" s="117" t="s">
        <v>173</v>
      </c>
      <c r="AC38" s="24"/>
    </row>
    <row r="39" spans="1:29" x14ac:dyDescent="0.3">
      <c r="A39" s="95" t="s">
        <v>356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14"/>
    </row>
    <row r="40" spans="1:29" x14ac:dyDescent="0.3">
      <c r="AC40" s="24"/>
    </row>
    <row r="41" spans="1:29" x14ac:dyDescent="0.3">
      <c r="AC41" s="24"/>
    </row>
    <row r="42" spans="1:29" x14ac:dyDescent="0.3">
      <c r="AC42" s="24"/>
    </row>
  </sheetData>
  <mergeCells count="12">
    <mergeCell ref="A1:AB1"/>
    <mergeCell ref="A2:AB2"/>
    <mergeCell ref="R5:T5"/>
    <mergeCell ref="V5:X5"/>
    <mergeCell ref="Z5:AB5"/>
    <mergeCell ref="A3:AB3"/>
    <mergeCell ref="A4:AB4"/>
    <mergeCell ref="A5:A6"/>
    <mergeCell ref="B5:D5"/>
    <mergeCell ref="F5:H5"/>
    <mergeCell ref="J5:L5"/>
    <mergeCell ref="N5:P5"/>
  </mergeCells>
  <hyperlinks>
    <hyperlink ref="AC2" location="Contenido!A1" display="Contenido" xr:uid="{DFC0891C-F9EA-42E5-B364-F6107C357501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  <ignoredErrors>
    <ignoredError sqref="C12 C17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C02FB-AA12-4386-9966-0DCB8DFEEA9A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77734375" style="1" bestFit="1" customWidth="1"/>
    <col min="5" max="5" width="1.21875" style="1" customWidth="1"/>
    <col min="6" max="8" width="8.21875" style="1" customWidth="1"/>
    <col min="9" max="9" width="1" style="1" customWidth="1"/>
    <col min="10" max="12" width="8.21875" style="1" customWidth="1"/>
    <col min="13" max="13" width="1.21875" style="1" customWidth="1"/>
    <col min="14" max="16" width="8.21875" style="1" customWidth="1"/>
    <col min="17" max="17" width="1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175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0">
        <f>SUM(B10:B36)</f>
        <v>420164</v>
      </c>
      <c r="C9" s="120">
        <f t="shared" ref="C9:AB9" si="0">SUM(C10:C36)</f>
        <v>214447</v>
      </c>
      <c r="D9" s="120">
        <f t="shared" si="0"/>
        <v>205717</v>
      </c>
      <c r="E9" s="120"/>
      <c r="F9" s="120">
        <f t="shared" si="0"/>
        <v>66664</v>
      </c>
      <c r="G9" s="120">
        <f t="shared" si="0"/>
        <v>34164</v>
      </c>
      <c r="H9" s="120">
        <f t="shared" si="0"/>
        <v>32500</v>
      </c>
      <c r="I9" s="120"/>
      <c r="J9" s="120">
        <f t="shared" si="0"/>
        <v>66235</v>
      </c>
      <c r="K9" s="120">
        <f t="shared" si="0"/>
        <v>33660</v>
      </c>
      <c r="L9" s="120">
        <f t="shared" si="0"/>
        <v>32575</v>
      </c>
      <c r="M9" s="120"/>
      <c r="N9" s="120">
        <f t="shared" si="0"/>
        <v>70448</v>
      </c>
      <c r="O9" s="120">
        <f t="shared" si="0"/>
        <v>36024</v>
      </c>
      <c r="P9" s="120">
        <f t="shared" si="0"/>
        <v>34424</v>
      </c>
      <c r="Q9" s="120"/>
      <c r="R9" s="120">
        <f t="shared" si="0"/>
        <v>69744</v>
      </c>
      <c r="S9" s="120">
        <f t="shared" si="0"/>
        <v>35493</v>
      </c>
      <c r="T9" s="120">
        <f t="shared" si="0"/>
        <v>34251</v>
      </c>
      <c r="U9" s="120"/>
      <c r="V9" s="120">
        <f t="shared" si="0"/>
        <v>67920</v>
      </c>
      <c r="W9" s="120">
        <f t="shared" si="0"/>
        <v>34643</v>
      </c>
      <c r="X9" s="120">
        <f t="shared" si="0"/>
        <v>33277</v>
      </c>
      <c r="Y9" s="120"/>
      <c r="Z9" s="120">
        <f t="shared" si="0"/>
        <v>79153</v>
      </c>
      <c r="AA9" s="120">
        <f t="shared" si="0"/>
        <v>40463</v>
      </c>
      <c r="AB9" s="120">
        <f t="shared" si="0"/>
        <v>38690</v>
      </c>
      <c r="AC9" s="12"/>
    </row>
    <row r="10" spans="1:29" x14ac:dyDescent="0.3">
      <c r="A10" s="50" t="s">
        <v>177</v>
      </c>
      <c r="B10" s="115">
        <f>+F10+J10+N10+R10+V10+Z10</f>
        <v>24642</v>
      </c>
      <c r="C10" s="115">
        <f t="shared" ref="C10:D25" si="1">+G10+K10+O10+S10+W10+AA10</f>
        <v>12595</v>
      </c>
      <c r="D10" s="115">
        <f t="shared" si="1"/>
        <v>12047</v>
      </c>
      <c r="E10" s="115"/>
      <c r="F10" s="115">
        <v>3839</v>
      </c>
      <c r="G10" s="115">
        <v>1971</v>
      </c>
      <c r="H10" s="115">
        <v>1868</v>
      </c>
      <c r="I10" s="115"/>
      <c r="J10" s="115">
        <v>3920</v>
      </c>
      <c r="K10" s="115">
        <v>1957</v>
      </c>
      <c r="L10" s="115">
        <v>1963</v>
      </c>
      <c r="M10" s="115"/>
      <c r="N10" s="115">
        <v>4170</v>
      </c>
      <c r="O10" s="115">
        <v>2171</v>
      </c>
      <c r="P10" s="115">
        <v>1999</v>
      </c>
      <c r="Q10" s="115"/>
      <c r="R10" s="115">
        <v>4123</v>
      </c>
      <c r="S10" s="115">
        <v>2085</v>
      </c>
      <c r="T10" s="115">
        <v>2038</v>
      </c>
      <c r="U10" s="115"/>
      <c r="V10" s="115">
        <v>3976</v>
      </c>
      <c r="W10" s="115">
        <v>2068</v>
      </c>
      <c r="X10" s="115">
        <v>1908</v>
      </c>
      <c r="Y10" s="115"/>
      <c r="Z10" s="115">
        <v>4614</v>
      </c>
      <c r="AA10" s="115">
        <v>2343</v>
      </c>
      <c r="AB10" s="115">
        <v>2271</v>
      </c>
      <c r="AC10" s="14"/>
    </row>
    <row r="11" spans="1:29" x14ac:dyDescent="0.3">
      <c r="A11" s="50" t="s">
        <v>178</v>
      </c>
      <c r="B11" s="115">
        <f t="shared" ref="B11:D36" si="2">+F11+J11+N11+R11+V11+Z11</f>
        <v>24461</v>
      </c>
      <c r="C11" s="115">
        <f t="shared" si="1"/>
        <v>12418</v>
      </c>
      <c r="D11" s="115">
        <f t="shared" si="1"/>
        <v>12043</v>
      </c>
      <c r="E11" s="115"/>
      <c r="F11" s="115">
        <v>3707</v>
      </c>
      <c r="G11" s="115">
        <v>1874</v>
      </c>
      <c r="H11" s="115">
        <v>1833</v>
      </c>
      <c r="I11" s="115"/>
      <c r="J11" s="115">
        <v>3792</v>
      </c>
      <c r="K11" s="115">
        <v>1957</v>
      </c>
      <c r="L11" s="115">
        <v>1835</v>
      </c>
      <c r="M11" s="115"/>
      <c r="N11" s="115">
        <v>4149</v>
      </c>
      <c r="O11" s="115">
        <v>2158</v>
      </c>
      <c r="P11" s="115">
        <v>1991</v>
      </c>
      <c r="Q11" s="115"/>
      <c r="R11" s="115">
        <v>4185</v>
      </c>
      <c r="S11" s="115">
        <v>2112</v>
      </c>
      <c r="T11" s="115">
        <v>2073</v>
      </c>
      <c r="U11" s="115"/>
      <c r="V11" s="115">
        <v>3919</v>
      </c>
      <c r="W11" s="115">
        <v>1961</v>
      </c>
      <c r="X11" s="115">
        <v>1958</v>
      </c>
      <c r="Y11" s="115"/>
      <c r="Z11" s="115">
        <v>4709</v>
      </c>
      <c r="AA11" s="115">
        <v>2356</v>
      </c>
      <c r="AB11" s="115">
        <v>2353</v>
      </c>
    </row>
    <row r="12" spans="1:29" x14ac:dyDescent="0.3">
      <c r="A12" s="50" t="s">
        <v>179</v>
      </c>
      <c r="B12" s="115">
        <f t="shared" si="2"/>
        <v>22217</v>
      </c>
      <c r="C12" s="115">
        <f t="shared" si="1"/>
        <v>11334</v>
      </c>
      <c r="D12" s="115">
        <f t="shared" si="1"/>
        <v>10883</v>
      </c>
      <c r="E12" s="115"/>
      <c r="F12" s="115">
        <v>3586</v>
      </c>
      <c r="G12" s="115">
        <v>1829</v>
      </c>
      <c r="H12" s="115">
        <v>1757</v>
      </c>
      <c r="I12" s="115"/>
      <c r="J12" s="115">
        <v>3459</v>
      </c>
      <c r="K12" s="115">
        <v>1755</v>
      </c>
      <c r="L12" s="115">
        <v>1704</v>
      </c>
      <c r="M12" s="115"/>
      <c r="N12" s="115">
        <v>3763</v>
      </c>
      <c r="O12" s="115">
        <v>1889</v>
      </c>
      <c r="P12" s="115">
        <v>1874</v>
      </c>
      <c r="Q12" s="115"/>
      <c r="R12" s="115">
        <v>3608</v>
      </c>
      <c r="S12" s="115">
        <v>1865</v>
      </c>
      <c r="T12" s="115">
        <v>1743</v>
      </c>
      <c r="U12" s="115"/>
      <c r="V12" s="115">
        <v>3687</v>
      </c>
      <c r="W12" s="115">
        <v>1852</v>
      </c>
      <c r="X12" s="115">
        <v>1835</v>
      </c>
      <c r="Y12" s="115"/>
      <c r="Z12" s="115">
        <v>4114</v>
      </c>
      <c r="AA12" s="115">
        <v>2144</v>
      </c>
      <c r="AB12" s="115">
        <v>1970</v>
      </c>
    </row>
    <row r="13" spans="1:29" x14ac:dyDescent="0.3">
      <c r="A13" s="50" t="s">
        <v>180</v>
      </c>
      <c r="B13" s="115">
        <f t="shared" si="2"/>
        <v>23160</v>
      </c>
      <c r="C13" s="115">
        <f t="shared" si="1"/>
        <v>11748</v>
      </c>
      <c r="D13" s="115">
        <f t="shared" si="1"/>
        <v>11412</v>
      </c>
      <c r="E13" s="115"/>
      <c r="F13" s="115">
        <v>3545</v>
      </c>
      <c r="G13" s="115">
        <v>1824</v>
      </c>
      <c r="H13" s="115">
        <v>1721</v>
      </c>
      <c r="I13" s="115"/>
      <c r="J13" s="115">
        <v>3603</v>
      </c>
      <c r="K13" s="115">
        <v>1839</v>
      </c>
      <c r="L13" s="115">
        <v>1764</v>
      </c>
      <c r="M13" s="115"/>
      <c r="N13" s="115">
        <v>3769</v>
      </c>
      <c r="O13" s="115">
        <v>1869</v>
      </c>
      <c r="P13" s="115">
        <v>1900</v>
      </c>
      <c r="Q13" s="115"/>
      <c r="R13" s="115">
        <v>3836</v>
      </c>
      <c r="S13" s="115">
        <v>1939</v>
      </c>
      <c r="T13" s="115">
        <v>1897</v>
      </c>
      <c r="U13" s="115"/>
      <c r="V13" s="115">
        <v>3774</v>
      </c>
      <c r="W13" s="115">
        <v>1877</v>
      </c>
      <c r="X13" s="115">
        <v>1897</v>
      </c>
      <c r="Y13" s="115"/>
      <c r="Z13" s="115">
        <v>4633</v>
      </c>
      <c r="AA13" s="115">
        <v>2400</v>
      </c>
      <c r="AB13" s="115">
        <v>2233</v>
      </c>
    </row>
    <row r="14" spans="1:29" x14ac:dyDescent="0.3">
      <c r="A14" s="50" t="s">
        <v>181</v>
      </c>
      <c r="B14" s="115">
        <f t="shared" si="2"/>
        <v>5756</v>
      </c>
      <c r="C14" s="115">
        <f t="shared" si="1"/>
        <v>2943</v>
      </c>
      <c r="D14" s="115">
        <f t="shared" si="1"/>
        <v>2813</v>
      </c>
      <c r="E14" s="115"/>
      <c r="F14" s="115">
        <v>922</v>
      </c>
      <c r="G14" s="115">
        <v>466</v>
      </c>
      <c r="H14" s="115">
        <v>456</v>
      </c>
      <c r="I14" s="115"/>
      <c r="J14" s="115">
        <v>923</v>
      </c>
      <c r="K14" s="115">
        <v>451</v>
      </c>
      <c r="L14" s="115">
        <v>472</v>
      </c>
      <c r="M14" s="115"/>
      <c r="N14" s="115">
        <v>940</v>
      </c>
      <c r="O14" s="115">
        <v>496</v>
      </c>
      <c r="P14" s="115">
        <v>444</v>
      </c>
      <c r="Q14" s="115"/>
      <c r="R14" s="115">
        <v>946</v>
      </c>
      <c r="S14" s="115">
        <v>476</v>
      </c>
      <c r="T14" s="115">
        <v>470</v>
      </c>
      <c r="U14" s="115"/>
      <c r="V14" s="115">
        <v>964</v>
      </c>
      <c r="W14" s="115">
        <v>498</v>
      </c>
      <c r="X14" s="115">
        <v>466</v>
      </c>
      <c r="Y14" s="115"/>
      <c r="Z14" s="115">
        <v>1061</v>
      </c>
      <c r="AA14" s="115">
        <v>556</v>
      </c>
      <c r="AB14" s="115">
        <v>505</v>
      </c>
      <c r="AC14" s="24"/>
    </row>
    <row r="15" spans="1:29" x14ac:dyDescent="0.3">
      <c r="A15" s="50" t="s">
        <v>182</v>
      </c>
      <c r="B15" s="115">
        <f t="shared" si="2"/>
        <v>14154</v>
      </c>
      <c r="C15" s="115">
        <f t="shared" si="1"/>
        <v>7202</v>
      </c>
      <c r="D15" s="115">
        <f t="shared" si="1"/>
        <v>6952</v>
      </c>
      <c r="E15" s="115"/>
      <c r="F15" s="115">
        <v>2293</v>
      </c>
      <c r="G15" s="115">
        <v>1197</v>
      </c>
      <c r="H15" s="115">
        <v>1096</v>
      </c>
      <c r="I15" s="115"/>
      <c r="J15" s="115">
        <v>2252</v>
      </c>
      <c r="K15" s="115">
        <v>1133</v>
      </c>
      <c r="L15" s="115">
        <v>1119</v>
      </c>
      <c r="M15" s="115"/>
      <c r="N15" s="115">
        <v>2364</v>
      </c>
      <c r="O15" s="115">
        <v>1190</v>
      </c>
      <c r="P15" s="115">
        <v>1174</v>
      </c>
      <c r="Q15" s="115"/>
      <c r="R15" s="115">
        <v>2423</v>
      </c>
      <c r="S15" s="115">
        <v>1201</v>
      </c>
      <c r="T15" s="115">
        <v>1222</v>
      </c>
      <c r="U15" s="115"/>
      <c r="V15" s="115">
        <v>2189</v>
      </c>
      <c r="W15" s="115">
        <v>1120</v>
      </c>
      <c r="X15" s="115">
        <v>1069</v>
      </c>
      <c r="Y15" s="115"/>
      <c r="Z15" s="115">
        <v>2633</v>
      </c>
      <c r="AA15" s="115">
        <v>1361</v>
      </c>
      <c r="AB15" s="115">
        <v>1272</v>
      </c>
      <c r="AC15" s="14"/>
    </row>
    <row r="16" spans="1:29" x14ac:dyDescent="0.3">
      <c r="A16" s="50" t="s">
        <v>183</v>
      </c>
      <c r="B16" s="115">
        <f t="shared" si="2"/>
        <v>3321</v>
      </c>
      <c r="C16" s="115">
        <f t="shared" si="1"/>
        <v>1686</v>
      </c>
      <c r="D16" s="115">
        <f t="shared" si="1"/>
        <v>1635</v>
      </c>
      <c r="E16" s="115"/>
      <c r="F16" s="115">
        <v>532</v>
      </c>
      <c r="G16" s="115">
        <v>275</v>
      </c>
      <c r="H16" s="115">
        <v>257</v>
      </c>
      <c r="I16" s="115"/>
      <c r="J16" s="115">
        <v>536</v>
      </c>
      <c r="K16" s="115">
        <v>278</v>
      </c>
      <c r="L16" s="115">
        <v>258</v>
      </c>
      <c r="M16" s="115"/>
      <c r="N16" s="115">
        <v>540</v>
      </c>
      <c r="O16" s="115">
        <v>259</v>
      </c>
      <c r="P16" s="115">
        <v>281</v>
      </c>
      <c r="Q16" s="115"/>
      <c r="R16" s="115">
        <v>525</v>
      </c>
      <c r="S16" s="115">
        <v>275</v>
      </c>
      <c r="T16" s="115">
        <v>250</v>
      </c>
      <c r="U16" s="115"/>
      <c r="V16" s="115">
        <v>552</v>
      </c>
      <c r="W16" s="115">
        <v>276</v>
      </c>
      <c r="X16" s="115">
        <v>276</v>
      </c>
      <c r="Y16" s="115"/>
      <c r="Z16" s="115">
        <v>636</v>
      </c>
      <c r="AA16" s="115">
        <v>323</v>
      </c>
      <c r="AB16" s="115">
        <v>313</v>
      </c>
      <c r="AC16" s="24"/>
    </row>
    <row r="17" spans="1:29" x14ac:dyDescent="0.3">
      <c r="A17" s="50" t="s">
        <v>184</v>
      </c>
      <c r="B17" s="115">
        <f t="shared" si="2"/>
        <v>38743</v>
      </c>
      <c r="C17" s="115">
        <f t="shared" si="1"/>
        <v>19744</v>
      </c>
      <c r="D17" s="115">
        <f t="shared" si="1"/>
        <v>18999</v>
      </c>
      <c r="E17" s="115"/>
      <c r="F17" s="115">
        <v>6209</v>
      </c>
      <c r="G17" s="115">
        <v>3199</v>
      </c>
      <c r="H17" s="115">
        <v>3010</v>
      </c>
      <c r="I17" s="115"/>
      <c r="J17" s="115">
        <v>6226</v>
      </c>
      <c r="K17" s="115">
        <v>3135</v>
      </c>
      <c r="L17" s="115">
        <v>3091</v>
      </c>
      <c r="M17" s="115"/>
      <c r="N17" s="115">
        <v>6522</v>
      </c>
      <c r="O17" s="115">
        <v>3370</v>
      </c>
      <c r="P17" s="115">
        <v>3152</v>
      </c>
      <c r="Q17" s="115"/>
      <c r="R17" s="115">
        <v>6506</v>
      </c>
      <c r="S17" s="115">
        <v>3283</v>
      </c>
      <c r="T17" s="115">
        <v>3223</v>
      </c>
      <c r="U17" s="115"/>
      <c r="V17" s="115">
        <v>6111</v>
      </c>
      <c r="W17" s="115">
        <v>3078</v>
      </c>
      <c r="X17" s="115">
        <v>3033</v>
      </c>
      <c r="Y17" s="115"/>
      <c r="Z17" s="115">
        <v>7169</v>
      </c>
      <c r="AA17" s="115">
        <v>3679</v>
      </c>
      <c r="AB17" s="115">
        <v>3490</v>
      </c>
      <c r="AC17" s="24"/>
    </row>
    <row r="18" spans="1:29" x14ac:dyDescent="0.3">
      <c r="A18" s="50" t="s">
        <v>185</v>
      </c>
      <c r="B18" s="115">
        <f t="shared" si="2"/>
        <v>17647</v>
      </c>
      <c r="C18" s="115">
        <f t="shared" si="1"/>
        <v>8942</v>
      </c>
      <c r="D18" s="115">
        <f t="shared" si="1"/>
        <v>8705</v>
      </c>
      <c r="E18" s="115"/>
      <c r="F18" s="115">
        <v>2858</v>
      </c>
      <c r="G18" s="115">
        <v>1448</v>
      </c>
      <c r="H18" s="115">
        <v>1410</v>
      </c>
      <c r="I18" s="115"/>
      <c r="J18" s="115">
        <v>2801</v>
      </c>
      <c r="K18" s="115">
        <v>1420</v>
      </c>
      <c r="L18" s="115">
        <v>1381</v>
      </c>
      <c r="M18" s="115"/>
      <c r="N18" s="115">
        <v>2940</v>
      </c>
      <c r="O18" s="115">
        <v>1461</v>
      </c>
      <c r="P18" s="115">
        <v>1479</v>
      </c>
      <c r="Q18" s="115"/>
      <c r="R18" s="115">
        <v>2927</v>
      </c>
      <c r="S18" s="115">
        <v>1481</v>
      </c>
      <c r="T18" s="115">
        <v>1446</v>
      </c>
      <c r="U18" s="115"/>
      <c r="V18" s="115">
        <v>2844</v>
      </c>
      <c r="W18" s="115">
        <v>1494</v>
      </c>
      <c r="X18" s="115">
        <v>1350</v>
      </c>
      <c r="Y18" s="115"/>
      <c r="Z18" s="115">
        <v>3277</v>
      </c>
      <c r="AA18" s="115">
        <v>1638</v>
      </c>
      <c r="AB18" s="115">
        <v>1639</v>
      </c>
      <c r="AC18" s="24"/>
    </row>
    <row r="19" spans="1:29" x14ac:dyDescent="0.3">
      <c r="A19" s="50" t="s">
        <v>186</v>
      </c>
      <c r="B19" s="115">
        <f t="shared" si="2"/>
        <v>25487</v>
      </c>
      <c r="C19" s="115">
        <f t="shared" si="1"/>
        <v>13012</v>
      </c>
      <c r="D19" s="115">
        <f t="shared" si="1"/>
        <v>12475</v>
      </c>
      <c r="E19" s="115"/>
      <c r="F19" s="115">
        <v>4241</v>
      </c>
      <c r="G19" s="115">
        <v>2195</v>
      </c>
      <c r="H19" s="115">
        <v>2046</v>
      </c>
      <c r="I19" s="115"/>
      <c r="J19" s="115">
        <v>4011</v>
      </c>
      <c r="K19" s="115">
        <v>2058</v>
      </c>
      <c r="L19" s="115">
        <v>1953</v>
      </c>
      <c r="M19" s="115"/>
      <c r="N19" s="115">
        <v>4270</v>
      </c>
      <c r="O19" s="115">
        <v>2172</v>
      </c>
      <c r="P19" s="115">
        <v>2098</v>
      </c>
      <c r="Q19" s="115"/>
      <c r="R19" s="115">
        <v>4235</v>
      </c>
      <c r="S19" s="115">
        <v>2153</v>
      </c>
      <c r="T19" s="115">
        <v>2082</v>
      </c>
      <c r="U19" s="115"/>
      <c r="V19" s="115">
        <v>4164</v>
      </c>
      <c r="W19" s="115">
        <v>2109</v>
      </c>
      <c r="X19" s="115">
        <v>2055</v>
      </c>
      <c r="Y19" s="115"/>
      <c r="Z19" s="115">
        <v>4566</v>
      </c>
      <c r="AA19" s="115">
        <v>2325</v>
      </c>
      <c r="AB19" s="115">
        <v>2241</v>
      </c>
      <c r="AC19" s="24"/>
    </row>
    <row r="20" spans="1:29" x14ac:dyDescent="0.3">
      <c r="A20" s="50" t="s">
        <v>187</v>
      </c>
      <c r="B20" s="115">
        <f t="shared" si="2"/>
        <v>8475</v>
      </c>
      <c r="C20" s="115">
        <f t="shared" si="1"/>
        <v>4383</v>
      </c>
      <c r="D20" s="115">
        <f t="shared" si="1"/>
        <v>4092</v>
      </c>
      <c r="E20" s="115"/>
      <c r="F20" s="115">
        <v>1369</v>
      </c>
      <c r="G20" s="115">
        <v>707</v>
      </c>
      <c r="H20" s="115">
        <v>662</v>
      </c>
      <c r="I20" s="115"/>
      <c r="J20" s="115">
        <v>1317</v>
      </c>
      <c r="K20" s="115">
        <v>668</v>
      </c>
      <c r="L20" s="115">
        <v>649</v>
      </c>
      <c r="M20" s="115"/>
      <c r="N20" s="115">
        <v>1474</v>
      </c>
      <c r="O20" s="115">
        <v>781</v>
      </c>
      <c r="P20" s="115">
        <v>693</v>
      </c>
      <c r="Q20" s="115"/>
      <c r="R20" s="115">
        <v>1486</v>
      </c>
      <c r="S20" s="115">
        <v>753</v>
      </c>
      <c r="T20" s="115">
        <v>733</v>
      </c>
      <c r="U20" s="115"/>
      <c r="V20" s="115">
        <v>1346</v>
      </c>
      <c r="W20" s="115">
        <v>706</v>
      </c>
      <c r="X20" s="115">
        <v>640</v>
      </c>
      <c r="Y20" s="115"/>
      <c r="Z20" s="115">
        <v>1483</v>
      </c>
      <c r="AA20" s="115">
        <v>768</v>
      </c>
      <c r="AB20" s="115">
        <v>715</v>
      </c>
      <c r="AC20" s="24"/>
    </row>
    <row r="21" spans="1:29" x14ac:dyDescent="0.3">
      <c r="A21" s="68" t="s">
        <v>188</v>
      </c>
      <c r="B21" s="115">
        <f t="shared" si="2"/>
        <v>33935</v>
      </c>
      <c r="C21" s="115">
        <f t="shared" si="1"/>
        <v>17380</v>
      </c>
      <c r="D21" s="115">
        <f t="shared" si="1"/>
        <v>16555</v>
      </c>
      <c r="E21" s="115"/>
      <c r="F21" s="115">
        <v>5206</v>
      </c>
      <c r="G21" s="115">
        <v>2698</v>
      </c>
      <c r="H21" s="115">
        <v>2508</v>
      </c>
      <c r="I21" s="115"/>
      <c r="J21" s="115">
        <v>5329</v>
      </c>
      <c r="K21" s="115">
        <v>2674</v>
      </c>
      <c r="L21" s="115">
        <v>2655</v>
      </c>
      <c r="M21" s="115"/>
      <c r="N21" s="115">
        <v>5599</v>
      </c>
      <c r="O21" s="115">
        <v>2882</v>
      </c>
      <c r="P21" s="115">
        <v>2717</v>
      </c>
      <c r="Q21" s="115"/>
      <c r="R21" s="115">
        <v>5461</v>
      </c>
      <c r="S21" s="115">
        <v>2800</v>
      </c>
      <c r="T21" s="115">
        <v>2661</v>
      </c>
      <c r="U21" s="115"/>
      <c r="V21" s="115">
        <v>5474</v>
      </c>
      <c r="W21" s="115">
        <v>2783</v>
      </c>
      <c r="X21" s="115">
        <v>2691</v>
      </c>
      <c r="Y21" s="115"/>
      <c r="Z21" s="115">
        <v>6866</v>
      </c>
      <c r="AA21" s="115">
        <v>3543</v>
      </c>
      <c r="AB21" s="115">
        <v>3323</v>
      </c>
      <c r="AC21" s="24"/>
    </row>
    <row r="22" spans="1:29" x14ac:dyDescent="0.3">
      <c r="A22" s="50" t="s">
        <v>189</v>
      </c>
      <c r="B22" s="115">
        <f t="shared" si="2"/>
        <v>8819</v>
      </c>
      <c r="C22" s="115">
        <f t="shared" si="1"/>
        <v>4509</v>
      </c>
      <c r="D22" s="115">
        <f t="shared" si="1"/>
        <v>4310</v>
      </c>
      <c r="E22" s="115"/>
      <c r="F22" s="115">
        <v>1411</v>
      </c>
      <c r="G22" s="115">
        <v>741</v>
      </c>
      <c r="H22" s="115">
        <v>670</v>
      </c>
      <c r="I22" s="115"/>
      <c r="J22" s="115">
        <v>1387</v>
      </c>
      <c r="K22" s="115">
        <v>744</v>
      </c>
      <c r="L22" s="115">
        <v>643</v>
      </c>
      <c r="M22" s="115"/>
      <c r="N22" s="115">
        <v>1460</v>
      </c>
      <c r="O22" s="115">
        <v>729</v>
      </c>
      <c r="P22" s="115">
        <v>731</v>
      </c>
      <c r="Q22" s="115"/>
      <c r="R22" s="115">
        <v>1449</v>
      </c>
      <c r="S22" s="115">
        <v>736</v>
      </c>
      <c r="T22" s="115">
        <v>713</v>
      </c>
      <c r="U22" s="115"/>
      <c r="V22" s="115">
        <v>1443</v>
      </c>
      <c r="W22" s="115">
        <v>742</v>
      </c>
      <c r="X22" s="115">
        <v>701</v>
      </c>
      <c r="Y22" s="115"/>
      <c r="Z22" s="115">
        <v>1669</v>
      </c>
      <c r="AA22" s="115">
        <v>817</v>
      </c>
      <c r="AB22" s="115">
        <v>852</v>
      </c>
      <c r="AC22" s="24"/>
    </row>
    <row r="23" spans="1:29" x14ac:dyDescent="0.3">
      <c r="A23" s="50" t="s">
        <v>190</v>
      </c>
      <c r="B23" s="115">
        <f t="shared" si="2"/>
        <v>31152</v>
      </c>
      <c r="C23" s="115">
        <f t="shared" si="1"/>
        <v>15757</v>
      </c>
      <c r="D23" s="115">
        <f t="shared" si="1"/>
        <v>15395</v>
      </c>
      <c r="E23" s="115"/>
      <c r="F23" s="115">
        <v>4722</v>
      </c>
      <c r="G23" s="115">
        <v>2366</v>
      </c>
      <c r="H23" s="115">
        <v>2356</v>
      </c>
      <c r="I23" s="115"/>
      <c r="J23" s="115">
        <v>4802</v>
      </c>
      <c r="K23" s="115">
        <v>2421</v>
      </c>
      <c r="L23" s="115">
        <v>2381</v>
      </c>
      <c r="M23" s="115"/>
      <c r="N23" s="115">
        <v>5275</v>
      </c>
      <c r="O23" s="115">
        <v>2689</v>
      </c>
      <c r="P23" s="115">
        <v>2586</v>
      </c>
      <c r="Q23" s="115"/>
      <c r="R23" s="115">
        <v>5178</v>
      </c>
      <c r="S23" s="115">
        <v>2585</v>
      </c>
      <c r="T23" s="115">
        <v>2593</v>
      </c>
      <c r="U23" s="115"/>
      <c r="V23" s="115">
        <v>5179</v>
      </c>
      <c r="W23" s="115">
        <v>2683</v>
      </c>
      <c r="X23" s="115">
        <v>2496</v>
      </c>
      <c r="Y23" s="115"/>
      <c r="Z23" s="115">
        <v>5996</v>
      </c>
      <c r="AA23" s="115">
        <v>3013</v>
      </c>
      <c r="AB23" s="115">
        <v>2983</v>
      </c>
      <c r="AC23" s="24"/>
    </row>
    <row r="24" spans="1:29" x14ac:dyDescent="0.3">
      <c r="A24" s="50" t="s">
        <v>191</v>
      </c>
      <c r="B24" s="115">
        <f t="shared" si="2"/>
        <v>7815</v>
      </c>
      <c r="C24" s="115">
        <f t="shared" si="1"/>
        <v>4064</v>
      </c>
      <c r="D24" s="115">
        <f t="shared" si="1"/>
        <v>3751</v>
      </c>
      <c r="E24" s="115"/>
      <c r="F24" s="115">
        <v>1274</v>
      </c>
      <c r="G24" s="115">
        <v>665</v>
      </c>
      <c r="H24" s="115">
        <v>609</v>
      </c>
      <c r="I24" s="115"/>
      <c r="J24" s="115">
        <v>1231</v>
      </c>
      <c r="K24" s="115">
        <v>633</v>
      </c>
      <c r="L24" s="115">
        <v>598</v>
      </c>
      <c r="M24" s="115"/>
      <c r="N24" s="115">
        <v>1353</v>
      </c>
      <c r="O24" s="115">
        <v>704</v>
      </c>
      <c r="P24" s="115">
        <v>649</v>
      </c>
      <c r="Q24" s="115"/>
      <c r="R24" s="115">
        <v>1270</v>
      </c>
      <c r="S24" s="115">
        <v>674</v>
      </c>
      <c r="T24" s="115">
        <v>596</v>
      </c>
      <c r="U24" s="115"/>
      <c r="V24" s="115">
        <v>1265</v>
      </c>
      <c r="W24" s="115">
        <v>660</v>
      </c>
      <c r="X24" s="115">
        <v>605</v>
      </c>
      <c r="Y24" s="115"/>
      <c r="Z24" s="115">
        <v>1422</v>
      </c>
      <c r="AA24" s="115">
        <v>728</v>
      </c>
      <c r="AB24" s="115">
        <v>694</v>
      </c>
      <c r="AC24" s="14"/>
    </row>
    <row r="25" spans="1:29" x14ac:dyDescent="0.3">
      <c r="A25" s="50" t="s">
        <v>192</v>
      </c>
      <c r="B25" s="115">
        <f t="shared" si="2"/>
        <v>12187</v>
      </c>
      <c r="C25" s="115">
        <f t="shared" si="1"/>
        <v>6252</v>
      </c>
      <c r="D25" s="115">
        <f t="shared" si="1"/>
        <v>5935</v>
      </c>
      <c r="E25" s="115"/>
      <c r="F25" s="115">
        <v>1983</v>
      </c>
      <c r="G25" s="115">
        <v>1038</v>
      </c>
      <c r="H25" s="115">
        <v>945</v>
      </c>
      <c r="I25" s="115"/>
      <c r="J25" s="115">
        <v>2002</v>
      </c>
      <c r="K25" s="115">
        <v>1061</v>
      </c>
      <c r="L25" s="115">
        <v>941</v>
      </c>
      <c r="M25" s="115"/>
      <c r="N25" s="115">
        <v>2068</v>
      </c>
      <c r="O25" s="115">
        <v>1058</v>
      </c>
      <c r="P25" s="115">
        <v>1010</v>
      </c>
      <c r="Q25" s="115"/>
      <c r="R25" s="115">
        <v>1991</v>
      </c>
      <c r="S25" s="115">
        <v>1001</v>
      </c>
      <c r="T25" s="115">
        <v>990</v>
      </c>
      <c r="U25" s="115"/>
      <c r="V25" s="115">
        <v>1879</v>
      </c>
      <c r="W25" s="115">
        <v>940</v>
      </c>
      <c r="X25" s="115">
        <v>939</v>
      </c>
      <c r="Y25" s="115"/>
      <c r="Z25" s="115">
        <v>2264</v>
      </c>
      <c r="AA25" s="115">
        <v>1154</v>
      </c>
      <c r="AB25" s="115">
        <v>1110</v>
      </c>
      <c r="AC25" s="24"/>
    </row>
    <row r="26" spans="1:29" x14ac:dyDescent="0.3">
      <c r="A26" s="50" t="s">
        <v>193</v>
      </c>
      <c r="B26" s="115">
        <f t="shared" si="2"/>
        <v>7193</v>
      </c>
      <c r="C26" s="115">
        <f t="shared" si="2"/>
        <v>3626</v>
      </c>
      <c r="D26" s="115">
        <f t="shared" si="2"/>
        <v>3567</v>
      </c>
      <c r="E26" s="115"/>
      <c r="F26" s="115">
        <v>1127</v>
      </c>
      <c r="G26" s="115">
        <v>552</v>
      </c>
      <c r="H26" s="115">
        <v>575</v>
      </c>
      <c r="I26" s="115"/>
      <c r="J26" s="115">
        <v>1181</v>
      </c>
      <c r="K26" s="115">
        <v>588</v>
      </c>
      <c r="L26" s="115">
        <v>593</v>
      </c>
      <c r="M26" s="115"/>
      <c r="N26" s="115">
        <v>1188</v>
      </c>
      <c r="O26" s="115">
        <v>626</v>
      </c>
      <c r="P26" s="115">
        <v>562</v>
      </c>
      <c r="Q26" s="115"/>
      <c r="R26" s="115">
        <v>1249</v>
      </c>
      <c r="S26" s="115">
        <v>630</v>
      </c>
      <c r="T26" s="115">
        <v>619</v>
      </c>
      <c r="U26" s="115"/>
      <c r="V26" s="115">
        <v>1153</v>
      </c>
      <c r="W26" s="115">
        <v>597</v>
      </c>
      <c r="X26" s="115">
        <v>556</v>
      </c>
      <c r="Y26" s="115"/>
      <c r="Z26" s="115">
        <v>1295</v>
      </c>
      <c r="AA26" s="115">
        <v>633</v>
      </c>
      <c r="AB26" s="115">
        <v>662</v>
      </c>
      <c r="AC26" s="24"/>
    </row>
    <row r="27" spans="1:29" x14ac:dyDescent="0.3">
      <c r="A27" s="50" t="s">
        <v>194</v>
      </c>
      <c r="B27" s="115">
        <f t="shared" si="2"/>
        <v>11729</v>
      </c>
      <c r="C27" s="115">
        <f t="shared" si="2"/>
        <v>6046</v>
      </c>
      <c r="D27" s="115">
        <f t="shared" si="2"/>
        <v>5683</v>
      </c>
      <c r="E27" s="115"/>
      <c r="F27" s="115">
        <v>1926</v>
      </c>
      <c r="G27" s="115">
        <v>1015</v>
      </c>
      <c r="H27" s="115">
        <v>911</v>
      </c>
      <c r="I27" s="115"/>
      <c r="J27" s="115">
        <v>1836</v>
      </c>
      <c r="K27" s="115">
        <v>930</v>
      </c>
      <c r="L27" s="115">
        <v>906</v>
      </c>
      <c r="M27" s="115"/>
      <c r="N27" s="115">
        <v>1987</v>
      </c>
      <c r="O27" s="115">
        <v>1036</v>
      </c>
      <c r="P27" s="115">
        <v>951</v>
      </c>
      <c r="Q27" s="115"/>
      <c r="R27" s="115">
        <v>1946</v>
      </c>
      <c r="S27" s="115">
        <v>991</v>
      </c>
      <c r="T27" s="115">
        <v>955</v>
      </c>
      <c r="U27" s="115"/>
      <c r="V27" s="115">
        <v>1935</v>
      </c>
      <c r="W27" s="115">
        <v>977</v>
      </c>
      <c r="X27" s="115">
        <v>958</v>
      </c>
      <c r="Y27" s="115"/>
      <c r="Z27" s="115">
        <v>2099</v>
      </c>
      <c r="AA27" s="115">
        <v>1097</v>
      </c>
      <c r="AB27" s="115">
        <v>1002</v>
      </c>
      <c r="AC27" s="24"/>
    </row>
    <row r="28" spans="1:29" x14ac:dyDescent="0.3">
      <c r="A28" s="50" t="s">
        <v>195</v>
      </c>
      <c r="B28" s="115">
        <f t="shared" si="2"/>
        <v>6315</v>
      </c>
      <c r="C28" s="115">
        <f t="shared" si="2"/>
        <v>3221</v>
      </c>
      <c r="D28" s="115">
        <f t="shared" si="2"/>
        <v>3094</v>
      </c>
      <c r="E28" s="115"/>
      <c r="F28" s="115">
        <v>1019</v>
      </c>
      <c r="G28" s="115">
        <v>518</v>
      </c>
      <c r="H28" s="115">
        <v>501</v>
      </c>
      <c r="I28" s="115"/>
      <c r="J28" s="115">
        <v>992</v>
      </c>
      <c r="K28" s="115">
        <v>514</v>
      </c>
      <c r="L28" s="115">
        <v>478</v>
      </c>
      <c r="M28" s="115"/>
      <c r="N28" s="115">
        <v>1029</v>
      </c>
      <c r="O28" s="115">
        <v>527</v>
      </c>
      <c r="P28" s="115">
        <v>502</v>
      </c>
      <c r="Q28" s="115"/>
      <c r="R28" s="115">
        <v>1007</v>
      </c>
      <c r="S28" s="115">
        <v>527</v>
      </c>
      <c r="T28" s="115">
        <v>480</v>
      </c>
      <c r="U28" s="115"/>
      <c r="V28" s="115">
        <v>1036</v>
      </c>
      <c r="W28" s="115">
        <v>517</v>
      </c>
      <c r="X28" s="115">
        <v>519</v>
      </c>
      <c r="Y28" s="115"/>
      <c r="Z28" s="115">
        <v>1232</v>
      </c>
      <c r="AA28" s="115">
        <v>618</v>
      </c>
      <c r="AB28" s="115">
        <v>614</v>
      </c>
      <c r="AC28" s="24"/>
    </row>
    <row r="29" spans="1:29" x14ac:dyDescent="0.3">
      <c r="A29" s="50" t="s">
        <v>196</v>
      </c>
      <c r="B29" s="115">
        <f t="shared" si="2"/>
        <v>13508</v>
      </c>
      <c r="C29" s="115">
        <f t="shared" si="2"/>
        <v>6984</v>
      </c>
      <c r="D29" s="115">
        <f t="shared" si="2"/>
        <v>6524</v>
      </c>
      <c r="E29" s="115"/>
      <c r="F29" s="115">
        <v>2182</v>
      </c>
      <c r="G29" s="115">
        <v>1113</v>
      </c>
      <c r="H29" s="115">
        <v>1069</v>
      </c>
      <c r="I29" s="115"/>
      <c r="J29" s="115">
        <v>2164</v>
      </c>
      <c r="K29" s="115">
        <v>1090</v>
      </c>
      <c r="L29" s="115">
        <v>1074</v>
      </c>
      <c r="M29" s="115"/>
      <c r="N29" s="115">
        <v>2258</v>
      </c>
      <c r="O29" s="115">
        <v>1179</v>
      </c>
      <c r="P29" s="115">
        <v>1079</v>
      </c>
      <c r="Q29" s="115"/>
      <c r="R29" s="115">
        <v>2181</v>
      </c>
      <c r="S29" s="115">
        <v>1151</v>
      </c>
      <c r="T29" s="115">
        <v>1030</v>
      </c>
      <c r="U29" s="115"/>
      <c r="V29" s="115">
        <v>2200</v>
      </c>
      <c r="W29" s="115">
        <v>1134</v>
      </c>
      <c r="X29" s="115">
        <v>1066</v>
      </c>
      <c r="Y29" s="115"/>
      <c r="Z29" s="115">
        <v>2523</v>
      </c>
      <c r="AA29" s="115">
        <v>1317</v>
      </c>
      <c r="AB29" s="115">
        <v>1206</v>
      </c>
      <c r="AC29" s="24"/>
    </row>
    <row r="30" spans="1:29" x14ac:dyDescent="0.3">
      <c r="A30" s="50" t="s">
        <v>197</v>
      </c>
      <c r="B30" s="115">
        <f t="shared" si="2"/>
        <v>12951</v>
      </c>
      <c r="C30" s="115">
        <f t="shared" si="2"/>
        <v>6623</v>
      </c>
      <c r="D30" s="115">
        <f t="shared" si="2"/>
        <v>6328</v>
      </c>
      <c r="E30" s="115"/>
      <c r="F30" s="115">
        <v>2065</v>
      </c>
      <c r="G30" s="115">
        <v>1029</v>
      </c>
      <c r="H30" s="115">
        <v>1036</v>
      </c>
      <c r="I30" s="115"/>
      <c r="J30" s="115">
        <v>2005</v>
      </c>
      <c r="K30" s="115">
        <v>1040</v>
      </c>
      <c r="L30" s="115">
        <v>965</v>
      </c>
      <c r="M30" s="115"/>
      <c r="N30" s="115">
        <v>2113</v>
      </c>
      <c r="O30" s="115">
        <v>1048</v>
      </c>
      <c r="P30" s="115">
        <v>1065</v>
      </c>
      <c r="Q30" s="115"/>
      <c r="R30" s="115">
        <v>2160</v>
      </c>
      <c r="S30" s="115">
        <v>1103</v>
      </c>
      <c r="T30" s="115">
        <v>1057</v>
      </c>
      <c r="U30" s="115"/>
      <c r="V30" s="115">
        <v>2025</v>
      </c>
      <c r="W30" s="115">
        <v>1060</v>
      </c>
      <c r="X30" s="115">
        <v>965</v>
      </c>
      <c r="Y30" s="115"/>
      <c r="Z30" s="115">
        <v>2583</v>
      </c>
      <c r="AA30" s="115">
        <v>1343</v>
      </c>
      <c r="AB30" s="115">
        <v>1240</v>
      </c>
      <c r="AC30" s="24"/>
    </row>
    <row r="31" spans="1:29" x14ac:dyDescent="0.3">
      <c r="A31" s="50" t="s">
        <v>198</v>
      </c>
      <c r="B31" s="115">
        <f t="shared" si="2"/>
        <v>7801</v>
      </c>
      <c r="C31" s="115">
        <f t="shared" si="2"/>
        <v>3998</v>
      </c>
      <c r="D31" s="115">
        <f t="shared" si="2"/>
        <v>3803</v>
      </c>
      <c r="E31" s="115"/>
      <c r="F31" s="115">
        <v>1318</v>
      </c>
      <c r="G31" s="115">
        <v>641</v>
      </c>
      <c r="H31" s="115">
        <v>677</v>
      </c>
      <c r="I31" s="115"/>
      <c r="J31" s="115">
        <v>1239</v>
      </c>
      <c r="K31" s="115">
        <v>627</v>
      </c>
      <c r="L31" s="115">
        <v>612</v>
      </c>
      <c r="M31" s="115"/>
      <c r="N31" s="115">
        <v>1307</v>
      </c>
      <c r="O31" s="115">
        <v>667</v>
      </c>
      <c r="P31" s="115">
        <v>640</v>
      </c>
      <c r="Q31" s="115"/>
      <c r="R31" s="115">
        <v>1273</v>
      </c>
      <c r="S31" s="115">
        <v>673</v>
      </c>
      <c r="T31" s="115">
        <v>600</v>
      </c>
      <c r="U31" s="115"/>
      <c r="V31" s="115">
        <v>1320</v>
      </c>
      <c r="W31" s="115">
        <v>697</v>
      </c>
      <c r="X31" s="115">
        <v>623</v>
      </c>
      <c r="Y31" s="115"/>
      <c r="Z31" s="115">
        <v>1344</v>
      </c>
      <c r="AA31" s="115">
        <v>693</v>
      </c>
      <c r="AB31" s="115">
        <v>651</v>
      </c>
      <c r="AC31" s="24"/>
    </row>
    <row r="32" spans="1:29" x14ac:dyDescent="0.3">
      <c r="A32" s="50" t="s">
        <v>199</v>
      </c>
      <c r="B32" s="115">
        <f t="shared" si="2"/>
        <v>8143</v>
      </c>
      <c r="C32" s="115">
        <f t="shared" si="2"/>
        <v>4239</v>
      </c>
      <c r="D32" s="115">
        <f t="shared" si="2"/>
        <v>3904</v>
      </c>
      <c r="E32" s="115"/>
      <c r="F32" s="115">
        <v>1339</v>
      </c>
      <c r="G32" s="115">
        <v>706</v>
      </c>
      <c r="H32" s="115">
        <v>633</v>
      </c>
      <c r="I32" s="115"/>
      <c r="J32" s="115">
        <v>1253</v>
      </c>
      <c r="K32" s="115">
        <v>663</v>
      </c>
      <c r="L32" s="115">
        <v>590</v>
      </c>
      <c r="M32" s="115"/>
      <c r="N32" s="115">
        <v>1346</v>
      </c>
      <c r="O32" s="115">
        <v>708</v>
      </c>
      <c r="P32" s="115">
        <v>638</v>
      </c>
      <c r="Q32" s="115"/>
      <c r="R32" s="115">
        <v>1350</v>
      </c>
      <c r="S32" s="115">
        <v>698</v>
      </c>
      <c r="T32" s="115">
        <v>652</v>
      </c>
      <c r="U32" s="115"/>
      <c r="V32" s="115">
        <v>1296</v>
      </c>
      <c r="W32" s="115">
        <v>662</v>
      </c>
      <c r="X32" s="115">
        <v>634</v>
      </c>
      <c r="Y32" s="115"/>
      <c r="Z32" s="115">
        <v>1559</v>
      </c>
      <c r="AA32" s="115">
        <v>802</v>
      </c>
      <c r="AB32" s="115">
        <v>757</v>
      </c>
      <c r="AC32" s="24"/>
    </row>
    <row r="33" spans="1:29" x14ac:dyDescent="0.3">
      <c r="A33" s="50" t="s">
        <v>200</v>
      </c>
      <c r="B33" s="115">
        <f t="shared" si="2"/>
        <v>3218</v>
      </c>
      <c r="C33" s="115">
        <f t="shared" si="2"/>
        <v>1703</v>
      </c>
      <c r="D33" s="115">
        <f t="shared" si="2"/>
        <v>1515</v>
      </c>
      <c r="E33" s="115"/>
      <c r="F33" s="115">
        <v>530</v>
      </c>
      <c r="G33" s="115">
        <v>279</v>
      </c>
      <c r="H33" s="115">
        <v>251</v>
      </c>
      <c r="I33" s="115"/>
      <c r="J33" s="115">
        <v>508</v>
      </c>
      <c r="K33" s="115">
        <v>272</v>
      </c>
      <c r="L33" s="115">
        <v>236</v>
      </c>
      <c r="M33" s="115"/>
      <c r="N33" s="115">
        <v>577</v>
      </c>
      <c r="O33" s="115">
        <v>308</v>
      </c>
      <c r="P33" s="115">
        <v>269</v>
      </c>
      <c r="Q33" s="115"/>
      <c r="R33" s="115">
        <v>520</v>
      </c>
      <c r="S33" s="115">
        <v>277</v>
      </c>
      <c r="T33" s="115">
        <v>243</v>
      </c>
      <c r="U33" s="115"/>
      <c r="V33" s="115">
        <v>509</v>
      </c>
      <c r="W33" s="115">
        <v>254</v>
      </c>
      <c r="X33" s="115">
        <v>255</v>
      </c>
      <c r="Y33" s="115"/>
      <c r="Z33" s="115">
        <v>574</v>
      </c>
      <c r="AA33" s="115">
        <v>313</v>
      </c>
      <c r="AB33" s="115">
        <v>261</v>
      </c>
      <c r="AC33" s="24"/>
    </row>
    <row r="34" spans="1:29" x14ac:dyDescent="0.3">
      <c r="A34" s="50" t="s">
        <v>201</v>
      </c>
      <c r="B34" s="115">
        <f t="shared" si="2"/>
        <v>24314</v>
      </c>
      <c r="C34" s="115">
        <f t="shared" si="2"/>
        <v>12384</v>
      </c>
      <c r="D34" s="115">
        <f t="shared" si="2"/>
        <v>11930</v>
      </c>
      <c r="E34" s="115"/>
      <c r="F34" s="115">
        <v>3770</v>
      </c>
      <c r="G34" s="115">
        <v>1906</v>
      </c>
      <c r="H34" s="115">
        <v>1864</v>
      </c>
      <c r="I34" s="115"/>
      <c r="J34" s="115">
        <v>3772</v>
      </c>
      <c r="K34" s="115">
        <v>1900</v>
      </c>
      <c r="L34" s="115">
        <v>1872</v>
      </c>
      <c r="M34" s="115"/>
      <c r="N34" s="115">
        <v>4091</v>
      </c>
      <c r="O34" s="115">
        <v>2074</v>
      </c>
      <c r="P34" s="115">
        <v>2017</v>
      </c>
      <c r="Q34" s="115"/>
      <c r="R34" s="115">
        <v>4032</v>
      </c>
      <c r="S34" s="115">
        <v>2082</v>
      </c>
      <c r="T34" s="115">
        <v>1950</v>
      </c>
      <c r="U34" s="115"/>
      <c r="V34" s="115">
        <v>4029</v>
      </c>
      <c r="W34" s="115">
        <v>2077</v>
      </c>
      <c r="X34" s="115">
        <v>1952</v>
      </c>
      <c r="Y34" s="115"/>
      <c r="Z34" s="115">
        <v>4620</v>
      </c>
      <c r="AA34" s="115">
        <v>2345</v>
      </c>
      <c r="AB34" s="115">
        <v>2275</v>
      </c>
      <c r="AC34" s="24"/>
    </row>
    <row r="35" spans="1:29" x14ac:dyDescent="0.3">
      <c r="A35" s="50" t="s">
        <v>202</v>
      </c>
      <c r="B35" s="115">
        <f t="shared" si="2"/>
        <v>19492</v>
      </c>
      <c r="C35" s="115">
        <f t="shared" si="2"/>
        <v>9842</v>
      </c>
      <c r="D35" s="115">
        <f t="shared" si="2"/>
        <v>9650</v>
      </c>
      <c r="E35" s="115"/>
      <c r="F35" s="115">
        <v>3105</v>
      </c>
      <c r="G35" s="115">
        <v>1597</v>
      </c>
      <c r="H35" s="115">
        <v>1508</v>
      </c>
      <c r="I35" s="115"/>
      <c r="J35" s="115">
        <v>3110</v>
      </c>
      <c r="K35" s="115">
        <v>1552</v>
      </c>
      <c r="L35" s="115">
        <v>1558</v>
      </c>
      <c r="M35" s="115"/>
      <c r="N35" s="115">
        <v>3258</v>
      </c>
      <c r="O35" s="115">
        <v>1655</v>
      </c>
      <c r="P35" s="115">
        <v>1603</v>
      </c>
      <c r="Q35" s="115"/>
      <c r="R35" s="115">
        <v>3338</v>
      </c>
      <c r="S35" s="115">
        <v>1684</v>
      </c>
      <c r="T35" s="115">
        <v>1654</v>
      </c>
      <c r="U35" s="115"/>
      <c r="V35" s="115">
        <v>3097</v>
      </c>
      <c r="W35" s="115">
        <v>1530</v>
      </c>
      <c r="X35" s="115">
        <v>1567</v>
      </c>
      <c r="Y35" s="115"/>
      <c r="Z35" s="115">
        <v>3584</v>
      </c>
      <c r="AA35" s="115">
        <v>1824</v>
      </c>
      <c r="AB35" s="115">
        <v>1760</v>
      </c>
    </row>
    <row r="36" spans="1:29" ht="15" thickBot="1" x14ac:dyDescent="0.35">
      <c r="A36" s="55" t="s">
        <v>203</v>
      </c>
      <c r="B36" s="115">
        <f t="shared" si="2"/>
        <v>3529</v>
      </c>
      <c r="C36" s="115">
        <f t="shared" si="2"/>
        <v>1812</v>
      </c>
      <c r="D36" s="115">
        <f t="shared" si="2"/>
        <v>1717</v>
      </c>
      <c r="E36" s="115"/>
      <c r="F36" s="115">
        <v>586</v>
      </c>
      <c r="G36" s="115">
        <v>315</v>
      </c>
      <c r="H36" s="115">
        <v>271</v>
      </c>
      <c r="I36" s="115"/>
      <c r="J36" s="115">
        <v>584</v>
      </c>
      <c r="K36" s="115">
        <v>300</v>
      </c>
      <c r="L36" s="115">
        <v>284</v>
      </c>
      <c r="M36" s="115"/>
      <c r="N36" s="115">
        <v>638</v>
      </c>
      <c r="O36" s="115">
        <v>318</v>
      </c>
      <c r="P36" s="115">
        <v>320</v>
      </c>
      <c r="Q36" s="115"/>
      <c r="R36" s="115">
        <v>539</v>
      </c>
      <c r="S36" s="115">
        <v>258</v>
      </c>
      <c r="T36" s="115">
        <v>281</v>
      </c>
      <c r="U36" s="115"/>
      <c r="V36" s="115">
        <v>554</v>
      </c>
      <c r="W36" s="115">
        <v>291</v>
      </c>
      <c r="X36" s="115">
        <v>263</v>
      </c>
      <c r="Y36" s="115"/>
      <c r="Z36" s="115">
        <v>628</v>
      </c>
      <c r="AA36" s="115">
        <v>330</v>
      </c>
      <c r="AB36" s="115">
        <v>298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E16774CB-F4B7-4E4C-9525-9279FF1CFBC1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72A94-1031-4A12-976A-B38EDA021E47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5546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204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1">
        <v>95.312457466404126</v>
      </c>
      <c r="C9" s="121">
        <v>94.833083478160887</v>
      </c>
      <c r="D9" s="121">
        <v>95.817361211381623</v>
      </c>
      <c r="E9" s="121"/>
      <c r="F9" s="121">
        <v>90.144958892254436</v>
      </c>
      <c r="G9" s="121">
        <v>89.280301050540956</v>
      </c>
      <c r="H9" s="121">
        <v>91.07212912626801</v>
      </c>
      <c r="I9" s="121"/>
      <c r="J9" s="121">
        <v>94.574141500678238</v>
      </c>
      <c r="K9" s="121">
        <v>94.011842252262312</v>
      </c>
      <c r="L9" s="121">
        <v>95.162279804855245</v>
      </c>
      <c r="M9" s="121"/>
      <c r="N9" s="121">
        <v>95.688788677297538</v>
      </c>
      <c r="O9" s="121">
        <v>95.203361611036229</v>
      </c>
      <c r="P9" s="121">
        <v>96.202107145851386</v>
      </c>
      <c r="Q9" s="121"/>
      <c r="R9" s="121">
        <v>95.911547506085242</v>
      </c>
      <c r="S9" s="121">
        <v>95.465181957556695</v>
      </c>
      <c r="T9" s="121">
        <v>96.37852439642073</v>
      </c>
      <c r="U9" s="121"/>
      <c r="V9" s="121">
        <v>96.492349656906612</v>
      </c>
      <c r="W9" s="121">
        <v>96.19047619047619</v>
      </c>
      <c r="X9" s="121">
        <v>96.808634433001686</v>
      </c>
      <c r="Y9" s="121"/>
      <c r="Z9" s="121">
        <v>98.801692609189516</v>
      </c>
      <c r="AA9" s="121">
        <v>98.622891683728184</v>
      </c>
      <c r="AB9" s="121">
        <v>98.989382115901236</v>
      </c>
      <c r="AC9" s="14"/>
    </row>
    <row r="10" spans="1:29" x14ac:dyDescent="0.3">
      <c r="A10" s="50" t="s">
        <v>177</v>
      </c>
      <c r="B10" s="117">
        <v>94.489819394915457</v>
      </c>
      <c r="C10" s="117">
        <v>94.013585130999473</v>
      </c>
      <c r="D10" s="117">
        <v>94.992903327550863</v>
      </c>
      <c r="E10" s="117"/>
      <c r="F10" s="117">
        <v>89.75917699321954</v>
      </c>
      <c r="G10" s="117">
        <v>88.703870387038705</v>
      </c>
      <c r="H10" s="117">
        <v>90.900243309002434</v>
      </c>
      <c r="I10" s="117"/>
      <c r="J10" s="117">
        <v>94.185487746275825</v>
      </c>
      <c r="K10" s="117">
        <v>93.591582974653278</v>
      </c>
      <c r="L10" s="117">
        <v>94.78512795750845</v>
      </c>
      <c r="M10" s="117"/>
      <c r="N10" s="117">
        <v>94.557823129251702</v>
      </c>
      <c r="O10" s="117">
        <v>93.942016443098225</v>
      </c>
      <c r="P10" s="117">
        <v>95.235826584087661</v>
      </c>
      <c r="Q10" s="117"/>
      <c r="R10" s="117">
        <v>95.772357723577244</v>
      </c>
      <c r="S10" s="117">
        <v>95.774000918695464</v>
      </c>
      <c r="T10" s="117">
        <v>95.770676691729335</v>
      </c>
      <c r="U10" s="117"/>
      <c r="V10" s="117">
        <v>94.307400379506646</v>
      </c>
      <c r="W10" s="117">
        <v>94</v>
      </c>
      <c r="X10" s="117">
        <v>94.642857142857139</v>
      </c>
      <c r="Y10" s="117"/>
      <c r="Z10" s="117">
        <v>97.982586536419632</v>
      </c>
      <c r="AA10" s="117">
        <v>97.787979966611019</v>
      </c>
      <c r="AB10" s="117">
        <v>98.184176394293118</v>
      </c>
      <c r="AC10" s="14"/>
    </row>
    <row r="11" spans="1:29" x14ac:dyDescent="0.3">
      <c r="A11" s="50" t="s">
        <v>178</v>
      </c>
      <c r="B11" s="117">
        <v>96.637958280657401</v>
      </c>
      <c r="C11" s="117">
        <v>96.300891818534325</v>
      </c>
      <c r="D11" s="117">
        <v>96.988000322139001</v>
      </c>
      <c r="E11" s="117"/>
      <c r="F11" s="117">
        <v>93.000501756146519</v>
      </c>
      <c r="G11" s="117">
        <v>92.956349206349216</v>
      </c>
      <c r="H11" s="117">
        <v>93.045685279187822</v>
      </c>
      <c r="I11" s="117"/>
      <c r="J11" s="117">
        <v>96</v>
      </c>
      <c r="K11" s="117">
        <v>95.743639921722107</v>
      </c>
      <c r="L11" s="117">
        <v>96.274921301154251</v>
      </c>
      <c r="M11" s="117"/>
      <c r="N11" s="117">
        <v>96.510816468946274</v>
      </c>
      <c r="O11" s="117">
        <v>96.039163328882964</v>
      </c>
      <c r="P11" s="117">
        <v>97.027290448343081</v>
      </c>
      <c r="Q11" s="117"/>
      <c r="R11" s="117">
        <v>97.597947761194021</v>
      </c>
      <c r="S11" s="117">
        <v>97.058823529411768</v>
      </c>
      <c r="T11" s="117">
        <v>98.153409090909093</v>
      </c>
      <c r="U11" s="117"/>
      <c r="V11" s="117">
        <v>96.693807056501356</v>
      </c>
      <c r="W11" s="117">
        <v>96.221786064769375</v>
      </c>
      <c r="X11" s="117">
        <v>97.1712158808933</v>
      </c>
      <c r="Y11" s="117"/>
      <c r="Z11" s="117">
        <v>99.429898648648646</v>
      </c>
      <c r="AA11" s="117">
        <v>99.24178601516428</v>
      </c>
      <c r="AB11" s="117">
        <v>99.61896697713803</v>
      </c>
    </row>
    <row r="12" spans="1:29" x14ac:dyDescent="0.3">
      <c r="A12" s="50" t="s">
        <v>179</v>
      </c>
      <c r="B12" s="117">
        <v>93.572842522006482</v>
      </c>
      <c r="C12" s="117">
        <v>93.299308528152778</v>
      </c>
      <c r="D12" s="117">
        <v>93.859422164726183</v>
      </c>
      <c r="E12" s="117"/>
      <c r="F12" s="117">
        <v>88.281634662727711</v>
      </c>
      <c r="G12" s="117">
        <v>87.386526516961311</v>
      </c>
      <c r="H12" s="117">
        <v>89.233113255459628</v>
      </c>
      <c r="I12" s="117"/>
      <c r="J12" s="117">
        <v>92.313851080864694</v>
      </c>
      <c r="K12" s="117">
        <v>92.368421052631575</v>
      </c>
      <c r="L12" s="117">
        <v>92.257715213860308</v>
      </c>
      <c r="M12" s="117"/>
      <c r="N12" s="117">
        <v>95.33823156827971</v>
      </c>
      <c r="O12" s="117">
        <v>95.211693548387103</v>
      </c>
      <c r="P12" s="117">
        <v>95.466123280692813</v>
      </c>
      <c r="Q12" s="117"/>
      <c r="R12" s="117">
        <v>91.713268937468229</v>
      </c>
      <c r="S12" s="117">
        <v>91.601178781925341</v>
      </c>
      <c r="T12" s="117">
        <v>91.833508956796635</v>
      </c>
      <c r="U12" s="117"/>
      <c r="V12" s="117">
        <v>95.246706277447686</v>
      </c>
      <c r="W12" s="117">
        <v>94.974358974358978</v>
      </c>
      <c r="X12" s="117">
        <v>95.523165018219686</v>
      </c>
      <c r="Y12" s="117"/>
      <c r="Z12" s="117">
        <v>98.373983739837399</v>
      </c>
      <c r="AA12" s="117">
        <v>98.123569794050354</v>
      </c>
      <c r="AB12" s="117">
        <v>98.647971957936903</v>
      </c>
    </row>
    <row r="13" spans="1:29" x14ac:dyDescent="0.3">
      <c r="A13" s="50" t="s">
        <v>180</v>
      </c>
      <c r="B13" s="117">
        <v>94.925813591277972</v>
      </c>
      <c r="C13" s="117">
        <v>94.741935483870961</v>
      </c>
      <c r="D13" s="117">
        <v>95.115852642107015</v>
      </c>
      <c r="E13" s="117"/>
      <c r="F13" s="117">
        <v>88.359920239282147</v>
      </c>
      <c r="G13" s="117">
        <v>87.945998071359682</v>
      </c>
      <c r="H13" s="117">
        <v>88.802889576883388</v>
      </c>
      <c r="I13" s="117"/>
      <c r="J13" s="117">
        <v>94.591756366500391</v>
      </c>
      <c r="K13" s="117">
        <v>93.730886850152899</v>
      </c>
      <c r="L13" s="117">
        <v>95.506226312939901</v>
      </c>
      <c r="M13" s="117"/>
      <c r="N13" s="117">
        <v>96.147959183673464</v>
      </c>
      <c r="O13" s="117">
        <v>96.589147286821714</v>
      </c>
      <c r="P13" s="117">
        <v>95.71788413098237</v>
      </c>
      <c r="Q13" s="117"/>
      <c r="R13" s="117">
        <v>94.158075601374563</v>
      </c>
      <c r="S13" s="117">
        <v>93.671497584541058</v>
      </c>
      <c r="T13" s="117">
        <v>94.660678642714572</v>
      </c>
      <c r="U13" s="117"/>
      <c r="V13" s="117">
        <v>96.918335901386754</v>
      </c>
      <c r="W13" s="117">
        <v>97.304302747537591</v>
      </c>
      <c r="X13" s="117">
        <v>96.53944020356235</v>
      </c>
      <c r="Y13" s="117"/>
      <c r="Z13" s="117">
        <v>98.805715504371932</v>
      </c>
      <c r="AA13" s="117">
        <v>98.76543209876543</v>
      </c>
      <c r="AB13" s="117">
        <v>98.849048251438688</v>
      </c>
    </row>
    <row r="14" spans="1:29" x14ac:dyDescent="0.3">
      <c r="A14" s="50" t="s">
        <v>181</v>
      </c>
      <c r="B14" s="117">
        <v>97.87451113756164</v>
      </c>
      <c r="C14" s="117">
        <v>97.547232350016571</v>
      </c>
      <c r="D14" s="117">
        <v>98.219273743016757</v>
      </c>
      <c r="E14" s="117"/>
      <c r="F14" s="117">
        <v>95.742471443406018</v>
      </c>
      <c r="G14" s="117">
        <v>95.491803278688522</v>
      </c>
      <c r="H14" s="117">
        <v>96</v>
      </c>
      <c r="I14" s="117"/>
      <c r="J14" s="117">
        <v>98.087141339001064</v>
      </c>
      <c r="K14" s="117">
        <v>96.781115879828334</v>
      </c>
      <c r="L14" s="117">
        <v>99.368421052631589</v>
      </c>
      <c r="M14" s="117"/>
      <c r="N14" s="117">
        <v>98.121085594989566</v>
      </c>
      <c r="O14" s="117">
        <v>97.445972495088412</v>
      </c>
      <c r="P14" s="117">
        <v>98.886414253897541</v>
      </c>
      <c r="Q14" s="117"/>
      <c r="R14" s="117">
        <v>97.525773195876283</v>
      </c>
      <c r="S14" s="117">
        <v>97.540983606557376</v>
      </c>
      <c r="T14" s="117">
        <v>97.510373443983397</v>
      </c>
      <c r="U14" s="117"/>
      <c r="V14" s="117">
        <v>98.467824310520939</v>
      </c>
      <c r="W14" s="117">
        <v>98.418972332015812</v>
      </c>
      <c r="X14" s="117">
        <v>98.520084566596196</v>
      </c>
      <c r="Y14" s="117"/>
      <c r="Z14" s="117">
        <v>99.158878504672899</v>
      </c>
      <c r="AA14" s="117">
        <v>99.285714285714292</v>
      </c>
      <c r="AB14" s="117">
        <v>99.019607843137265</v>
      </c>
      <c r="AC14" s="24"/>
    </row>
    <row r="15" spans="1:29" x14ac:dyDescent="0.3">
      <c r="A15" s="50" t="s">
        <v>182</v>
      </c>
      <c r="B15" s="117">
        <v>97.999030672298005</v>
      </c>
      <c r="C15" s="117">
        <v>97.933097633940719</v>
      </c>
      <c r="D15" s="117">
        <v>98.067428410213012</v>
      </c>
      <c r="E15" s="117"/>
      <c r="F15" s="117">
        <v>94.908940397350989</v>
      </c>
      <c r="G15" s="117">
        <v>94.849445324881145</v>
      </c>
      <c r="H15" s="117">
        <v>94.974003466204508</v>
      </c>
      <c r="I15" s="117"/>
      <c r="J15" s="117">
        <v>97.955632883862549</v>
      </c>
      <c r="K15" s="117">
        <v>97.925669835782188</v>
      </c>
      <c r="L15" s="117">
        <v>97.985989492119089</v>
      </c>
      <c r="M15" s="117"/>
      <c r="N15" s="117">
        <v>98.336106489184687</v>
      </c>
      <c r="O15" s="117">
        <v>98.428453267162936</v>
      </c>
      <c r="P15" s="117">
        <v>98.242677824267787</v>
      </c>
      <c r="Q15" s="117"/>
      <c r="R15" s="117">
        <v>98.77700774561761</v>
      </c>
      <c r="S15" s="117">
        <v>98.60426929392446</v>
      </c>
      <c r="T15" s="117">
        <v>98.94736842105263</v>
      </c>
      <c r="U15" s="117"/>
      <c r="V15" s="117">
        <v>98.514851485148512</v>
      </c>
      <c r="W15" s="117">
        <v>98.418277680140591</v>
      </c>
      <c r="X15" s="117">
        <v>98.616236162361631</v>
      </c>
      <c r="Y15" s="117"/>
      <c r="Z15" s="117">
        <v>99.395998489996231</v>
      </c>
      <c r="AA15" s="117">
        <v>99.34306569343066</v>
      </c>
      <c r="AB15" s="117">
        <v>99.452697419859277</v>
      </c>
      <c r="AC15" s="14"/>
    </row>
    <row r="16" spans="1:29" x14ac:dyDescent="0.3">
      <c r="A16" s="50" t="s">
        <v>183</v>
      </c>
      <c r="B16" s="117">
        <v>96.709376820034947</v>
      </c>
      <c r="C16" s="117">
        <v>96.232876712328761</v>
      </c>
      <c r="D16" s="117">
        <v>97.205707491082052</v>
      </c>
      <c r="E16" s="117"/>
      <c r="F16" s="117">
        <v>90.476190476190482</v>
      </c>
      <c r="G16" s="117">
        <v>90.163934426229503</v>
      </c>
      <c r="H16" s="117">
        <v>90.812720848056543</v>
      </c>
      <c r="I16" s="117"/>
      <c r="J16" s="117">
        <v>95.204262877442275</v>
      </c>
      <c r="K16" s="117">
        <v>93.602693602693591</v>
      </c>
      <c r="L16" s="117">
        <v>96.992481203007515</v>
      </c>
      <c r="M16" s="117"/>
      <c r="N16" s="117">
        <v>97.297297297297305</v>
      </c>
      <c r="O16" s="117">
        <v>96.641791044776113</v>
      </c>
      <c r="P16" s="117">
        <v>97.909407665505228</v>
      </c>
      <c r="Q16" s="117"/>
      <c r="R16" s="117">
        <v>98.499061913696067</v>
      </c>
      <c r="S16" s="117">
        <v>98.56630824372759</v>
      </c>
      <c r="T16" s="117">
        <v>98.425196850393704</v>
      </c>
      <c r="U16" s="117"/>
      <c r="V16" s="117">
        <v>99.280575539568346</v>
      </c>
      <c r="W16" s="117">
        <v>99.280575539568346</v>
      </c>
      <c r="X16" s="117">
        <v>99.280575539568346</v>
      </c>
      <c r="Y16" s="117"/>
      <c r="Z16" s="117">
        <v>99.53051643192488</v>
      </c>
      <c r="AA16" s="117">
        <v>99.384615384615387</v>
      </c>
      <c r="AB16" s="117">
        <v>99.681528662420376</v>
      </c>
      <c r="AC16" s="24"/>
    </row>
    <row r="17" spans="1:29" x14ac:dyDescent="0.3">
      <c r="A17" s="50" t="s">
        <v>184</v>
      </c>
      <c r="B17" s="117">
        <v>94.97928464612292</v>
      </c>
      <c r="C17" s="117">
        <v>94.541275617697764</v>
      </c>
      <c r="D17" s="117">
        <v>95.438790375244892</v>
      </c>
      <c r="E17" s="117"/>
      <c r="F17" s="117">
        <v>88.979650329607338</v>
      </c>
      <c r="G17" s="117">
        <v>87.957107506186418</v>
      </c>
      <c r="H17" s="117">
        <v>90.092786590841072</v>
      </c>
      <c r="I17" s="117"/>
      <c r="J17" s="117">
        <v>94.119425547996968</v>
      </c>
      <c r="K17" s="117">
        <v>93.637992831541212</v>
      </c>
      <c r="L17" s="117">
        <v>94.612794612794616</v>
      </c>
      <c r="M17" s="117"/>
      <c r="N17" s="117">
        <v>95.546440082039268</v>
      </c>
      <c r="O17" s="117">
        <v>95.170855690482909</v>
      </c>
      <c r="P17" s="117">
        <v>95.951293759512936</v>
      </c>
      <c r="Q17" s="117"/>
      <c r="R17" s="117">
        <v>96.072061429415228</v>
      </c>
      <c r="S17" s="117">
        <v>95.658508158508155</v>
      </c>
      <c r="T17" s="117">
        <v>96.497005988023957</v>
      </c>
      <c r="U17" s="117"/>
      <c r="V17" s="117">
        <v>95.858823529411765</v>
      </c>
      <c r="W17" s="117">
        <v>95.471464019851112</v>
      </c>
      <c r="X17" s="117">
        <v>96.255157092986352</v>
      </c>
      <c r="Y17" s="117"/>
      <c r="Z17" s="117">
        <v>99.224913494809684</v>
      </c>
      <c r="AA17" s="117">
        <v>99.378714208535925</v>
      </c>
      <c r="AB17" s="117">
        <v>99.063298325290944</v>
      </c>
      <c r="AC17" s="24"/>
    </row>
    <row r="18" spans="1:29" x14ac:dyDescent="0.3">
      <c r="A18" s="50" t="s">
        <v>185</v>
      </c>
      <c r="B18" s="117">
        <v>96.63235133063192</v>
      </c>
      <c r="C18" s="117">
        <v>96.098871574422347</v>
      </c>
      <c r="D18" s="117">
        <v>97.186557999330134</v>
      </c>
      <c r="E18" s="117"/>
      <c r="F18" s="117">
        <v>91.251596424010216</v>
      </c>
      <c r="G18" s="117">
        <v>90.840652446675023</v>
      </c>
      <c r="H18" s="117">
        <v>91.677503250975292</v>
      </c>
      <c r="I18" s="117"/>
      <c r="J18" s="117">
        <v>96.089193825042884</v>
      </c>
      <c r="K18" s="117">
        <v>95.366017461383478</v>
      </c>
      <c r="L18" s="117">
        <v>96.844319775596077</v>
      </c>
      <c r="M18" s="117"/>
      <c r="N18" s="117">
        <v>97.029702970297024</v>
      </c>
      <c r="O18" s="117">
        <v>96.245059288537547</v>
      </c>
      <c r="P18" s="117">
        <v>97.817460317460316</v>
      </c>
      <c r="Q18" s="117"/>
      <c r="R18" s="117">
        <v>98.089812332439678</v>
      </c>
      <c r="S18" s="117">
        <v>97.562582345191046</v>
      </c>
      <c r="T18" s="117">
        <v>98.635743519781713</v>
      </c>
      <c r="U18" s="117"/>
      <c r="V18" s="117">
        <v>98.035160289555321</v>
      </c>
      <c r="W18" s="117">
        <v>97.583278902677989</v>
      </c>
      <c r="X18" s="117">
        <v>98.540145985401466</v>
      </c>
      <c r="Y18" s="117"/>
      <c r="Z18" s="117">
        <v>99.303030303030297</v>
      </c>
      <c r="AA18" s="117">
        <v>98.972809667673715</v>
      </c>
      <c r="AB18" s="117">
        <v>99.635258358662611</v>
      </c>
      <c r="AC18" s="24"/>
    </row>
    <row r="19" spans="1:29" x14ac:dyDescent="0.3">
      <c r="A19" s="50" t="s">
        <v>186</v>
      </c>
      <c r="B19" s="117">
        <v>93.09979544126243</v>
      </c>
      <c r="C19" s="117">
        <v>92.316424263923381</v>
      </c>
      <c r="D19" s="117">
        <v>93.93117988103306</v>
      </c>
      <c r="E19" s="117"/>
      <c r="F19" s="117">
        <v>86.657131181038011</v>
      </c>
      <c r="G19" s="117">
        <v>85.242718446601941</v>
      </c>
      <c r="H19" s="117">
        <v>88.227684346701167</v>
      </c>
      <c r="I19" s="117"/>
      <c r="J19" s="117">
        <v>91.784897025171631</v>
      </c>
      <c r="K19" s="117">
        <v>91.588785046728972</v>
      </c>
      <c r="L19" s="117">
        <v>91.992463495054167</v>
      </c>
      <c r="M19" s="117"/>
      <c r="N19" s="117">
        <v>93.640350877192986</v>
      </c>
      <c r="O19" s="117">
        <v>92.583120204603574</v>
      </c>
      <c r="P19" s="117">
        <v>94.760614272809391</v>
      </c>
      <c r="Q19" s="117"/>
      <c r="R19" s="117">
        <v>93.777679362267492</v>
      </c>
      <c r="S19" s="117">
        <v>92.921881743634003</v>
      </c>
      <c r="T19" s="117">
        <v>94.679399727148706</v>
      </c>
      <c r="U19" s="117"/>
      <c r="V19" s="117">
        <v>95.504587155963307</v>
      </c>
      <c r="W19" s="117">
        <v>95.128552097428951</v>
      </c>
      <c r="X19" s="117">
        <v>95.893607092860478</v>
      </c>
      <c r="Y19" s="117"/>
      <c r="Z19" s="117">
        <v>97.647562018819499</v>
      </c>
      <c r="AA19" s="117">
        <v>97.158378604262424</v>
      </c>
      <c r="AB19" s="117">
        <v>98.160315374507221</v>
      </c>
      <c r="AC19" s="24"/>
    </row>
    <row r="20" spans="1:29" x14ac:dyDescent="0.3">
      <c r="A20" s="50" t="s">
        <v>187</v>
      </c>
      <c r="B20" s="117">
        <v>93.26510399471772</v>
      </c>
      <c r="C20" s="117">
        <v>92.079831932773104</v>
      </c>
      <c r="D20" s="117">
        <v>94.568985440258828</v>
      </c>
      <c r="E20" s="117"/>
      <c r="F20" s="117">
        <v>86.755386565272502</v>
      </c>
      <c r="G20" s="117">
        <v>84.468339307048993</v>
      </c>
      <c r="H20" s="117">
        <v>89.338731443994604</v>
      </c>
      <c r="I20" s="117"/>
      <c r="J20" s="117">
        <v>92.485955056179776</v>
      </c>
      <c r="K20" s="117">
        <v>90.884353741496611</v>
      </c>
      <c r="L20" s="117">
        <v>94.194484760522499</v>
      </c>
      <c r="M20" s="117"/>
      <c r="N20" s="117">
        <v>95.035460992907801</v>
      </c>
      <c r="O20" s="117">
        <v>94.209891435464414</v>
      </c>
      <c r="P20" s="117">
        <v>95.983379501385045</v>
      </c>
      <c r="Q20" s="117"/>
      <c r="R20" s="117">
        <v>93.872394188250169</v>
      </c>
      <c r="S20" s="117">
        <v>93.424317617866009</v>
      </c>
      <c r="T20" s="117">
        <v>94.337194337194347</v>
      </c>
      <c r="U20" s="117"/>
      <c r="V20" s="117">
        <v>94.389901823281903</v>
      </c>
      <c r="W20" s="117">
        <v>93.758300132802134</v>
      </c>
      <c r="X20" s="117">
        <v>95.096582466567597</v>
      </c>
      <c r="Y20" s="117"/>
      <c r="Z20" s="117">
        <v>97.245901639344268</v>
      </c>
      <c r="AA20" s="117">
        <v>96</v>
      </c>
      <c r="AB20" s="117">
        <v>98.620689655172413</v>
      </c>
      <c r="AC20" s="24"/>
    </row>
    <row r="21" spans="1:29" x14ac:dyDescent="0.3">
      <c r="A21" s="68" t="s">
        <v>188</v>
      </c>
      <c r="B21" s="117">
        <v>96.485741093514548</v>
      </c>
      <c r="C21" s="117">
        <v>96.469804618117223</v>
      </c>
      <c r="D21" s="117">
        <v>96.502477411833283</v>
      </c>
      <c r="E21" s="117"/>
      <c r="F21" s="117">
        <v>91.445634990339002</v>
      </c>
      <c r="G21" s="117">
        <v>91.241122759553605</v>
      </c>
      <c r="H21" s="117">
        <v>91.666666666666657</v>
      </c>
      <c r="I21" s="117"/>
      <c r="J21" s="117">
        <v>97.155879671832267</v>
      </c>
      <c r="K21" s="117">
        <v>97.059891107078045</v>
      </c>
      <c r="L21" s="117">
        <v>97.252747252747255</v>
      </c>
      <c r="M21" s="117"/>
      <c r="N21" s="117">
        <v>96.868512110726641</v>
      </c>
      <c r="O21" s="117">
        <v>96.906523201075984</v>
      </c>
      <c r="P21" s="117">
        <v>96.828225231646471</v>
      </c>
      <c r="Q21" s="117"/>
      <c r="R21" s="117">
        <v>96.723343960325892</v>
      </c>
      <c r="S21" s="117">
        <v>96.95290858725761</v>
      </c>
      <c r="T21" s="117">
        <v>96.482958665699783</v>
      </c>
      <c r="U21" s="117"/>
      <c r="V21" s="117">
        <v>97.091167080525011</v>
      </c>
      <c r="W21" s="117">
        <v>97.13787085514835</v>
      </c>
      <c r="X21" s="117">
        <v>97.042913811756222</v>
      </c>
      <c r="Y21" s="117"/>
      <c r="Z21" s="117">
        <v>99.090777890027425</v>
      </c>
      <c r="AA21" s="117">
        <v>99.049482806821359</v>
      </c>
      <c r="AB21" s="117">
        <v>99.134844868735087</v>
      </c>
      <c r="AC21" s="24"/>
    </row>
    <row r="22" spans="1:29" x14ac:dyDescent="0.3">
      <c r="A22" s="50" t="s">
        <v>189</v>
      </c>
      <c r="B22" s="117">
        <v>92.287568020092095</v>
      </c>
      <c r="C22" s="117">
        <v>91.720911310008134</v>
      </c>
      <c r="D22" s="117">
        <v>92.887931034482762</v>
      </c>
      <c r="E22" s="117"/>
      <c r="F22" s="117">
        <v>88.408521303258141</v>
      </c>
      <c r="G22" s="117">
        <v>88.530465949820794</v>
      </c>
      <c r="H22" s="117">
        <v>88.274044795783922</v>
      </c>
      <c r="I22" s="117"/>
      <c r="J22" s="117">
        <v>90.476190476190482</v>
      </c>
      <c r="K22" s="117">
        <v>89.85507246376811</v>
      </c>
      <c r="L22" s="117">
        <v>91.205673758865245</v>
      </c>
      <c r="M22" s="117"/>
      <c r="N22" s="117">
        <v>92.522179974651451</v>
      </c>
      <c r="O22" s="117">
        <v>91.813602015113347</v>
      </c>
      <c r="P22" s="117">
        <v>93.239795918367349</v>
      </c>
      <c r="Q22" s="117"/>
      <c r="R22" s="117">
        <v>91.941624365482227</v>
      </c>
      <c r="S22" s="117">
        <v>91.089108910891099</v>
      </c>
      <c r="T22" s="117">
        <v>92.838541666666657</v>
      </c>
      <c r="U22" s="117"/>
      <c r="V22" s="117">
        <v>93.277310924369743</v>
      </c>
      <c r="W22" s="117">
        <v>92.518703241895267</v>
      </c>
      <c r="X22" s="117">
        <v>94.09395973154362</v>
      </c>
      <c r="Y22" s="117"/>
      <c r="Z22" s="117">
        <v>96.697566628041727</v>
      </c>
      <c r="AA22" s="117">
        <v>96.45808736717828</v>
      </c>
      <c r="AB22" s="117">
        <v>96.928327645051198</v>
      </c>
      <c r="AC22" s="24"/>
    </row>
    <row r="23" spans="1:29" x14ac:dyDescent="0.3">
      <c r="A23" s="50" t="s">
        <v>190</v>
      </c>
      <c r="B23" s="117">
        <v>96.481665014866209</v>
      </c>
      <c r="C23" s="117">
        <v>96.108569685879843</v>
      </c>
      <c r="D23" s="117">
        <v>96.866545019820052</v>
      </c>
      <c r="E23" s="117"/>
      <c r="F23" s="117">
        <v>92.407045009784738</v>
      </c>
      <c r="G23" s="117">
        <v>91.634391944229279</v>
      </c>
      <c r="H23" s="117">
        <v>93.196202531645568</v>
      </c>
      <c r="I23" s="117"/>
      <c r="J23" s="117">
        <v>96.290354922799281</v>
      </c>
      <c r="K23" s="117">
        <v>96.224165341812395</v>
      </c>
      <c r="L23" s="117">
        <v>96.357749898826384</v>
      </c>
      <c r="M23" s="117"/>
      <c r="N23" s="117">
        <v>96.523330283623054</v>
      </c>
      <c r="O23" s="117">
        <v>96.138720057204154</v>
      </c>
      <c r="P23" s="117">
        <v>96.926536731634187</v>
      </c>
      <c r="Q23" s="117"/>
      <c r="R23" s="117">
        <v>96.875584658559404</v>
      </c>
      <c r="S23" s="117">
        <v>95.918367346938766</v>
      </c>
      <c r="T23" s="117">
        <v>97.84905660377359</v>
      </c>
      <c r="U23" s="117"/>
      <c r="V23" s="117">
        <v>97.313040210447198</v>
      </c>
      <c r="W23" s="117">
        <v>97.315923104824094</v>
      </c>
      <c r="X23" s="117">
        <v>97.309941520467831</v>
      </c>
      <c r="Y23" s="117"/>
      <c r="Z23" s="117">
        <v>98.960224459481765</v>
      </c>
      <c r="AA23" s="117">
        <v>98.851706036745398</v>
      </c>
      <c r="AB23" s="117">
        <v>99.070076386582528</v>
      </c>
      <c r="AC23" s="24"/>
    </row>
    <row r="24" spans="1:29" x14ac:dyDescent="0.3">
      <c r="A24" s="50" t="s">
        <v>191</v>
      </c>
      <c r="B24" s="117">
        <v>94.888295288975229</v>
      </c>
      <c r="C24" s="117">
        <v>94.095855522111606</v>
      </c>
      <c r="D24" s="117">
        <v>95.762062803165691</v>
      </c>
      <c r="E24" s="117"/>
      <c r="F24" s="117">
        <v>88.227146814404435</v>
      </c>
      <c r="G24" s="117">
        <v>86.028460543337644</v>
      </c>
      <c r="H24" s="117">
        <v>90.760059612518631</v>
      </c>
      <c r="I24" s="117"/>
      <c r="J24" s="117">
        <v>93.683409436834097</v>
      </c>
      <c r="K24" s="117">
        <v>93.500738552437227</v>
      </c>
      <c r="L24" s="117">
        <v>93.877551020408163</v>
      </c>
      <c r="M24" s="117"/>
      <c r="N24" s="117">
        <v>94.880785413744746</v>
      </c>
      <c r="O24" s="117">
        <v>94.117647058823522</v>
      </c>
      <c r="P24" s="117">
        <v>95.722713864306783</v>
      </c>
      <c r="Q24" s="117"/>
      <c r="R24" s="117">
        <v>97.243491577335377</v>
      </c>
      <c r="S24" s="117">
        <v>97.11815561959655</v>
      </c>
      <c r="T24" s="117">
        <v>97.385620915032675</v>
      </c>
      <c r="U24" s="117"/>
      <c r="V24" s="117">
        <v>97.307692307692307</v>
      </c>
      <c r="W24" s="117">
        <v>96.209912536443156</v>
      </c>
      <c r="X24" s="117">
        <v>98.534201954397389</v>
      </c>
      <c r="Y24" s="117"/>
      <c r="Z24" s="117">
        <v>98.340248962655593</v>
      </c>
      <c r="AA24" s="117">
        <v>98.245614035087712</v>
      </c>
      <c r="AB24" s="117">
        <v>98.439716312056731</v>
      </c>
      <c r="AC24" s="14"/>
    </row>
    <row r="25" spans="1:29" x14ac:dyDescent="0.3">
      <c r="A25" s="50" t="s">
        <v>192</v>
      </c>
      <c r="B25" s="117">
        <v>94.590189382179446</v>
      </c>
      <c r="C25" s="117">
        <v>93.944402704733292</v>
      </c>
      <c r="D25" s="117">
        <v>95.280141274682933</v>
      </c>
      <c r="E25" s="117"/>
      <c r="F25" s="117">
        <v>90.054495912806544</v>
      </c>
      <c r="G25" s="117">
        <v>88.415672913117547</v>
      </c>
      <c r="H25" s="117">
        <v>91.926070038910495</v>
      </c>
      <c r="I25" s="117"/>
      <c r="J25" s="117">
        <v>92.857142857142861</v>
      </c>
      <c r="K25" s="117">
        <v>92.180712423979145</v>
      </c>
      <c r="L25" s="117">
        <v>93.631840796019901</v>
      </c>
      <c r="M25" s="117"/>
      <c r="N25" s="117">
        <v>95.167970547630006</v>
      </c>
      <c r="O25" s="117">
        <v>94.717994628469114</v>
      </c>
      <c r="P25" s="117">
        <v>95.643939393939391</v>
      </c>
      <c r="Q25" s="117"/>
      <c r="R25" s="117">
        <v>95.172084130019115</v>
      </c>
      <c r="S25" s="117">
        <v>94.344957587181895</v>
      </c>
      <c r="T25" s="117">
        <v>96.023278370514063</v>
      </c>
      <c r="U25" s="117"/>
      <c r="V25" s="117">
        <v>95.042994436014155</v>
      </c>
      <c r="W25" s="117">
        <v>95.045500505561179</v>
      </c>
      <c r="X25" s="117">
        <v>95.040485829959508</v>
      </c>
      <c r="Y25" s="117"/>
      <c r="Z25" s="117">
        <v>99.124343257443087</v>
      </c>
      <c r="AA25" s="117">
        <v>99.226139294926924</v>
      </c>
      <c r="AB25" s="117">
        <v>99.018733273862622</v>
      </c>
      <c r="AC25" s="24"/>
    </row>
    <row r="26" spans="1:29" x14ac:dyDescent="0.3">
      <c r="A26" s="50" t="s">
        <v>193</v>
      </c>
      <c r="B26" s="117">
        <v>96.472639484978544</v>
      </c>
      <c r="C26" s="117">
        <v>95.900555408622054</v>
      </c>
      <c r="D26" s="117">
        <v>97.061224489795919</v>
      </c>
      <c r="E26" s="117"/>
      <c r="F26" s="117">
        <v>91.551584077985382</v>
      </c>
      <c r="G26" s="117">
        <v>90.0489396411093</v>
      </c>
      <c r="H26" s="117">
        <v>93.042071197411005</v>
      </c>
      <c r="I26" s="117"/>
      <c r="J26" s="117">
        <v>96.882690730106646</v>
      </c>
      <c r="K26" s="117">
        <v>96.393442622950815</v>
      </c>
      <c r="L26" s="117">
        <v>97.372742200328418</v>
      </c>
      <c r="M26" s="117"/>
      <c r="N26" s="117">
        <v>95.729250604351336</v>
      </c>
      <c r="O26" s="117">
        <v>95.281582952815825</v>
      </c>
      <c r="P26" s="117">
        <v>96.232876712328761</v>
      </c>
      <c r="Q26" s="117"/>
      <c r="R26" s="117">
        <v>98.346456692913392</v>
      </c>
      <c r="S26" s="117">
        <v>97.826086956521735</v>
      </c>
      <c r="T26" s="117">
        <v>98.881789137380196</v>
      </c>
      <c r="U26" s="117"/>
      <c r="V26" s="117">
        <v>97.217537942664421</v>
      </c>
      <c r="W26" s="117">
        <v>96.915584415584405</v>
      </c>
      <c r="X26" s="117">
        <v>97.543859649122808</v>
      </c>
      <c r="Y26" s="117"/>
      <c r="Z26" s="117">
        <v>98.930481283422452</v>
      </c>
      <c r="AA26" s="117">
        <v>98.751950078003119</v>
      </c>
      <c r="AB26" s="117">
        <v>99.101796407185631</v>
      </c>
      <c r="AC26" s="24"/>
    </row>
    <row r="27" spans="1:29" x14ac:dyDescent="0.3">
      <c r="A27" s="50" t="s">
        <v>194</v>
      </c>
      <c r="B27" s="117">
        <v>97.223143236074279</v>
      </c>
      <c r="C27" s="117">
        <v>96.720524716045432</v>
      </c>
      <c r="D27" s="117">
        <v>97.763633235850676</v>
      </c>
      <c r="E27" s="117"/>
      <c r="F27" s="117">
        <v>93.677042801556425</v>
      </c>
      <c r="G27" s="117">
        <v>93.721144967682363</v>
      </c>
      <c r="H27" s="117">
        <v>93.627954779033914</v>
      </c>
      <c r="I27" s="117"/>
      <c r="J27" s="117">
        <v>96.176008381351494</v>
      </c>
      <c r="K27" s="117">
        <v>94.801223241590222</v>
      </c>
      <c r="L27" s="117">
        <v>97.629310344827587</v>
      </c>
      <c r="M27" s="117"/>
      <c r="N27" s="117">
        <v>97.354238118569327</v>
      </c>
      <c r="O27" s="117">
        <v>96.551724137931032</v>
      </c>
      <c r="P27" s="117">
        <v>98.243801652892557</v>
      </c>
      <c r="Q27" s="117"/>
      <c r="R27" s="117">
        <v>97.690763052208837</v>
      </c>
      <c r="S27" s="117">
        <v>97.252208047105</v>
      </c>
      <c r="T27" s="117">
        <v>98.15005138746146</v>
      </c>
      <c r="U27" s="117"/>
      <c r="V27" s="117">
        <v>98.523421588594701</v>
      </c>
      <c r="W27" s="117">
        <v>98.19095477386935</v>
      </c>
      <c r="X27" s="117">
        <v>98.864809081527355</v>
      </c>
      <c r="Y27" s="117"/>
      <c r="Z27" s="117">
        <v>99.857278782112274</v>
      </c>
      <c r="AA27" s="117">
        <v>99.727272727272734</v>
      </c>
      <c r="AB27" s="117">
        <v>100</v>
      </c>
      <c r="AC27" s="24"/>
    </row>
    <row r="28" spans="1:29" x14ac:dyDescent="0.3">
      <c r="A28" s="50" t="s">
        <v>195</v>
      </c>
      <c r="B28" s="117">
        <v>95.594913714804719</v>
      </c>
      <c r="C28" s="117">
        <v>95.18321513002364</v>
      </c>
      <c r="D28" s="117">
        <v>96.027312228429551</v>
      </c>
      <c r="E28" s="117"/>
      <c r="F28" s="117">
        <v>89.85890652557319</v>
      </c>
      <c r="G28" s="117">
        <v>88.095238095238088</v>
      </c>
      <c r="H28" s="117">
        <v>91.758241758241752</v>
      </c>
      <c r="I28" s="117"/>
      <c r="J28" s="117">
        <v>95.019157088122611</v>
      </c>
      <c r="K28" s="117">
        <v>95.716945996275598</v>
      </c>
      <c r="L28" s="117">
        <v>94.280078895463518</v>
      </c>
      <c r="M28" s="117"/>
      <c r="N28" s="117">
        <v>95.277777777777771</v>
      </c>
      <c r="O28" s="117">
        <v>94.107142857142861</v>
      </c>
      <c r="P28" s="117">
        <v>96.538461538461533</v>
      </c>
      <c r="Q28" s="117"/>
      <c r="R28" s="117">
        <v>95.813510941960033</v>
      </c>
      <c r="S28" s="117">
        <v>96.520146520146525</v>
      </c>
      <c r="T28" s="117">
        <v>95.049504950495049</v>
      </c>
      <c r="U28" s="117"/>
      <c r="V28" s="117">
        <v>98.199052132701425</v>
      </c>
      <c r="W28" s="117">
        <v>97.916666666666657</v>
      </c>
      <c r="X28" s="117">
        <v>98.481973434535107</v>
      </c>
      <c r="Y28" s="117"/>
      <c r="Z28" s="117">
        <v>99.194847020933977</v>
      </c>
      <c r="AA28" s="117">
        <v>98.88</v>
      </c>
      <c r="AB28" s="117">
        <v>99.513776337115061</v>
      </c>
      <c r="AC28" s="24"/>
    </row>
    <row r="29" spans="1:29" x14ac:dyDescent="0.3">
      <c r="A29" s="50" t="s">
        <v>196</v>
      </c>
      <c r="B29" s="117">
        <v>95.971580817051503</v>
      </c>
      <c r="C29" s="117">
        <v>95.527287648748455</v>
      </c>
      <c r="D29" s="117">
        <v>96.451803666469544</v>
      </c>
      <c r="E29" s="117"/>
      <c r="F29" s="117">
        <v>90.840965861781854</v>
      </c>
      <c r="G29" s="117">
        <v>89.975747776879544</v>
      </c>
      <c r="H29" s="117">
        <v>91.759656652360505</v>
      </c>
      <c r="I29" s="117"/>
      <c r="J29" s="117">
        <v>94.829097283085019</v>
      </c>
      <c r="K29" s="117">
        <v>93.884582256675273</v>
      </c>
      <c r="L29" s="117">
        <v>95.807314897413022</v>
      </c>
      <c r="M29" s="117"/>
      <c r="N29" s="117">
        <v>94.95374264087468</v>
      </c>
      <c r="O29" s="117">
        <v>94.62279293739968</v>
      </c>
      <c r="P29" s="117">
        <v>95.31802120141343</v>
      </c>
      <c r="Q29" s="117"/>
      <c r="R29" s="117">
        <v>97.32262382864792</v>
      </c>
      <c r="S29" s="117">
        <v>96.641477749790099</v>
      </c>
      <c r="T29" s="117">
        <v>98.095238095238088</v>
      </c>
      <c r="U29" s="117"/>
      <c r="V29" s="117">
        <v>98.258150960250106</v>
      </c>
      <c r="W29" s="117">
        <v>98.096885813148788</v>
      </c>
      <c r="X29" s="117">
        <v>98.430286241920598</v>
      </c>
      <c r="Y29" s="117"/>
      <c r="Z29" s="117">
        <v>99.605211212001578</v>
      </c>
      <c r="AA29" s="117">
        <v>99.772727272727266</v>
      </c>
      <c r="AB29" s="117">
        <v>99.422918384171481</v>
      </c>
      <c r="AC29" s="24"/>
    </row>
    <row r="30" spans="1:29" x14ac:dyDescent="0.3">
      <c r="A30" s="50" t="s">
        <v>197</v>
      </c>
      <c r="B30" s="117">
        <v>94.175392670157066</v>
      </c>
      <c r="C30" s="117">
        <v>93.268553724827484</v>
      </c>
      <c r="D30" s="117">
        <v>95.143587430461579</v>
      </c>
      <c r="E30" s="117"/>
      <c r="F30" s="117">
        <v>85.7914416285833</v>
      </c>
      <c r="G30" s="117">
        <v>83.794788273615637</v>
      </c>
      <c r="H30" s="117">
        <v>87.871077184054286</v>
      </c>
      <c r="I30" s="117"/>
      <c r="J30" s="117">
        <v>92.566943674976926</v>
      </c>
      <c r="K30" s="117">
        <v>91.549295774647888</v>
      </c>
      <c r="L30" s="117">
        <v>93.689320388349515</v>
      </c>
      <c r="M30" s="117"/>
      <c r="N30" s="117">
        <v>95.567616463138847</v>
      </c>
      <c r="O30" s="117">
        <v>94.414414414414409</v>
      </c>
      <c r="P30" s="117">
        <v>96.730245231607626</v>
      </c>
      <c r="Q30" s="117"/>
      <c r="R30" s="117">
        <v>95.829636202307015</v>
      </c>
      <c r="S30" s="117">
        <v>95.829713292788881</v>
      </c>
      <c r="T30" s="117">
        <v>95.829555757026299</v>
      </c>
      <c r="U30" s="117"/>
      <c r="V30" s="117">
        <v>96.889952153110045</v>
      </c>
      <c r="W30" s="117">
        <v>96.451319381255686</v>
      </c>
      <c r="X30" s="117">
        <v>97.376387487386467</v>
      </c>
      <c r="Y30" s="117"/>
      <c r="Z30" s="117">
        <v>98.4375</v>
      </c>
      <c r="AA30" s="117">
        <v>97.53086419753086</v>
      </c>
      <c r="AB30" s="117">
        <v>99.438652766639933</v>
      </c>
      <c r="AC30" s="24"/>
    </row>
    <row r="31" spans="1:29" x14ac:dyDescent="0.3">
      <c r="A31" s="50" t="s">
        <v>198</v>
      </c>
      <c r="B31" s="117">
        <v>95.08776206728426</v>
      </c>
      <c r="C31" s="117">
        <v>94.38149197355996</v>
      </c>
      <c r="D31" s="117">
        <v>95.841733870967744</v>
      </c>
      <c r="E31" s="117"/>
      <c r="F31" s="117">
        <v>90.027322404371574</v>
      </c>
      <c r="G31" s="117">
        <v>88.904299583911239</v>
      </c>
      <c r="H31" s="117">
        <v>91.117092866756394</v>
      </c>
      <c r="I31" s="117"/>
      <c r="J31" s="117">
        <v>93.650793650793645</v>
      </c>
      <c r="K31" s="117">
        <v>93.442622950819683</v>
      </c>
      <c r="L31" s="117">
        <v>93.865030674846622</v>
      </c>
      <c r="M31" s="117"/>
      <c r="N31" s="117">
        <v>95.61082662765179</v>
      </c>
      <c r="O31" s="117">
        <v>94.07616361071932</v>
      </c>
      <c r="P31" s="117">
        <v>97.264437689969611</v>
      </c>
      <c r="Q31" s="117"/>
      <c r="R31" s="117">
        <v>95.142002989536621</v>
      </c>
      <c r="S31" s="117">
        <v>94.522471910112358</v>
      </c>
      <c r="T31" s="117">
        <v>95.846645367412137</v>
      </c>
      <c r="U31" s="117"/>
      <c r="V31" s="117">
        <v>97.345132743362825</v>
      </c>
      <c r="W31" s="117">
        <v>96.805555555555557</v>
      </c>
      <c r="X31" s="117">
        <v>97.95597484276729</v>
      </c>
      <c r="Y31" s="117"/>
      <c r="Z31" s="117">
        <v>99.115044247787608</v>
      </c>
      <c r="AA31" s="117">
        <v>98.577524893314376</v>
      </c>
      <c r="AB31" s="117">
        <v>99.693721286370589</v>
      </c>
      <c r="AC31" s="24"/>
    </row>
    <row r="32" spans="1:29" x14ac:dyDescent="0.3">
      <c r="A32" s="50" t="s">
        <v>199</v>
      </c>
      <c r="B32" s="117">
        <v>96.230205625147718</v>
      </c>
      <c r="C32" s="117">
        <v>95.623731107602069</v>
      </c>
      <c r="D32" s="117">
        <v>96.897493174484978</v>
      </c>
      <c r="E32" s="117"/>
      <c r="F32" s="117">
        <v>92.027491408934708</v>
      </c>
      <c r="G32" s="117">
        <v>91.096774193548384</v>
      </c>
      <c r="H32" s="117">
        <v>93.088235294117652</v>
      </c>
      <c r="I32" s="117"/>
      <c r="J32" s="117">
        <v>95.068285280728375</v>
      </c>
      <c r="K32" s="117">
        <v>93.644067796610159</v>
      </c>
      <c r="L32" s="117">
        <v>96.721311475409834</v>
      </c>
      <c r="M32" s="117"/>
      <c r="N32" s="117">
        <v>95.596590909090907</v>
      </c>
      <c r="O32" s="117">
        <v>94.652406417112303</v>
      </c>
      <c r="P32" s="117">
        <v>96.666666666666671</v>
      </c>
      <c r="Q32" s="117"/>
      <c r="R32" s="117">
        <v>97.897026831036982</v>
      </c>
      <c r="S32" s="117">
        <v>97.759103641456576</v>
      </c>
      <c r="T32" s="117">
        <v>98.045112781954884</v>
      </c>
      <c r="U32" s="117"/>
      <c r="V32" s="117">
        <v>98.256254738438216</v>
      </c>
      <c r="W32" s="117">
        <v>97.784342688330867</v>
      </c>
      <c r="X32" s="117">
        <v>98.753894080996886</v>
      </c>
      <c r="Y32" s="117"/>
      <c r="Z32" s="117">
        <v>98.483891345546425</v>
      </c>
      <c r="AA32" s="117">
        <v>98.890258939580761</v>
      </c>
      <c r="AB32" s="117">
        <v>98.056994818652853</v>
      </c>
      <c r="AC32" s="24"/>
    </row>
    <row r="33" spans="1:29" x14ac:dyDescent="0.3">
      <c r="A33" s="50" t="s">
        <v>200</v>
      </c>
      <c r="B33" s="117">
        <v>95.150798344175044</v>
      </c>
      <c r="C33" s="117">
        <v>94.927536231884062</v>
      </c>
      <c r="D33" s="117">
        <v>95.40302267002518</v>
      </c>
      <c r="E33" s="117"/>
      <c r="F33" s="117">
        <v>91.065292096219935</v>
      </c>
      <c r="G33" s="117">
        <v>91.475409836065566</v>
      </c>
      <c r="H33" s="117">
        <v>90.613718411552341</v>
      </c>
      <c r="I33" s="117"/>
      <c r="J33" s="117">
        <v>93.382352941176478</v>
      </c>
      <c r="K33" s="117">
        <v>93.150684931506845</v>
      </c>
      <c r="L33" s="117">
        <v>93.650793650793645</v>
      </c>
      <c r="M33" s="117"/>
      <c r="N33" s="117">
        <v>95.688225538971807</v>
      </c>
      <c r="O33" s="117">
        <v>95.652173913043484</v>
      </c>
      <c r="P33" s="117">
        <v>95.729537366548044</v>
      </c>
      <c r="Q33" s="117"/>
      <c r="R33" s="117">
        <v>96.118299445471351</v>
      </c>
      <c r="S33" s="117">
        <v>95.517241379310349</v>
      </c>
      <c r="T33" s="117">
        <v>96.812749003984067</v>
      </c>
      <c r="U33" s="117"/>
      <c r="V33" s="117">
        <v>95.31835205992509</v>
      </c>
      <c r="W33" s="117">
        <v>94.074074074074076</v>
      </c>
      <c r="X33" s="117">
        <v>96.590909090909093</v>
      </c>
      <c r="Y33" s="117"/>
      <c r="Z33" s="117">
        <v>99.307958477508649</v>
      </c>
      <c r="AA33" s="117">
        <v>99.365079365079367</v>
      </c>
      <c r="AB33" s="117">
        <v>99.239543726235752</v>
      </c>
      <c r="AC33" s="24"/>
    </row>
    <row r="34" spans="1:29" x14ac:dyDescent="0.3">
      <c r="A34" s="50" t="s">
        <v>201</v>
      </c>
      <c r="B34" s="117">
        <v>95.939707216982995</v>
      </c>
      <c r="C34" s="117">
        <v>95.261538461538464</v>
      </c>
      <c r="D34" s="117">
        <v>96.653973912338969</v>
      </c>
      <c r="E34" s="117"/>
      <c r="F34" s="117">
        <v>91.749817473837908</v>
      </c>
      <c r="G34" s="117">
        <v>90.891750119217932</v>
      </c>
      <c r="H34" s="117">
        <v>92.644135188866798</v>
      </c>
      <c r="I34" s="117"/>
      <c r="J34" s="117">
        <v>94.678714859437747</v>
      </c>
      <c r="K34" s="117">
        <v>93.549975381585426</v>
      </c>
      <c r="L34" s="117">
        <v>95.852534562211972</v>
      </c>
      <c r="M34" s="117"/>
      <c r="N34" s="117">
        <v>96.236179722418257</v>
      </c>
      <c r="O34" s="117">
        <v>95.664206642066418</v>
      </c>
      <c r="P34" s="117">
        <v>96.831493038886222</v>
      </c>
      <c r="Q34" s="117"/>
      <c r="R34" s="117">
        <v>96.068620443173685</v>
      </c>
      <c r="S34" s="117">
        <v>95.198902606310014</v>
      </c>
      <c r="T34" s="117">
        <v>97.014925373134332</v>
      </c>
      <c r="U34" s="117"/>
      <c r="V34" s="117">
        <v>97.554479418886203</v>
      </c>
      <c r="W34" s="117">
        <v>97.056074766355138</v>
      </c>
      <c r="X34" s="117">
        <v>98.090452261306538</v>
      </c>
      <c r="Y34" s="117"/>
      <c r="Z34" s="117">
        <v>98.886986301369859</v>
      </c>
      <c r="AA34" s="117">
        <v>98.65376525031553</v>
      </c>
      <c r="AB34" s="117">
        <v>99.128540305010887</v>
      </c>
      <c r="AC34" s="24"/>
    </row>
    <row r="35" spans="1:29" x14ac:dyDescent="0.3">
      <c r="A35" s="50" t="s">
        <v>202</v>
      </c>
      <c r="B35" s="117">
        <v>94.911622924477768</v>
      </c>
      <c r="C35" s="117">
        <v>94.100774452624535</v>
      </c>
      <c r="D35" s="117">
        <v>95.75312562016272</v>
      </c>
      <c r="E35" s="117"/>
      <c r="F35" s="117">
        <v>89.584535487593769</v>
      </c>
      <c r="G35" s="117">
        <v>88.476454293628805</v>
      </c>
      <c r="H35" s="117">
        <v>90.788681517158338</v>
      </c>
      <c r="I35" s="117"/>
      <c r="J35" s="117">
        <v>94.643944004869141</v>
      </c>
      <c r="K35" s="117">
        <v>93.946731234866832</v>
      </c>
      <c r="L35" s="117">
        <v>95.348837209302332</v>
      </c>
      <c r="M35" s="117"/>
      <c r="N35" s="117">
        <v>95.040840140023334</v>
      </c>
      <c r="O35" s="117">
        <v>94.301994301994313</v>
      </c>
      <c r="P35" s="117">
        <v>95.81589958158996</v>
      </c>
      <c r="Q35" s="117"/>
      <c r="R35" s="117">
        <v>96.140552995391701</v>
      </c>
      <c r="S35" s="117">
        <v>95.248868778280539</v>
      </c>
      <c r="T35" s="117">
        <v>97.065727699530512</v>
      </c>
      <c r="U35" s="117"/>
      <c r="V35" s="117">
        <v>95.145929339477732</v>
      </c>
      <c r="W35" s="117">
        <v>94.15384615384616</v>
      </c>
      <c r="X35" s="117">
        <v>96.134969325153378</v>
      </c>
      <c r="Y35" s="117"/>
      <c r="Z35" s="117">
        <v>98.732782369146008</v>
      </c>
      <c r="AA35" s="117">
        <v>98.381877022653725</v>
      </c>
      <c r="AB35" s="117">
        <v>99.099099099099092</v>
      </c>
    </row>
    <row r="36" spans="1:29" ht="15" thickBot="1" x14ac:dyDescent="0.35">
      <c r="A36" s="55" t="s">
        <v>203</v>
      </c>
      <c r="B36" s="117">
        <v>88.092860708936598</v>
      </c>
      <c r="C36" s="117">
        <v>87.409551374819102</v>
      </c>
      <c r="D36" s="117">
        <v>88.825659596482154</v>
      </c>
      <c r="E36" s="117"/>
      <c r="F36" s="117">
        <v>81.95804195804196</v>
      </c>
      <c r="G36" s="117">
        <v>81.185567010309285</v>
      </c>
      <c r="H36" s="117">
        <v>82.874617737003049</v>
      </c>
      <c r="I36" s="117"/>
      <c r="J36" s="117">
        <v>84.637681159420282</v>
      </c>
      <c r="K36" s="117">
        <v>82.872928176795583</v>
      </c>
      <c r="L36" s="117">
        <v>86.58536585365853</v>
      </c>
      <c r="M36" s="117"/>
      <c r="N36" s="117">
        <v>87.158469945355193</v>
      </c>
      <c r="O36" s="117">
        <v>87.362637362637358</v>
      </c>
      <c r="P36" s="117">
        <v>86.956521739130437</v>
      </c>
      <c r="Q36" s="117"/>
      <c r="R36" s="117">
        <v>89.090909090909093</v>
      </c>
      <c r="S36" s="117">
        <v>87.755102040816325</v>
      </c>
      <c r="T36" s="117">
        <v>90.353697749196144</v>
      </c>
      <c r="U36" s="117"/>
      <c r="V36" s="117">
        <v>88.78205128205127</v>
      </c>
      <c r="W36" s="117">
        <v>89.263803680981596</v>
      </c>
      <c r="X36" s="117">
        <v>88.255033557046985</v>
      </c>
      <c r="Y36" s="117"/>
      <c r="Z36" s="117">
        <v>98.125</v>
      </c>
      <c r="AA36" s="117">
        <v>97.345132743362825</v>
      </c>
      <c r="AB36" s="117">
        <v>99.003322259136212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7006271F-A30B-4B95-BEC2-EA7E70F7D164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8CDA-8EBA-4B94-B345-706D1211974C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21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554687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205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x14ac:dyDescent="0.3">
      <c r="A9" s="48" t="s">
        <v>123</v>
      </c>
      <c r="B9" s="120">
        <f>SUM(B10:B36)</f>
        <v>20664</v>
      </c>
      <c r="C9" s="120">
        <f t="shared" ref="C9:AB9" si="0">SUM(C10:C36)</f>
        <v>11684</v>
      </c>
      <c r="D9" s="120">
        <f t="shared" si="0"/>
        <v>8980</v>
      </c>
      <c r="E9" s="120"/>
      <c r="F9" s="120">
        <f t="shared" si="0"/>
        <v>7288</v>
      </c>
      <c r="G9" s="120">
        <f t="shared" si="0"/>
        <v>4102</v>
      </c>
      <c r="H9" s="120">
        <f t="shared" si="0"/>
        <v>3186</v>
      </c>
      <c r="I9" s="120"/>
      <c r="J9" s="120">
        <f t="shared" si="0"/>
        <v>3800</v>
      </c>
      <c r="K9" s="120">
        <f t="shared" si="0"/>
        <v>2144</v>
      </c>
      <c r="L9" s="120">
        <f t="shared" si="0"/>
        <v>1656</v>
      </c>
      <c r="M9" s="120"/>
      <c r="N9" s="120">
        <f t="shared" si="0"/>
        <v>3174</v>
      </c>
      <c r="O9" s="120">
        <f t="shared" si="0"/>
        <v>1815</v>
      </c>
      <c r="P9" s="120">
        <f t="shared" si="0"/>
        <v>1359</v>
      </c>
      <c r="Q9" s="120"/>
      <c r="R9" s="120">
        <f t="shared" si="0"/>
        <v>2973</v>
      </c>
      <c r="S9" s="120">
        <f t="shared" si="0"/>
        <v>1686</v>
      </c>
      <c r="T9" s="120">
        <f t="shared" si="0"/>
        <v>1287</v>
      </c>
      <c r="U9" s="120"/>
      <c r="V9" s="120">
        <f t="shared" si="0"/>
        <v>2469</v>
      </c>
      <c r="W9" s="120">
        <f t="shared" si="0"/>
        <v>1372</v>
      </c>
      <c r="X9" s="120">
        <f t="shared" si="0"/>
        <v>1097</v>
      </c>
      <c r="Y9" s="120"/>
      <c r="Z9" s="120">
        <f t="shared" si="0"/>
        <v>960</v>
      </c>
      <c r="AA9" s="120">
        <f t="shared" si="0"/>
        <v>565</v>
      </c>
      <c r="AB9" s="120">
        <f t="shared" si="0"/>
        <v>395</v>
      </c>
    </row>
    <row r="10" spans="1:29" x14ac:dyDescent="0.3">
      <c r="A10" s="50" t="s">
        <v>177</v>
      </c>
      <c r="B10" s="115">
        <f>+F10+J10+N10+R10+V10+Z10</f>
        <v>1437</v>
      </c>
      <c r="C10" s="115">
        <f t="shared" ref="C10:D25" si="1">+G10+K10+O10+S10+W10+AA10</f>
        <v>802</v>
      </c>
      <c r="D10" s="115">
        <f t="shared" si="1"/>
        <v>635</v>
      </c>
      <c r="E10" s="115"/>
      <c r="F10" s="115">
        <v>438</v>
      </c>
      <c r="G10" s="115">
        <v>251</v>
      </c>
      <c r="H10" s="115">
        <v>187</v>
      </c>
      <c r="I10" s="115"/>
      <c r="J10" s="115">
        <v>242</v>
      </c>
      <c r="K10" s="115">
        <v>134</v>
      </c>
      <c r="L10" s="115">
        <v>108</v>
      </c>
      <c r="M10" s="115"/>
      <c r="N10" s="115">
        <v>240</v>
      </c>
      <c r="O10" s="115">
        <v>140</v>
      </c>
      <c r="P10" s="115">
        <v>100</v>
      </c>
      <c r="Q10" s="115"/>
      <c r="R10" s="115">
        <v>182</v>
      </c>
      <c r="S10" s="115">
        <v>92</v>
      </c>
      <c r="T10" s="115">
        <v>90</v>
      </c>
      <c r="U10" s="115"/>
      <c r="V10" s="115">
        <v>240</v>
      </c>
      <c r="W10" s="115">
        <v>132</v>
      </c>
      <c r="X10" s="115">
        <v>108</v>
      </c>
      <c r="Y10" s="115"/>
      <c r="Z10" s="115">
        <v>95</v>
      </c>
      <c r="AA10" s="115">
        <v>53</v>
      </c>
      <c r="AB10" s="115">
        <v>42</v>
      </c>
      <c r="AC10" s="14"/>
    </row>
    <row r="11" spans="1:29" x14ac:dyDescent="0.3">
      <c r="A11" s="50" t="s">
        <v>178</v>
      </c>
      <c r="B11" s="115">
        <f t="shared" ref="B11:D36" si="2">+F11+J11+N11+R11+V11+Z11</f>
        <v>851</v>
      </c>
      <c r="C11" s="115">
        <f t="shared" si="1"/>
        <v>477</v>
      </c>
      <c r="D11" s="115">
        <f t="shared" si="1"/>
        <v>374</v>
      </c>
      <c r="E11" s="115"/>
      <c r="F11" s="115">
        <v>279</v>
      </c>
      <c r="G11" s="115">
        <v>142</v>
      </c>
      <c r="H11" s="115">
        <v>137</v>
      </c>
      <c r="I11" s="115"/>
      <c r="J11" s="115">
        <v>158</v>
      </c>
      <c r="K11" s="115">
        <v>87</v>
      </c>
      <c r="L11" s="115">
        <v>71</v>
      </c>
      <c r="M11" s="115"/>
      <c r="N11" s="115">
        <v>150</v>
      </c>
      <c r="O11" s="115">
        <v>89</v>
      </c>
      <c r="P11" s="115">
        <v>61</v>
      </c>
      <c r="Q11" s="115"/>
      <c r="R11" s="115">
        <v>103</v>
      </c>
      <c r="S11" s="115">
        <v>64</v>
      </c>
      <c r="T11" s="115">
        <v>39</v>
      </c>
      <c r="U11" s="115"/>
      <c r="V11" s="115">
        <v>134</v>
      </c>
      <c r="W11" s="115">
        <v>77</v>
      </c>
      <c r="X11" s="115">
        <v>57</v>
      </c>
      <c r="Y11" s="115"/>
      <c r="Z11" s="115">
        <v>27</v>
      </c>
      <c r="AA11" s="115">
        <v>18</v>
      </c>
      <c r="AB11" s="115">
        <v>9</v>
      </c>
    </row>
    <row r="12" spans="1:29" x14ac:dyDescent="0.3">
      <c r="A12" s="50" t="s">
        <v>179</v>
      </c>
      <c r="B12" s="115">
        <f t="shared" si="2"/>
        <v>1526</v>
      </c>
      <c r="C12" s="115">
        <f t="shared" si="1"/>
        <v>814</v>
      </c>
      <c r="D12" s="115">
        <f t="shared" si="1"/>
        <v>712</v>
      </c>
      <c r="E12" s="115"/>
      <c r="F12" s="115">
        <v>476</v>
      </c>
      <c r="G12" s="115">
        <v>264</v>
      </c>
      <c r="H12" s="115">
        <v>212</v>
      </c>
      <c r="I12" s="115"/>
      <c r="J12" s="115">
        <v>288</v>
      </c>
      <c r="K12" s="115">
        <v>145</v>
      </c>
      <c r="L12" s="115">
        <v>143</v>
      </c>
      <c r="M12" s="115"/>
      <c r="N12" s="115">
        <v>184</v>
      </c>
      <c r="O12" s="115">
        <v>95</v>
      </c>
      <c r="P12" s="115">
        <v>89</v>
      </c>
      <c r="Q12" s="115"/>
      <c r="R12" s="115">
        <v>326</v>
      </c>
      <c r="S12" s="115">
        <v>171</v>
      </c>
      <c r="T12" s="115">
        <v>155</v>
      </c>
      <c r="U12" s="115"/>
      <c r="V12" s="115">
        <v>184</v>
      </c>
      <c r="W12" s="115">
        <v>98</v>
      </c>
      <c r="X12" s="115">
        <v>86</v>
      </c>
      <c r="Y12" s="115"/>
      <c r="Z12" s="115">
        <v>68</v>
      </c>
      <c r="AA12" s="115">
        <v>41</v>
      </c>
      <c r="AB12" s="115">
        <v>27</v>
      </c>
    </row>
    <row r="13" spans="1:29" x14ac:dyDescent="0.3">
      <c r="A13" s="50" t="s">
        <v>180</v>
      </c>
      <c r="B13" s="115">
        <f t="shared" si="2"/>
        <v>1238</v>
      </c>
      <c r="C13" s="115">
        <f t="shared" si="1"/>
        <v>652</v>
      </c>
      <c r="D13" s="115">
        <f t="shared" si="1"/>
        <v>586</v>
      </c>
      <c r="E13" s="115"/>
      <c r="F13" s="115">
        <v>467</v>
      </c>
      <c r="G13" s="115">
        <v>250</v>
      </c>
      <c r="H13" s="115">
        <v>217</v>
      </c>
      <c r="I13" s="115"/>
      <c r="J13" s="115">
        <v>206</v>
      </c>
      <c r="K13" s="115">
        <v>123</v>
      </c>
      <c r="L13" s="115">
        <v>83</v>
      </c>
      <c r="M13" s="115"/>
      <c r="N13" s="115">
        <v>151</v>
      </c>
      <c r="O13" s="115">
        <v>66</v>
      </c>
      <c r="P13" s="115">
        <v>85</v>
      </c>
      <c r="Q13" s="115"/>
      <c r="R13" s="115">
        <v>238</v>
      </c>
      <c r="S13" s="115">
        <v>131</v>
      </c>
      <c r="T13" s="115">
        <v>107</v>
      </c>
      <c r="U13" s="115"/>
      <c r="V13" s="115">
        <v>120</v>
      </c>
      <c r="W13" s="115">
        <v>52</v>
      </c>
      <c r="X13" s="115">
        <v>68</v>
      </c>
      <c r="Y13" s="115"/>
      <c r="Z13" s="115">
        <v>56</v>
      </c>
      <c r="AA13" s="115">
        <v>30</v>
      </c>
      <c r="AB13" s="115">
        <v>26</v>
      </c>
    </row>
    <row r="14" spans="1:29" x14ac:dyDescent="0.3">
      <c r="A14" s="50" t="s">
        <v>181</v>
      </c>
      <c r="B14" s="115">
        <f t="shared" si="2"/>
        <v>125</v>
      </c>
      <c r="C14" s="115">
        <f t="shared" si="1"/>
        <v>74</v>
      </c>
      <c r="D14" s="115">
        <f t="shared" si="1"/>
        <v>51</v>
      </c>
      <c r="E14" s="115"/>
      <c r="F14" s="115">
        <v>41</v>
      </c>
      <c r="G14" s="115">
        <v>22</v>
      </c>
      <c r="H14" s="115">
        <v>19</v>
      </c>
      <c r="I14" s="115"/>
      <c r="J14" s="115">
        <v>18</v>
      </c>
      <c r="K14" s="115">
        <v>15</v>
      </c>
      <c r="L14" s="115">
        <v>3</v>
      </c>
      <c r="M14" s="115"/>
      <c r="N14" s="115">
        <v>18</v>
      </c>
      <c r="O14" s="115">
        <v>13</v>
      </c>
      <c r="P14" s="115">
        <v>5</v>
      </c>
      <c r="Q14" s="115"/>
      <c r="R14" s="115">
        <v>24</v>
      </c>
      <c r="S14" s="115">
        <v>12</v>
      </c>
      <c r="T14" s="115">
        <v>12</v>
      </c>
      <c r="U14" s="115"/>
      <c r="V14" s="115">
        <v>15</v>
      </c>
      <c r="W14" s="115">
        <v>8</v>
      </c>
      <c r="X14" s="115">
        <v>7</v>
      </c>
      <c r="Y14" s="115"/>
      <c r="Z14" s="115">
        <v>9</v>
      </c>
      <c r="AA14" s="115">
        <v>4</v>
      </c>
      <c r="AB14" s="115">
        <v>5</v>
      </c>
      <c r="AC14" s="24"/>
    </row>
    <row r="15" spans="1:29" x14ac:dyDescent="0.3">
      <c r="A15" s="50" t="s">
        <v>182</v>
      </c>
      <c r="B15" s="115">
        <f t="shared" si="2"/>
        <v>289</v>
      </c>
      <c r="C15" s="115">
        <f t="shared" si="1"/>
        <v>152</v>
      </c>
      <c r="D15" s="115">
        <f t="shared" si="1"/>
        <v>137</v>
      </c>
      <c r="E15" s="115"/>
      <c r="F15" s="115">
        <v>123</v>
      </c>
      <c r="G15" s="115">
        <v>65</v>
      </c>
      <c r="H15" s="115">
        <v>58</v>
      </c>
      <c r="I15" s="115"/>
      <c r="J15" s="115">
        <v>47</v>
      </c>
      <c r="K15" s="115">
        <v>24</v>
      </c>
      <c r="L15" s="115">
        <v>23</v>
      </c>
      <c r="M15" s="115"/>
      <c r="N15" s="115">
        <v>40</v>
      </c>
      <c r="O15" s="115">
        <v>19</v>
      </c>
      <c r="P15" s="115">
        <v>21</v>
      </c>
      <c r="Q15" s="115"/>
      <c r="R15" s="115">
        <v>30</v>
      </c>
      <c r="S15" s="115">
        <v>17</v>
      </c>
      <c r="T15" s="115">
        <v>13</v>
      </c>
      <c r="U15" s="115"/>
      <c r="V15" s="115">
        <v>33</v>
      </c>
      <c r="W15" s="115">
        <v>18</v>
      </c>
      <c r="X15" s="115">
        <v>15</v>
      </c>
      <c r="Y15" s="115"/>
      <c r="Z15" s="115">
        <v>16</v>
      </c>
      <c r="AA15" s="115">
        <v>9</v>
      </c>
      <c r="AB15" s="115">
        <v>7</v>
      </c>
      <c r="AC15" s="14"/>
    </row>
    <row r="16" spans="1:29" x14ac:dyDescent="0.3">
      <c r="A16" s="50" t="s">
        <v>183</v>
      </c>
      <c r="B16" s="115">
        <f t="shared" si="2"/>
        <v>113</v>
      </c>
      <c r="C16" s="115">
        <f t="shared" si="1"/>
        <v>66</v>
      </c>
      <c r="D16" s="115">
        <f t="shared" si="1"/>
        <v>47</v>
      </c>
      <c r="E16" s="115"/>
      <c r="F16" s="115">
        <v>56</v>
      </c>
      <c r="G16" s="115">
        <v>30</v>
      </c>
      <c r="H16" s="115">
        <v>26</v>
      </c>
      <c r="I16" s="115"/>
      <c r="J16" s="115">
        <v>27</v>
      </c>
      <c r="K16" s="115">
        <v>19</v>
      </c>
      <c r="L16" s="115">
        <v>8</v>
      </c>
      <c r="M16" s="115"/>
      <c r="N16" s="115">
        <v>15</v>
      </c>
      <c r="O16" s="115">
        <v>9</v>
      </c>
      <c r="P16" s="115">
        <v>6</v>
      </c>
      <c r="Q16" s="115"/>
      <c r="R16" s="115">
        <v>8</v>
      </c>
      <c r="S16" s="115">
        <v>4</v>
      </c>
      <c r="T16" s="115">
        <v>4</v>
      </c>
      <c r="U16" s="115"/>
      <c r="V16" s="115">
        <v>4</v>
      </c>
      <c r="W16" s="115">
        <v>2</v>
      </c>
      <c r="X16" s="115">
        <v>2</v>
      </c>
      <c r="Y16" s="115"/>
      <c r="Z16" s="115">
        <v>3</v>
      </c>
      <c r="AA16" s="115">
        <v>2</v>
      </c>
      <c r="AB16" s="115">
        <v>1</v>
      </c>
      <c r="AC16" s="24"/>
    </row>
    <row r="17" spans="1:29" x14ac:dyDescent="0.3">
      <c r="A17" s="50" t="s">
        <v>184</v>
      </c>
      <c r="B17" s="115">
        <f t="shared" si="2"/>
        <v>2048</v>
      </c>
      <c r="C17" s="115">
        <f t="shared" si="1"/>
        <v>1140</v>
      </c>
      <c r="D17" s="115">
        <f t="shared" si="1"/>
        <v>908</v>
      </c>
      <c r="E17" s="115"/>
      <c r="F17" s="115">
        <v>769</v>
      </c>
      <c r="G17" s="115">
        <v>438</v>
      </c>
      <c r="H17" s="115">
        <v>331</v>
      </c>
      <c r="I17" s="115"/>
      <c r="J17" s="115">
        <v>389</v>
      </c>
      <c r="K17" s="115">
        <v>213</v>
      </c>
      <c r="L17" s="115">
        <v>176</v>
      </c>
      <c r="M17" s="115"/>
      <c r="N17" s="115">
        <v>304</v>
      </c>
      <c r="O17" s="115">
        <v>171</v>
      </c>
      <c r="P17" s="115">
        <v>133</v>
      </c>
      <c r="Q17" s="115"/>
      <c r="R17" s="115">
        <v>266</v>
      </c>
      <c r="S17" s="115">
        <v>149</v>
      </c>
      <c r="T17" s="115">
        <v>117</v>
      </c>
      <c r="U17" s="115"/>
      <c r="V17" s="115">
        <v>264</v>
      </c>
      <c r="W17" s="115">
        <v>146</v>
      </c>
      <c r="X17" s="115">
        <v>118</v>
      </c>
      <c r="Y17" s="115"/>
      <c r="Z17" s="115">
        <v>56</v>
      </c>
      <c r="AA17" s="115">
        <v>23</v>
      </c>
      <c r="AB17" s="115">
        <v>33</v>
      </c>
      <c r="AC17" s="24"/>
    </row>
    <row r="18" spans="1:29" x14ac:dyDescent="0.3">
      <c r="A18" s="50" t="s">
        <v>185</v>
      </c>
      <c r="B18" s="115">
        <f t="shared" si="2"/>
        <v>615</v>
      </c>
      <c r="C18" s="115">
        <f t="shared" si="1"/>
        <v>363</v>
      </c>
      <c r="D18" s="115">
        <f t="shared" si="1"/>
        <v>252</v>
      </c>
      <c r="E18" s="115"/>
      <c r="F18" s="115">
        <v>274</v>
      </c>
      <c r="G18" s="115">
        <v>146</v>
      </c>
      <c r="H18" s="115">
        <v>128</v>
      </c>
      <c r="I18" s="115"/>
      <c r="J18" s="115">
        <v>114</v>
      </c>
      <c r="K18" s="115">
        <v>69</v>
      </c>
      <c r="L18" s="115">
        <v>45</v>
      </c>
      <c r="M18" s="115"/>
      <c r="N18" s="115">
        <v>90</v>
      </c>
      <c r="O18" s="115">
        <v>57</v>
      </c>
      <c r="P18" s="115">
        <v>33</v>
      </c>
      <c r="Q18" s="115"/>
      <c r="R18" s="115">
        <v>57</v>
      </c>
      <c r="S18" s="115">
        <v>37</v>
      </c>
      <c r="T18" s="115">
        <v>20</v>
      </c>
      <c r="U18" s="115"/>
      <c r="V18" s="115">
        <v>57</v>
      </c>
      <c r="W18" s="115">
        <v>37</v>
      </c>
      <c r="X18" s="115">
        <v>20</v>
      </c>
      <c r="Y18" s="115"/>
      <c r="Z18" s="115">
        <v>23</v>
      </c>
      <c r="AA18" s="115">
        <v>17</v>
      </c>
      <c r="AB18" s="115">
        <v>6</v>
      </c>
      <c r="AC18" s="24"/>
    </row>
    <row r="19" spans="1:29" x14ac:dyDescent="0.3">
      <c r="A19" s="50" t="s">
        <v>186</v>
      </c>
      <c r="B19" s="115">
        <f t="shared" si="2"/>
        <v>1889</v>
      </c>
      <c r="C19" s="115">
        <f t="shared" si="1"/>
        <v>1083</v>
      </c>
      <c r="D19" s="115">
        <f t="shared" si="1"/>
        <v>806</v>
      </c>
      <c r="E19" s="115"/>
      <c r="F19" s="115">
        <v>653</v>
      </c>
      <c r="G19" s="115">
        <v>380</v>
      </c>
      <c r="H19" s="115">
        <v>273</v>
      </c>
      <c r="I19" s="115"/>
      <c r="J19" s="115">
        <v>359</v>
      </c>
      <c r="K19" s="115">
        <v>189</v>
      </c>
      <c r="L19" s="115">
        <v>170</v>
      </c>
      <c r="M19" s="115"/>
      <c r="N19" s="115">
        <v>290</v>
      </c>
      <c r="O19" s="115">
        <v>174</v>
      </c>
      <c r="P19" s="115">
        <v>116</v>
      </c>
      <c r="Q19" s="115"/>
      <c r="R19" s="115">
        <v>281</v>
      </c>
      <c r="S19" s="115">
        <v>164</v>
      </c>
      <c r="T19" s="115">
        <v>117</v>
      </c>
      <c r="U19" s="115"/>
      <c r="V19" s="115">
        <v>196</v>
      </c>
      <c r="W19" s="115">
        <v>108</v>
      </c>
      <c r="X19" s="115">
        <v>88</v>
      </c>
      <c r="Y19" s="115"/>
      <c r="Z19" s="115">
        <v>110</v>
      </c>
      <c r="AA19" s="115">
        <v>68</v>
      </c>
      <c r="AB19" s="115">
        <v>42</v>
      </c>
      <c r="AC19" s="24"/>
    </row>
    <row r="20" spans="1:29" x14ac:dyDescent="0.3">
      <c r="A20" s="50" t="s">
        <v>187</v>
      </c>
      <c r="B20" s="115">
        <f t="shared" si="2"/>
        <v>612</v>
      </c>
      <c r="C20" s="115">
        <f t="shared" si="1"/>
        <v>377</v>
      </c>
      <c r="D20" s="115">
        <f t="shared" si="1"/>
        <v>235</v>
      </c>
      <c r="E20" s="115"/>
      <c r="F20" s="115">
        <v>209</v>
      </c>
      <c r="G20" s="115">
        <v>130</v>
      </c>
      <c r="H20" s="115">
        <v>79</v>
      </c>
      <c r="I20" s="115"/>
      <c r="J20" s="115">
        <v>107</v>
      </c>
      <c r="K20" s="115">
        <v>67</v>
      </c>
      <c r="L20" s="115">
        <v>40</v>
      </c>
      <c r="M20" s="115"/>
      <c r="N20" s="115">
        <v>77</v>
      </c>
      <c r="O20" s="115">
        <v>48</v>
      </c>
      <c r="P20" s="115">
        <v>29</v>
      </c>
      <c r="Q20" s="115"/>
      <c r="R20" s="115">
        <v>97</v>
      </c>
      <c r="S20" s="115">
        <v>53</v>
      </c>
      <c r="T20" s="115">
        <v>44</v>
      </c>
      <c r="U20" s="115"/>
      <c r="V20" s="115">
        <v>80</v>
      </c>
      <c r="W20" s="115">
        <v>47</v>
      </c>
      <c r="X20" s="115">
        <v>33</v>
      </c>
      <c r="Y20" s="115"/>
      <c r="Z20" s="115">
        <v>42</v>
      </c>
      <c r="AA20" s="115">
        <v>32</v>
      </c>
      <c r="AB20" s="115">
        <v>10</v>
      </c>
      <c r="AC20" s="24"/>
    </row>
    <row r="21" spans="1:29" x14ac:dyDescent="0.3">
      <c r="A21" s="68" t="s">
        <v>188</v>
      </c>
      <c r="B21" s="115">
        <f t="shared" si="2"/>
        <v>1236</v>
      </c>
      <c r="C21" s="115">
        <f t="shared" si="1"/>
        <v>636</v>
      </c>
      <c r="D21" s="115">
        <f t="shared" si="1"/>
        <v>600</v>
      </c>
      <c r="E21" s="115"/>
      <c r="F21" s="115">
        <v>487</v>
      </c>
      <c r="G21" s="115">
        <v>259</v>
      </c>
      <c r="H21" s="115">
        <v>228</v>
      </c>
      <c r="I21" s="115"/>
      <c r="J21" s="115">
        <v>156</v>
      </c>
      <c r="K21" s="115">
        <v>81</v>
      </c>
      <c r="L21" s="115">
        <v>75</v>
      </c>
      <c r="M21" s="115"/>
      <c r="N21" s="115">
        <v>181</v>
      </c>
      <c r="O21" s="115">
        <v>92</v>
      </c>
      <c r="P21" s="115">
        <v>89</v>
      </c>
      <c r="Q21" s="115"/>
      <c r="R21" s="115">
        <v>185</v>
      </c>
      <c r="S21" s="115">
        <v>88</v>
      </c>
      <c r="T21" s="115">
        <v>97</v>
      </c>
      <c r="U21" s="115"/>
      <c r="V21" s="115">
        <v>164</v>
      </c>
      <c r="W21" s="115">
        <v>82</v>
      </c>
      <c r="X21" s="115">
        <v>82</v>
      </c>
      <c r="Y21" s="115"/>
      <c r="Z21" s="115">
        <v>63</v>
      </c>
      <c r="AA21" s="115">
        <v>34</v>
      </c>
      <c r="AB21" s="115">
        <v>29</v>
      </c>
      <c r="AC21" s="24"/>
    </row>
    <row r="22" spans="1:29" x14ac:dyDescent="0.3">
      <c r="A22" s="50" t="s">
        <v>189</v>
      </c>
      <c r="B22" s="115">
        <f t="shared" si="2"/>
        <v>737</v>
      </c>
      <c r="C22" s="115">
        <f t="shared" si="1"/>
        <v>407</v>
      </c>
      <c r="D22" s="115">
        <f t="shared" si="1"/>
        <v>330</v>
      </c>
      <c r="E22" s="115"/>
      <c r="F22" s="115">
        <v>185</v>
      </c>
      <c r="G22" s="115">
        <v>96</v>
      </c>
      <c r="H22" s="115">
        <v>89</v>
      </c>
      <c r="I22" s="115"/>
      <c r="J22" s="115">
        <v>146</v>
      </c>
      <c r="K22" s="115">
        <v>84</v>
      </c>
      <c r="L22" s="115">
        <v>62</v>
      </c>
      <c r="M22" s="115"/>
      <c r="N22" s="115">
        <v>118</v>
      </c>
      <c r="O22" s="115">
        <v>65</v>
      </c>
      <c r="P22" s="115">
        <v>53</v>
      </c>
      <c r="Q22" s="115"/>
      <c r="R22" s="115">
        <v>127</v>
      </c>
      <c r="S22" s="115">
        <v>72</v>
      </c>
      <c r="T22" s="115">
        <v>55</v>
      </c>
      <c r="U22" s="115"/>
      <c r="V22" s="115">
        <v>104</v>
      </c>
      <c r="W22" s="115">
        <v>60</v>
      </c>
      <c r="X22" s="115">
        <v>44</v>
      </c>
      <c r="Y22" s="115"/>
      <c r="Z22" s="115">
        <v>57</v>
      </c>
      <c r="AA22" s="115">
        <v>30</v>
      </c>
      <c r="AB22" s="115">
        <v>27</v>
      </c>
      <c r="AC22" s="24"/>
    </row>
    <row r="23" spans="1:29" x14ac:dyDescent="0.3">
      <c r="A23" s="50" t="s">
        <v>190</v>
      </c>
      <c r="B23" s="115">
        <f t="shared" si="2"/>
        <v>1136</v>
      </c>
      <c r="C23" s="115">
        <f t="shared" si="1"/>
        <v>638</v>
      </c>
      <c r="D23" s="115">
        <f t="shared" si="1"/>
        <v>498</v>
      </c>
      <c r="E23" s="115"/>
      <c r="F23" s="115">
        <v>388</v>
      </c>
      <c r="G23" s="115">
        <v>216</v>
      </c>
      <c r="H23" s="115">
        <v>172</v>
      </c>
      <c r="I23" s="115"/>
      <c r="J23" s="115">
        <v>185</v>
      </c>
      <c r="K23" s="115">
        <v>95</v>
      </c>
      <c r="L23" s="115">
        <v>90</v>
      </c>
      <c r="M23" s="115"/>
      <c r="N23" s="115">
        <v>190</v>
      </c>
      <c r="O23" s="115">
        <v>108</v>
      </c>
      <c r="P23" s="115">
        <v>82</v>
      </c>
      <c r="Q23" s="115"/>
      <c r="R23" s="115">
        <v>167</v>
      </c>
      <c r="S23" s="115">
        <v>110</v>
      </c>
      <c r="T23" s="115">
        <v>57</v>
      </c>
      <c r="U23" s="115"/>
      <c r="V23" s="115">
        <v>143</v>
      </c>
      <c r="W23" s="115">
        <v>74</v>
      </c>
      <c r="X23" s="115">
        <v>69</v>
      </c>
      <c r="Y23" s="115"/>
      <c r="Z23" s="115">
        <v>63</v>
      </c>
      <c r="AA23" s="115">
        <v>35</v>
      </c>
      <c r="AB23" s="115">
        <v>28</v>
      </c>
      <c r="AC23" s="24"/>
    </row>
    <row r="24" spans="1:29" x14ac:dyDescent="0.3">
      <c r="A24" s="50" t="s">
        <v>191</v>
      </c>
      <c r="B24" s="115">
        <f t="shared" si="2"/>
        <v>421</v>
      </c>
      <c r="C24" s="115">
        <f t="shared" si="1"/>
        <v>255</v>
      </c>
      <c r="D24" s="115">
        <f t="shared" si="1"/>
        <v>166</v>
      </c>
      <c r="E24" s="115"/>
      <c r="F24" s="115">
        <v>170</v>
      </c>
      <c r="G24" s="115">
        <v>108</v>
      </c>
      <c r="H24" s="115">
        <v>62</v>
      </c>
      <c r="I24" s="115"/>
      <c r="J24" s="115">
        <v>83</v>
      </c>
      <c r="K24" s="115">
        <v>44</v>
      </c>
      <c r="L24" s="115">
        <v>39</v>
      </c>
      <c r="M24" s="115"/>
      <c r="N24" s="115">
        <v>73</v>
      </c>
      <c r="O24" s="115">
        <v>44</v>
      </c>
      <c r="P24" s="115">
        <v>29</v>
      </c>
      <c r="Q24" s="115"/>
      <c r="R24" s="115">
        <v>36</v>
      </c>
      <c r="S24" s="115">
        <v>20</v>
      </c>
      <c r="T24" s="115">
        <v>16</v>
      </c>
      <c r="U24" s="115"/>
      <c r="V24" s="115">
        <v>35</v>
      </c>
      <c r="W24" s="115">
        <v>26</v>
      </c>
      <c r="X24" s="115">
        <v>9</v>
      </c>
      <c r="Y24" s="115"/>
      <c r="Z24" s="115">
        <v>24</v>
      </c>
      <c r="AA24" s="115">
        <v>13</v>
      </c>
      <c r="AB24" s="115">
        <v>11</v>
      </c>
      <c r="AC24" s="14"/>
    </row>
    <row r="25" spans="1:29" x14ac:dyDescent="0.3">
      <c r="A25" s="50" t="s">
        <v>192</v>
      </c>
      <c r="B25" s="115">
        <f t="shared" si="2"/>
        <v>697</v>
      </c>
      <c r="C25" s="115">
        <f t="shared" si="1"/>
        <v>403</v>
      </c>
      <c r="D25" s="115">
        <f t="shared" si="1"/>
        <v>294</v>
      </c>
      <c r="E25" s="115"/>
      <c r="F25" s="115">
        <v>219</v>
      </c>
      <c r="G25" s="115">
        <v>136</v>
      </c>
      <c r="H25" s="115">
        <v>83</v>
      </c>
      <c r="I25" s="115"/>
      <c r="J25" s="115">
        <v>154</v>
      </c>
      <c r="K25" s="115">
        <v>90</v>
      </c>
      <c r="L25" s="115">
        <v>64</v>
      </c>
      <c r="M25" s="115"/>
      <c r="N25" s="115">
        <v>105</v>
      </c>
      <c r="O25" s="115">
        <v>59</v>
      </c>
      <c r="P25" s="115">
        <v>46</v>
      </c>
      <c r="Q25" s="115"/>
      <c r="R25" s="115">
        <v>101</v>
      </c>
      <c r="S25" s="115">
        <v>60</v>
      </c>
      <c r="T25" s="115">
        <v>41</v>
      </c>
      <c r="U25" s="115"/>
      <c r="V25" s="115">
        <v>98</v>
      </c>
      <c r="W25" s="115">
        <v>49</v>
      </c>
      <c r="X25" s="115">
        <v>49</v>
      </c>
      <c r="Y25" s="115"/>
      <c r="Z25" s="115">
        <v>20</v>
      </c>
      <c r="AA25" s="115">
        <v>9</v>
      </c>
      <c r="AB25" s="115">
        <v>11</v>
      </c>
      <c r="AC25" s="24"/>
    </row>
    <row r="26" spans="1:29" x14ac:dyDescent="0.3">
      <c r="A26" s="50" t="s">
        <v>193</v>
      </c>
      <c r="B26" s="115">
        <f t="shared" si="2"/>
        <v>263</v>
      </c>
      <c r="C26" s="115">
        <f t="shared" si="2"/>
        <v>155</v>
      </c>
      <c r="D26" s="115">
        <f t="shared" si="2"/>
        <v>108</v>
      </c>
      <c r="E26" s="115"/>
      <c r="F26" s="115">
        <v>104</v>
      </c>
      <c r="G26" s="115">
        <v>61</v>
      </c>
      <c r="H26" s="115">
        <v>43</v>
      </c>
      <c r="I26" s="115"/>
      <c r="J26" s="115">
        <v>38</v>
      </c>
      <c r="K26" s="115">
        <v>22</v>
      </c>
      <c r="L26" s="115">
        <v>16</v>
      </c>
      <c r="M26" s="115"/>
      <c r="N26" s="115">
        <v>53</v>
      </c>
      <c r="O26" s="115">
        <v>31</v>
      </c>
      <c r="P26" s="115">
        <v>22</v>
      </c>
      <c r="Q26" s="115"/>
      <c r="R26" s="115">
        <v>21</v>
      </c>
      <c r="S26" s="115">
        <v>14</v>
      </c>
      <c r="T26" s="115">
        <v>7</v>
      </c>
      <c r="U26" s="115"/>
      <c r="V26" s="115">
        <v>33</v>
      </c>
      <c r="W26" s="115">
        <v>19</v>
      </c>
      <c r="X26" s="115">
        <v>14</v>
      </c>
      <c r="Y26" s="115"/>
      <c r="Z26" s="115">
        <v>14</v>
      </c>
      <c r="AA26" s="115">
        <v>8</v>
      </c>
      <c r="AB26" s="115">
        <v>6</v>
      </c>
      <c r="AC26" s="24"/>
    </row>
    <row r="27" spans="1:29" x14ac:dyDescent="0.3">
      <c r="A27" s="50" t="s">
        <v>194</v>
      </c>
      <c r="B27" s="115">
        <f t="shared" si="2"/>
        <v>335</v>
      </c>
      <c r="C27" s="115">
        <f t="shared" si="2"/>
        <v>205</v>
      </c>
      <c r="D27" s="115">
        <f>+H27+L27+P27+T27+X27</f>
        <v>130</v>
      </c>
      <c r="E27" s="115"/>
      <c r="F27" s="115">
        <v>130</v>
      </c>
      <c r="G27" s="115">
        <v>68</v>
      </c>
      <c r="H27" s="115">
        <v>62</v>
      </c>
      <c r="I27" s="115"/>
      <c r="J27" s="115">
        <v>73</v>
      </c>
      <c r="K27" s="115">
        <v>51</v>
      </c>
      <c r="L27" s="115">
        <v>22</v>
      </c>
      <c r="M27" s="115"/>
      <c r="N27" s="115">
        <v>54</v>
      </c>
      <c r="O27" s="115">
        <v>37</v>
      </c>
      <c r="P27" s="115">
        <v>17</v>
      </c>
      <c r="Q27" s="115"/>
      <c r="R27" s="115">
        <v>46</v>
      </c>
      <c r="S27" s="115">
        <v>28</v>
      </c>
      <c r="T27" s="115">
        <v>18</v>
      </c>
      <c r="U27" s="115"/>
      <c r="V27" s="115">
        <v>29</v>
      </c>
      <c r="W27" s="115">
        <v>18</v>
      </c>
      <c r="X27" s="115">
        <v>11</v>
      </c>
      <c r="Y27" s="115"/>
      <c r="Z27" s="115">
        <v>3</v>
      </c>
      <c r="AA27" s="115">
        <v>3</v>
      </c>
      <c r="AB27" s="115" t="s">
        <v>173</v>
      </c>
      <c r="AC27" s="24"/>
    </row>
    <row r="28" spans="1:29" x14ac:dyDescent="0.3">
      <c r="A28" s="50" t="s">
        <v>195</v>
      </c>
      <c r="B28" s="115">
        <f t="shared" si="2"/>
        <v>291</v>
      </c>
      <c r="C28" s="115">
        <f t="shared" si="2"/>
        <v>163</v>
      </c>
      <c r="D28" s="115">
        <f t="shared" si="2"/>
        <v>128</v>
      </c>
      <c r="E28" s="115"/>
      <c r="F28" s="115">
        <v>115</v>
      </c>
      <c r="G28" s="115">
        <v>70</v>
      </c>
      <c r="H28" s="115">
        <v>45</v>
      </c>
      <c r="I28" s="115"/>
      <c r="J28" s="115">
        <v>52</v>
      </c>
      <c r="K28" s="115">
        <v>23</v>
      </c>
      <c r="L28" s="115">
        <v>29</v>
      </c>
      <c r="M28" s="115"/>
      <c r="N28" s="115">
        <v>51</v>
      </c>
      <c r="O28" s="115">
        <v>33</v>
      </c>
      <c r="P28" s="115">
        <v>18</v>
      </c>
      <c r="Q28" s="115"/>
      <c r="R28" s="115">
        <v>44</v>
      </c>
      <c r="S28" s="115">
        <v>19</v>
      </c>
      <c r="T28" s="115">
        <v>25</v>
      </c>
      <c r="U28" s="115"/>
      <c r="V28" s="115">
        <v>19</v>
      </c>
      <c r="W28" s="115">
        <v>11</v>
      </c>
      <c r="X28" s="115">
        <v>8</v>
      </c>
      <c r="Y28" s="115"/>
      <c r="Z28" s="115">
        <v>10</v>
      </c>
      <c r="AA28" s="115">
        <v>7</v>
      </c>
      <c r="AB28" s="115">
        <v>3</v>
      </c>
      <c r="AC28" s="24"/>
    </row>
    <row r="29" spans="1:29" x14ac:dyDescent="0.3">
      <c r="A29" s="50" t="s">
        <v>196</v>
      </c>
      <c r="B29" s="115">
        <f t="shared" si="2"/>
        <v>567</v>
      </c>
      <c r="C29" s="115">
        <f t="shared" si="2"/>
        <v>327</v>
      </c>
      <c r="D29" s="115">
        <f t="shared" si="2"/>
        <v>240</v>
      </c>
      <c r="E29" s="115"/>
      <c r="F29" s="115">
        <v>220</v>
      </c>
      <c r="G29" s="115">
        <v>124</v>
      </c>
      <c r="H29" s="115">
        <v>96</v>
      </c>
      <c r="I29" s="115"/>
      <c r="J29" s="115">
        <v>118</v>
      </c>
      <c r="K29" s="115">
        <v>71</v>
      </c>
      <c r="L29" s="115">
        <v>47</v>
      </c>
      <c r="M29" s="115"/>
      <c r="N29" s="115">
        <v>120</v>
      </c>
      <c r="O29" s="115">
        <v>67</v>
      </c>
      <c r="P29" s="115">
        <v>53</v>
      </c>
      <c r="Q29" s="115"/>
      <c r="R29" s="115">
        <v>60</v>
      </c>
      <c r="S29" s="115">
        <v>40</v>
      </c>
      <c r="T29" s="115">
        <v>20</v>
      </c>
      <c r="U29" s="115"/>
      <c r="V29" s="115">
        <v>39</v>
      </c>
      <c r="W29" s="115">
        <v>22</v>
      </c>
      <c r="X29" s="115">
        <v>17</v>
      </c>
      <c r="Y29" s="115"/>
      <c r="Z29" s="115">
        <v>10</v>
      </c>
      <c r="AA29" s="115">
        <v>3</v>
      </c>
      <c r="AB29" s="115">
        <v>7</v>
      </c>
      <c r="AC29" s="24"/>
    </row>
    <row r="30" spans="1:29" x14ac:dyDescent="0.3">
      <c r="A30" s="50" t="s">
        <v>197</v>
      </c>
      <c r="B30" s="115">
        <f t="shared" si="2"/>
        <v>801</v>
      </c>
      <c r="C30" s="115">
        <f t="shared" si="2"/>
        <v>478</v>
      </c>
      <c r="D30" s="115">
        <f t="shared" si="2"/>
        <v>323</v>
      </c>
      <c r="E30" s="115"/>
      <c r="F30" s="115">
        <v>342</v>
      </c>
      <c r="G30" s="115">
        <v>199</v>
      </c>
      <c r="H30" s="115">
        <v>143</v>
      </c>
      <c r="I30" s="115"/>
      <c r="J30" s="115">
        <v>161</v>
      </c>
      <c r="K30" s="115">
        <v>96</v>
      </c>
      <c r="L30" s="115">
        <v>65</v>
      </c>
      <c r="M30" s="115"/>
      <c r="N30" s="115">
        <v>98</v>
      </c>
      <c r="O30" s="115">
        <v>62</v>
      </c>
      <c r="P30" s="115">
        <v>36</v>
      </c>
      <c r="Q30" s="115"/>
      <c r="R30" s="115">
        <v>94</v>
      </c>
      <c r="S30" s="115">
        <v>48</v>
      </c>
      <c r="T30" s="115">
        <v>46</v>
      </c>
      <c r="U30" s="115"/>
      <c r="V30" s="115">
        <v>65</v>
      </c>
      <c r="W30" s="115">
        <v>39</v>
      </c>
      <c r="X30" s="115">
        <v>26</v>
      </c>
      <c r="Y30" s="115"/>
      <c r="Z30" s="115">
        <v>41</v>
      </c>
      <c r="AA30" s="115">
        <v>34</v>
      </c>
      <c r="AB30" s="115">
        <v>7</v>
      </c>
      <c r="AC30" s="24"/>
    </row>
    <row r="31" spans="1:29" x14ac:dyDescent="0.3">
      <c r="A31" s="50" t="s">
        <v>198</v>
      </c>
      <c r="B31" s="115">
        <f t="shared" si="2"/>
        <v>403</v>
      </c>
      <c r="C31" s="115">
        <f t="shared" si="2"/>
        <v>238</v>
      </c>
      <c r="D31" s="115">
        <f t="shared" si="2"/>
        <v>165</v>
      </c>
      <c r="E31" s="115"/>
      <c r="F31" s="115">
        <v>146</v>
      </c>
      <c r="G31" s="115">
        <v>80</v>
      </c>
      <c r="H31" s="115">
        <v>66</v>
      </c>
      <c r="I31" s="115"/>
      <c r="J31" s="115">
        <v>84</v>
      </c>
      <c r="K31" s="115">
        <v>44</v>
      </c>
      <c r="L31" s="115">
        <v>40</v>
      </c>
      <c r="M31" s="115"/>
      <c r="N31" s="115">
        <v>60</v>
      </c>
      <c r="O31" s="115">
        <v>42</v>
      </c>
      <c r="P31" s="115">
        <v>18</v>
      </c>
      <c r="Q31" s="115"/>
      <c r="R31" s="115">
        <v>65</v>
      </c>
      <c r="S31" s="115">
        <v>39</v>
      </c>
      <c r="T31" s="115">
        <v>26</v>
      </c>
      <c r="U31" s="115"/>
      <c r="V31" s="115">
        <v>36</v>
      </c>
      <c r="W31" s="115">
        <v>23</v>
      </c>
      <c r="X31" s="115">
        <v>13</v>
      </c>
      <c r="Y31" s="115"/>
      <c r="Z31" s="115">
        <v>12</v>
      </c>
      <c r="AA31" s="115">
        <v>10</v>
      </c>
      <c r="AB31" s="115">
        <v>2</v>
      </c>
      <c r="AC31" s="24"/>
    </row>
    <row r="32" spans="1:29" x14ac:dyDescent="0.3">
      <c r="A32" s="50" t="s">
        <v>199</v>
      </c>
      <c r="B32" s="115">
        <f t="shared" si="2"/>
        <v>319</v>
      </c>
      <c r="C32" s="115">
        <f t="shared" si="2"/>
        <v>194</v>
      </c>
      <c r="D32" s="115">
        <f t="shared" si="2"/>
        <v>125</v>
      </c>
      <c r="E32" s="115"/>
      <c r="F32" s="115">
        <v>116</v>
      </c>
      <c r="G32" s="115">
        <v>69</v>
      </c>
      <c r="H32" s="115">
        <v>47</v>
      </c>
      <c r="I32" s="115"/>
      <c r="J32" s="115">
        <v>65</v>
      </c>
      <c r="K32" s="115">
        <v>45</v>
      </c>
      <c r="L32" s="115">
        <v>20</v>
      </c>
      <c r="M32" s="115"/>
      <c r="N32" s="115">
        <v>62</v>
      </c>
      <c r="O32" s="115">
        <v>40</v>
      </c>
      <c r="P32" s="115">
        <v>22</v>
      </c>
      <c r="Q32" s="115"/>
      <c r="R32" s="115">
        <v>29</v>
      </c>
      <c r="S32" s="115">
        <v>16</v>
      </c>
      <c r="T32" s="115">
        <v>13</v>
      </c>
      <c r="U32" s="115"/>
      <c r="V32" s="115">
        <v>23</v>
      </c>
      <c r="W32" s="115">
        <v>15</v>
      </c>
      <c r="X32" s="115">
        <v>8</v>
      </c>
      <c r="Y32" s="115"/>
      <c r="Z32" s="115">
        <v>24</v>
      </c>
      <c r="AA32" s="115">
        <v>9</v>
      </c>
      <c r="AB32" s="115">
        <v>15</v>
      </c>
      <c r="AC32" s="24"/>
    </row>
    <row r="33" spans="1:29" x14ac:dyDescent="0.3">
      <c r="A33" s="50" t="s">
        <v>200</v>
      </c>
      <c r="B33" s="115">
        <f t="shared" si="2"/>
        <v>164</v>
      </c>
      <c r="C33" s="115">
        <f t="shared" si="2"/>
        <v>91</v>
      </c>
      <c r="D33" s="115">
        <f t="shared" si="2"/>
        <v>73</v>
      </c>
      <c r="E33" s="115"/>
      <c r="F33" s="115">
        <v>52</v>
      </c>
      <c r="G33" s="115">
        <v>26</v>
      </c>
      <c r="H33" s="115">
        <v>26</v>
      </c>
      <c r="I33" s="115"/>
      <c r="J33" s="115">
        <v>36</v>
      </c>
      <c r="K33" s="115">
        <v>20</v>
      </c>
      <c r="L33" s="115">
        <v>16</v>
      </c>
      <c r="M33" s="115"/>
      <c r="N33" s="115">
        <v>26</v>
      </c>
      <c r="O33" s="115">
        <v>14</v>
      </c>
      <c r="P33" s="115">
        <v>12</v>
      </c>
      <c r="Q33" s="115"/>
      <c r="R33" s="115">
        <v>21</v>
      </c>
      <c r="S33" s="115">
        <v>13</v>
      </c>
      <c r="T33" s="115">
        <v>8</v>
      </c>
      <c r="U33" s="115"/>
      <c r="V33" s="115">
        <v>25</v>
      </c>
      <c r="W33" s="115">
        <v>16</v>
      </c>
      <c r="X33" s="115">
        <v>9</v>
      </c>
      <c r="Y33" s="115"/>
      <c r="Z33" s="115">
        <v>4</v>
      </c>
      <c r="AA33" s="115">
        <v>2</v>
      </c>
      <c r="AB33" s="115">
        <v>2</v>
      </c>
      <c r="AC33" s="24"/>
    </row>
    <row r="34" spans="1:29" x14ac:dyDescent="0.3">
      <c r="A34" s="50" t="s">
        <v>201</v>
      </c>
      <c r="B34" s="115">
        <f t="shared" si="2"/>
        <v>1029</v>
      </c>
      <c r="C34" s="115">
        <f t="shared" si="2"/>
        <v>616</v>
      </c>
      <c r="D34" s="115">
        <f t="shared" si="2"/>
        <v>413</v>
      </c>
      <c r="E34" s="115"/>
      <c r="F34" s="115">
        <v>339</v>
      </c>
      <c r="G34" s="115">
        <v>191</v>
      </c>
      <c r="H34" s="115">
        <v>148</v>
      </c>
      <c r="I34" s="115"/>
      <c r="J34" s="115">
        <v>212</v>
      </c>
      <c r="K34" s="115">
        <v>131</v>
      </c>
      <c r="L34" s="115">
        <v>81</v>
      </c>
      <c r="M34" s="115"/>
      <c r="N34" s="115">
        <v>160</v>
      </c>
      <c r="O34" s="115">
        <v>94</v>
      </c>
      <c r="P34" s="115">
        <v>66</v>
      </c>
      <c r="Q34" s="115"/>
      <c r="R34" s="115">
        <v>165</v>
      </c>
      <c r="S34" s="115">
        <v>105</v>
      </c>
      <c r="T34" s="115">
        <v>60</v>
      </c>
      <c r="U34" s="115"/>
      <c r="V34" s="115">
        <v>101</v>
      </c>
      <c r="W34" s="115">
        <v>63</v>
      </c>
      <c r="X34" s="115">
        <v>38</v>
      </c>
      <c r="Y34" s="115"/>
      <c r="Z34" s="115">
        <v>52</v>
      </c>
      <c r="AA34" s="115">
        <v>32</v>
      </c>
      <c r="AB34" s="115">
        <v>20</v>
      </c>
      <c r="AC34" s="24"/>
    </row>
    <row r="35" spans="1:29" x14ac:dyDescent="0.3">
      <c r="A35" s="50" t="s">
        <v>202</v>
      </c>
      <c r="B35" s="115">
        <f t="shared" si="2"/>
        <v>1045</v>
      </c>
      <c r="C35" s="115">
        <f t="shared" si="2"/>
        <v>617</v>
      </c>
      <c r="D35" s="115">
        <f t="shared" si="2"/>
        <v>428</v>
      </c>
      <c r="E35" s="115"/>
      <c r="F35" s="115">
        <v>361</v>
      </c>
      <c r="G35" s="115">
        <v>208</v>
      </c>
      <c r="H35" s="115">
        <v>153</v>
      </c>
      <c r="I35" s="115"/>
      <c r="J35" s="115">
        <v>176</v>
      </c>
      <c r="K35" s="115">
        <v>100</v>
      </c>
      <c r="L35" s="115">
        <v>76</v>
      </c>
      <c r="M35" s="115"/>
      <c r="N35" s="115">
        <v>170</v>
      </c>
      <c r="O35" s="115">
        <v>100</v>
      </c>
      <c r="P35" s="115">
        <v>70</v>
      </c>
      <c r="Q35" s="115"/>
      <c r="R35" s="115">
        <v>134</v>
      </c>
      <c r="S35" s="115">
        <v>84</v>
      </c>
      <c r="T35" s="115">
        <v>50</v>
      </c>
      <c r="U35" s="115"/>
      <c r="V35" s="115">
        <v>158</v>
      </c>
      <c r="W35" s="115">
        <v>95</v>
      </c>
      <c r="X35" s="115">
        <v>63</v>
      </c>
      <c r="Y35" s="115"/>
      <c r="Z35" s="115">
        <v>46</v>
      </c>
      <c r="AA35" s="115">
        <v>30</v>
      </c>
      <c r="AB35" s="115">
        <v>16</v>
      </c>
    </row>
    <row r="36" spans="1:29" ht="15" thickBot="1" x14ac:dyDescent="0.35">
      <c r="A36" s="55" t="s">
        <v>203</v>
      </c>
      <c r="B36" s="115">
        <f t="shared" si="2"/>
        <v>477</v>
      </c>
      <c r="C36" s="115">
        <f t="shared" si="2"/>
        <v>261</v>
      </c>
      <c r="D36" s="115">
        <f t="shared" si="2"/>
        <v>216</v>
      </c>
      <c r="E36" s="115"/>
      <c r="F36" s="115">
        <v>129</v>
      </c>
      <c r="G36" s="115">
        <v>73</v>
      </c>
      <c r="H36" s="115">
        <v>56</v>
      </c>
      <c r="I36" s="115"/>
      <c r="J36" s="115">
        <v>106</v>
      </c>
      <c r="K36" s="115">
        <v>62</v>
      </c>
      <c r="L36" s="115">
        <v>44</v>
      </c>
      <c r="M36" s="115"/>
      <c r="N36" s="115">
        <v>94</v>
      </c>
      <c r="O36" s="115">
        <v>46</v>
      </c>
      <c r="P36" s="115">
        <v>48</v>
      </c>
      <c r="Q36" s="115"/>
      <c r="R36" s="115">
        <v>66</v>
      </c>
      <c r="S36" s="115">
        <v>36</v>
      </c>
      <c r="T36" s="115">
        <v>30</v>
      </c>
      <c r="U36" s="115"/>
      <c r="V36" s="115">
        <v>70</v>
      </c>
      <c r="W36" s="115">
        <v>35</v>
      </c>
      <c r="X36" s="115">
        <v>35</v>
      </c>
      <c r="Y36" s="115"/>
      <c r="Z36" s="115">
        <v>12</v>
      </c>
      <c r="AA36" s="115">
        <v>9</v>
      </c>
      <c r="AB36" s="115">
        <v>3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5A7E03A8-F194-4BD6-BEFC-DB46031C5C14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  <ignoredErrors>
    <ignoredError sqref="D27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0CDA6-A35F-4E7E-B043-A7B7BB85AA4D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777343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206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1">
        <v>4.6875425335958694</v>
      </c>
      <c r="C9" s="121">
        <v>5.1669165218391111</v>
      </c>
      <c r="D9" s="121">
        <v>4.1826387886183785</v>
      </c>
      <c r="E9" s="121"/>
      <c r="F9" s="121">
        <v>9.8550411077455635</v>
      </c>
      <c r="G9" s="121">
        <v>10.719698949459049</v>
      </c>
      <c r="H9" s="121">
        <v>8.9278708737319956</v>
      </c>
      <c r="I9" s="121"/>
      <c r="J9" s="121">
        <v>5.4258584993217678</v>
      </c>
      <c r="K9" s="121">
        <v>5.9881577477376835</v>
      </c>
      <c r="L9" s="121">
        <v>4.8377201951447519</v>
      </c>
      <c r="M9" s="121"/>
      <c r="N9" s="121">
        <v>4.3112113227024533</v>
      </c>
      <c r="O9" s="121">
        <v>4.7966383889637676</v>
      </c>
      <c r="P9" s="121">
        <v>3.7978928541486177</v>
      </c>
      <c r="Q9" s="121"/>
      <c r="R9" s="121">
        <v>4.0884524939147653</v>
      </c>
      <c r="S9" s="121">
        <v>4.5348180424433151</v>
      </c>
      <c r="T9" s="121">
        <v>3.6214756035792677</v>
      </c>
      <c r="U9" s="121"/>
      <c r="V9" s="121">
        <v>3.5076503430933812</v>
      </c>
      <c r="W9" s="121">
        <v>3.8095238095238098</v>
      </c>
      <c r="X9" s="121">
        <v>3.1913655669983125</v>
      </c>
      <c r="Y9" s="121"/>
      <c r="Z9" s="121">
        <v>1.1983073908104802</v>
      </c>
      <c r="AA9" s="121">
        <v>1.3771083162718145</v>
      </c>
      <c r="AB9" s="121">
        <v>1.010617884098759</v>
      </c>
      <c r="AC9" s="14"/>
    </row>
    <row r="10" spans="1:29" x14ac:dyDescent="0.3">
      <c r="A10" s="50" t="s">
        <v>177</v>
      </c>
      <c r="B10" s="117">
        <v>5.5101806050845505</v>
      </c>
      <c r="C10" s="117">
        <v>5.986414869000523</v>
      </c>
      <c r="D10" s="117">
        <v>5.0070966724491406</v>
      </c>
      <c r="E10" s="117"/>
      <c r="F10" s="117">
        <v>10.240823006780454</v>
      </c>
      <c r="G10" s="117">
        <v>11.296129612961296</v>
      </c>
      <c r="H10" s="117">
        <v>9.099756690997566</v>
      </c>
      <c r="I10" s="117"/>
      <c r="J10" s="117">
        <v>5.8145122537241711</v>
      </c>
      <c r="K10" s="117">
        <v>6.4084170253467239</v>
      </c>
      <c r="L10" s="117">
        <v>5.2148720424915505</v>
      </c>
      <c r="M10" s="117"/>
      <c r="N10" s="117">
        <v>5.4421768707482991</v>
      </c>
      <c r="O10" s="117">
        <v>6.0579835569017737</v>
      </c>
      <c r="P10" s="117">
        <v>4.7641734159123397</v>
      </c>
      <c r="Q10" s="117"/>
      <c r="R10" s="117">
        <v>4.2276422764227641</v>
      </c>
      <c r="S10" s="117">
        <v>4.2259990813045478</v>
      </c>
      <c r="T10" s="117">
        <v>4.2293233082706765</v>
      </c>
      <c r="U10" s="117"/>
      <c r="V10" s="117">
        <v>5.6925996204933584</v>
      </c>
      <c r="W10" s="117">
        <v>6</v>
      </c>
      <c r="X10" s="117">
        <v>5.3571428571428568</v>
      </c>
      <c r="Y10" s="117"/>
      <c r="Z10" s="117">
        <v>2.017413463580378</v>
      </c>
      <c r="AA10" s="117">
        <v>2.2120200333889817</v>
      </c>
      <c r="AB10" s="117">
        <v>1.8158236057068744</v>
      </c>
      <c r="AC10" s="14"/>
    </row>
    <row r="11" spans="1:29" x14ac:dyDescent="0.3">
      <c r="A11" s="50" t="s">
        <v>178</v>
      </c>
      <c r="B11" s="117">
        <v>3.3620417193426047</v>
      </c>
      <c r="C11" s="117">
        <v>3.6991081814656845</v>
      </c>
      <c r="D11" s="117">
        <v>3.011999677860997</v>
      </c>
      <c r="E11" s="117"/>
      <c r="F11" s="117">
        <v>6.9994982438534876</v>
      </c>
      <c r="G11" s="117">
        <v>7.0436507936507935</v>
      </c>
      <c r="H11" s="117">
        <v>6.9543147208121825</v>
      </c>
      <c r="I11" s="117"/>
      <c r="J11" s="117">
        <v>4</v>
      </c>
      <c r="K11" s="117">
        <v>4.2563600782778863</v>
      </c>
      <c r="L11" s="117">
        <v>3.7250786988457505</v>
      </c>
      <c r="M11" s="117"/>
      <c r="N11" s="117">
        <v>3.4891835310537336</v>
      </c>
      <c r="O11" s="117">
        <v>3.9608366711170446</v>
      </c>
      <c r="P11" s="117">
        <v>2.9727095516569197</v>
      </c>
      <c r="Q11" s="117"/>
      <c r="R11" s="117">
        <v>2.40205223880597</v>
      </c>
      <c r="S11" s="117">
        <v>2.9411764705882351</v>
      </c>
      <c r="T11" s="117">
        <v>1.8465909090909092</v>
      </c>
      <c r="U11" s="117"/>
      <c r="V11" s="117">
        <v>3.3061929434986435</v>
      </c>
      <c r="W11" s="117">
        <v>3.7782139352306183</v>
      </c>
      <c r="X11" s="117">
        <v>2.8287841191066998</v>
      </c>
      <c r="Y11" s="117"/>
      <c r="Z11" s="117">
        <v>0.57010135135135132</v>
      </c>
      <c r="AA11" s="117">
        <v>0.75821398483572033</v>
      </c>
      <c r="AB11" s="117">
        <v>0.38103302286198137</v>
      </c>
    </row>
    <row r="12" spans="1:29" x14ac:dyDescent="0.3">
      <c r="A12" s="50" t="s">
        <v>179</v>
      </c>
      <c r="B12" s="117">
        <v>6.4271574779935143</v>
      </c>
      <c r="C12" s="117">
        <v>6.7006914718472173</v>
      </c>
      <c r="D12" s="117">
        <v>6.1405778352738247</v>
      </c>
      <c r="E12" s="117"/>
      <c r="F12" s="117">
        <v>11.71836533727228</v>
      </c>
      <c r="G12" s="117">
        <v>12.613473483038701</v>
      </c>
      <c r="H12" s="117">
        <v>10.766886744540376</v>
      </c>
      <c r="I12" s="117"/>
      <c r="J12" s="117">
        <v>7.6861489191353076</v>
      </c>
      <c r="K12" s="117">
        <v>7.6315789473684212</v>
      </c>
      <c r="L12" s="117">
        <v>7.7422847861396864</v>
      </c>
      <c r="M12" s="117"/>
      <c r="N12" s="117">
        <v>4.6617684317202936</v>
      </c>
      <c r="O12" s="117">
        <v>4.788306451612903</v>
      </c>
      <c r="P12" s="117">
        <v>4.5338767193071829</v>
      </c>
      <c r="Q12" s="117"/>
      <c r="R12" s="117">
        <v>8.2867310625317749</v>
      </c>
      <c r="S12" s="117">
        <v>8.3988212180746569</v>
      </c>
      <c r="T12" s="117">
        <v>8.1664910432033722</v>
      </c>
      <c r="U12" s="117"/>
      <c r="V12" s="117">
        <v>4.7532937225523115</v>
      </c>
      <c r="W12" s="117">
        <v>5.0256410256410255</v>
      </c>
      <c r="X12" s="117">
        <v>4.476834981780323</v>
      </c>
      <c r="Y12" s="117"/>
      <c r="Z12" s="117">
        <v>1.6260162601626018</v>
      </c>
      <c r="AA12" s="117">
        <v>1.8764302059496567</v>
      </c>
      <c r="AB12" s="117">
        <v>1.3520280420630946</v>
      </c>
    </row>
    <row r="13" spans="1:29" x14ac:dyDescent="0.3">
      <c r="A13" s="50" t="s">
        <v>180</v>
      </c>
      <c r="B13" s="117">
        <v>5.0741864087220261</v>
      </c>
      <c r="C13" s="117">
        <v>5.258064516129032</v>
      </c>
      <c r="D13" s="117">
        <v>4.8841473578929824</v>
      </c>
      <c r="E13" s="117"/>
      <c r="F13" s="117">
        <v>11.640079760717846</v>
      </c>
      <c r="G13" s="117">
        <v>12.054001928640307</v>
      </c>
      <c r="H13" s="117">
        <v>11.197110423116616</v>
      </c>
      <c r="I13" s="117"/>
      <c r="J13" s="117">
        <v>5.4082436334996062</v>
      </c>
      <c r="K13" s="117">
        <v>6.2691131498470938</v>
      </c>
      <c r="L13" s="117">
        <v>4.4937736870600968</v>
      </c>
      <c r="M13" s="117"/>
      <c r="N13" s="117">
        <v>3.8520408163265305</v>
      </c>
      <c r="O13" s="117">
        <v>3.4108527131782944</v>
      </c>
      <c r="P13" s="117">
        <v>4.2821158690176322</v>
      </c>
      <c r="Q13" s="117"/>
      <c r="R13" s="117">
        <v>5.8419243986254292</v>
      </c>
      <c r="S13" s="117">
        <v>6.3285024154589378</v>
      </c>
      <c r="T13" s="117">
        <v>5.3393213572854297</v>
      </c>
      <c r="U13" s="117"/>
      <c r="V13" s="117">
        <v>3.0816640986132513</v>
      </c>
      <c r="W13" s="117">
        <v>2.6956972524624159</v>
      </c>
      <c r="X13" s="117">
        <v>3.4605597964376589</v>
      </c>
      <c r="Y13" s="117"/>
      <c r="Z13" s="117">
        <v>1.1942844956280656</v>
      </c>
      <c r="AA13" s="117">
        <v>1.2345679012345678</v>
      </c>
      <c r="AB13" s="117">
        <v>1.1509517485613103</v>
      </c>
    </row>
    <row r="14" spans="1:29" x14ac:dyDescent="0.3">
      <c r="A14" s="50" t="s">
        <v>181</v>
      </c>
      <c r="B14" s="117">
        <v>2.1254888624383605</v>
      </c>
      <c r="C14" s="117">
        <v>2.4527676499834272</v>
      </c>
      <c r="D14" s="117">
        <v>1.7807262569832401</v>
      </c>
      <c r="E14" s="117"/>
      <c r="F14" s="117">
        <v>4.2575285565939769</v>
      </c>
      <c r="G14" s="117">
        <v>4.5081967213114753</v>
      </c>
      <c r="H14" s="117">
        <v>4</v>
      </c>
      <c r="I14" s="117"/>
      <c r="J14" s="117">
        <v>1.9128586609989375</v>
      </c>
      <c r="K14" s="117">
        <v>3.2188841201716736</v>
      </c>
      <c r="L14" s="117">
        <v>0.63157894736842102</v>
      </c>
      <c r="M14" s="117"/>
      <c r="N14" s="117">
        <v>1.8789144050104383</v>
      </c>
      <c r="O14" s="117">
        <v>2.5540275049115913</v>
      </c>
      <c r="P14" s="117">
        <v>1.1135857461024499</v>
      </c>
      <c r="Q14" s="117"/>
      <c r="R14" s="117">
        <v>2.4742268041237114</v>
      </c>
      <c r="S14" s="117">
        <v>2.459016393442623</v>
      </c>
      <c r="T14" s="117">
        <v>2.4896265560165975</v>
      </c>
      <c r="U14" s="117"/>
      <c r="V14" s="117">
        <v>1.5321756894790604</v>
      </c>
      <c r="W14" s="117">
        <v>1.5810276679841897</v>
      </c>
      <c r="X14" s="117">
        <v>1.4799154334038054</v>
      </c>
      <c r="Y14" s="117"/>
      <c r="Z14" s="117">
        <v>0.84112149532710279</v>
      </c>
      <c r="AA14" s="117">
        <v>0.7142857142857143</v>
      </c>
      <c r="AB14" s="117">
        <v>0.98039215686274506</v>
      </c>
      <c r="AC14" s="24"/>
    </row>
    <row r="15" spans="1:29" x14ac:dyDescent="0.3">
      <c r="A15" s="50" t="s">
        <v>182</v>
      </c>
      <c r="B15" s="117">
        <v>2.0009693277020011</v>
      </c>
      <c r="C15" s="117">
        <v>2.0669023660592876</v>
      </c>
      <c r="D15" s="117">
        <v>1.9325715897869937</v>
      </c>
      <c r="E15" s="117"/>
      <c r="F15" s="117">
        <v>5.0910596026490067</v>
      </c>
      <c r="G15" s="117">
        <v>5.1505546751188591</v>
      </c>
      <c r="H15" s="117">
        <v>5.0259965337954942</v>
      </c>
      <c r="I15" s="117"/>
      <c r="J15" s="117">
        <v>2.044367116137451</v>
      </c>
      <c r="K15" s="117">
        <v>2.0743301642178045</v>
      </c>
      <c r="L15" s="117">
        <v>2.0140105078809105</v>
      </c>
      <c r="M15" s="117"/>
      <c r="N15" s="117">
        <v>1.6638935108153077</v>
      </c>
      <c r="O15" s="117">
        <v>1.5715467328370554</v>
      </c>
      <c r="P15" s="117">
        <v>1.7573221757322177</v>
      </c>
      <c r="Q15" s="117"/>
      <c r="R15" s="117">
        <v>1.222992254382389</v>
      </c>
      <c r="S15" s="117">
        <v>1.3957307060755337</v>
      </c>
      <c r="T15" s="117">
        <v>1.0526315789473684</v>
      </c>
      <c r="U15" s="117"/>
      <c r="V15" s="117">
        <v>1.4851485148514851</v>
      </c>
      <c r="W15" s="117">
        <v>1.5817223198594026</v>
      </c>
      <c r="X15" s="117">
        <v>1.3837638376383763</v>
      </c>
      <c r="Y15" s="117"/>
      <c r="Z15" s="117">
        <v>0.604001510003775</v>
      </c>
      <c r="AA15" s="117">
        <v>0.65693430656934304</v>
      </c>
      <c r="AB15" s="117">
        <v>0.54730258014073496</v>
      </c>
      <c r="AC15" s="14"/>
    </row>
    <row r="16" spans="1:29" x14ac:dyDescent="0.3">
      <c r="A16" s="50" t="s">
        <v>183</v>
      </c>
      <c r="B16" s="117">
        <v>3.2906231799650554</v>
      </c>
      <c r="C16" s="117">
        <v>3.7671232876712328</v>
      </c>
      <c r="D16" s="117">
        <v>2.7942925089179549</v>
      </c>
      <c r="E16" s="117"/>
      <c r="F16" s="117">
        <v>9.5238095238095237</v>
      </c>
      <c r="G16" s="117">
        <v>9.8360655737704921</v>
      </c>
      <c r="H16" s="117">
        <v>9.1872791519434625</v>
      </c>
      <c r="I16" s="117"/>
      <c r="J16" s="117">
        <v>4.7957371225577266</v>
      </c>
      <c r="K16" s="117">
        <v>6.3973063973063971</v>
      </c>
      <c r="L16" s="117">
        <v>3.007518796992481</v>
      </c>
      <c r="M16" s="117"/>
      <c r="N16" s="117">
        <v>2.7027027027027026</v>
      </c>
      <c r="O16" s="117">
        <v>3.3582089552238807</v>
      </c>
      <c r="P16" s="117">
        <v>2.0905923344947737</v>
      </c>
      <c r="Q16" s="117"/>
      <c r="R16" s="117">
        <v>1.5009380863039399</v>
      </c>
      <c r="S16" s="117">
        <v>1.4336917562724014</v>
      </c>
      <c r="T16" s="117">
        <v>1.5748031496062991</v>
      </c>
      <c r="U16" s="117"/>
      <c r="V16" s="117">
        <v>0.71942446043165476</v>
      </c>
      <c r="W16" s="117">
        <v>0.71942446043165476</v>
      </c>
      <c r="X16" s="117">
        <v>0.71942446043165476</v>
      </c>
      <c r="Y16" s="117"/>
      <c r="Z16" s="117">
        <v>0.46948356807511737</v>
      </c>
      <c r="AA16" s="117">
        <v>0.61538461538461542</v>
      </c>
      <c r="AB16" s="117">
        <v>0.31847133757961787</v>
      </c>
      <c r="AC16" s="24"/>
    </row>
    <row r="17" spans="1:29" x14ac:dyDescent="0.3">
      <c r="A17" s="50" t="s">
        <v>184</v>
      </c>
      <c r="B17" s="117">
        <v>5.0207153538770815</v>
      </c>
      <c r="C17" s="117">
        <v>5.4587243823022407</v>
      </c>
      <c r="D17" s="117">
        <v>4.5612096247551106</v>
      </c>
      <c r="E17" s="117"/>
      <c r="F17" s="117">
        <v>11.020349670392662</v>
      </c>
      <c r="G17" s="117">
        <v>12.042892493813582</v>
      </c>
      <c r="H17" s="117">
        <v>9.9072134091589348</v>
      </c>
      <c r="I17" s="117"/>
      <c r="J17" s="117">
        <v>5.8805744520030236</v>
      </c>
      <c r="K17" s="117">
        <v>6.3620071684587813</v>
      </c>
      <c r="L17" s="117">
        <v>5.3872053872053867</v>
      </c>
      <c r="M17" s="117"/>
      <c r="N17" s="117">
        <v>4.4535599179607388</v>
      </c>
      <c r="O17" s="117">
        <v>4.8291443095170852</v>
      </c>
      <c r="P17" s="117">
        <v>4.0487062404870624</v>
      </c>
      <c r="Q17" s="117"/>
      <c r="R17" s="117">
        <v>3.9279385705847609</v>
      </c>
      <c r="S17" s="117">
        <v>4.341491841491842</v>
      </c>
      <c r="T17" s="117">
        <v>3.5029940119760483</v>
      </c>
      <c r="U17" s="117"/>
      <c r="V17" s="117">
        <v>4.1411764705882357</v>
      </c>
      <c r="W17" s="117">
        <v>4.5285359801488827</v>
      </c>
      <c r="X17" s="117">
        <v>3.7448429070136466</v>
      </c>
      <c r="Y17" s="117"/>
      <c r="Z17" s="117">
        <v>0.77508650519031141</v>
      </c>
      <c r="AA17" s="117">
        <v>0.62128579146407348</v>
      </c>
      <c r="AB17" s="117">
        <v>0.93670167470905485</v>
      </c>
      <c r="AC17" s="24"/>
    </row>
    <row r="18" spans="1:29" x14ac:dyDescent="0.3">
      <c r="A18" s="50" t="s">
        <v>185</v>
      </c>
      <c r="B18" s="117">
        <v>3.3676486693680867</v>
      </c>
      <c r="C18" s="117">
        <v>3.9011284255776464</v>
      </c>
      <c r="D18" s="117">
        <v>2.8134420006698675</v>
      </c>
      <c r="E18" s="117"/>
      <c r="F18" s="117">
        <v>8.7484035759897836</v>
      </c>
      <c r="G18" s="117">
        <v>9.1593475533249684</v>
      </c>
      <c r="H18" s="117">
        <v>8.3224967490247082</v>
      </c>
      <c r="I18" s="117"/>
      <c r="J18" s="117">
        <v>3.9108061749571181</v>
      </c>
      <c r="K18" s="117">
        <v>4.6339825386165217</v>
      </c>
      <c r="L18" s="117">
        <v>3.1556802244039268</v>
      </c>
      <c r="M18" s="117"/>
      <c r="N18" s="117">
        <v>2.9702970297029703</v>
      </c>
      <c r="O18" s="117">
        <v>3.7549407114624502</v>
      </c>
      <c r="P18" s="117">
        <v>2.1825396825396823</v>
      </c>
      <c r="Q18" s="117"/>
      <c r="R18" s="117">
        <v>1.9101876675603215</v>
      </c>
      <c r="S18" s="117">
        <v>2.437417654808959</v>
      </c>
      <c r="T18" s="117">
        <v>1.3642564802182811</v>
      </c>
      <c r="U18" s="117"/>
      <c r="V18" s="117">
        <v>1.9648397104446742</v>
      </c>
      <c r="W18" s="117">
        <v>2.4167210973220117</v>
      </c>
      <c r="X18" s="117">
        <v>1.4598540145985401</v>
      </c>
      <c r="Y18" s="117"/>
      <c r="Z18" s="117">
        <v>0.69696969696969691</v>
      </c>
      <c r="AA18" s="117">
        <v>1.0271903323262841</v>
      </c>
      <c r="AB18" s="117">
        <v>0.36474164133738601</v>
      </c>
      <c r="AC18" s="24"/>
    </row>
    <row r="19" spans="1:29" x14ac:dyDescent="0.3">
      <c r="A19" s="50" t="s">
        <v>186</v>
      </c>
      <c r="B19" s="117">
        <v>6.9002045587375802</v>
      </c>
      <c r="C19" s="117">
        <v>7.683575736076623</v>
      </c>
      <c r="D19" s="117">
        <v>6.0688201189669453</v>
      </c>
      <c r="E19" s="117"/>
      <c r="F19" s="117">
        <v>13.342868818961994</v>
      </c>
      <c r="G19" s="117">
        <v>14.757281553398057</v>
      </c>
      <c r="H19" s="117">
        <v>11.772315653298836</v>
      </c>
      <c r="I19" s="117"/>
      <c r="J19" s="117">
        <v>8.2151029748283761</v>
      </c>
      <c r="K19" s="117">
        <v>8.4112149532710276</v>
      </c>
      <c r="L19" s="117">
        <v>8.0075365049458309</v>
      </c>
      <c r="M19" s="117"/>
      <c r="N19" s="117">
        <v>6.359649122807018</v>
      </c>
      <c r="O19" s="117">
        <v>7.4168797953964196</v>
      </c>
      <c r="P19" s="117">
        <v>5.2393857271906059</v>
      </c>
      <c r="Q19" s="117"/>
      <c r="R19" s="117">
        <v>6.2223206377325067</v>
      </c>
      <c r="S19" s="117">
        <v>7.0781182563659906</v>
      </c>
      <c r="T19" s="117">
        <v>5.320600272851296</v>
      </c>
      <c r="U19" s="117"/>
      <c r="V19" s="117">
        <v>4.4954128440366974</v>
      </c>
      <c r="W19" s="117">
        <v>4.8714479025710418</v>
      </c>
      <c r="X19" s="117">
        <v>4.106392907139524</v>
      </c>
      <c r="Y19" s="117"/>
      <c r="Z19" s="117">
        <v>2.3524379811804961</v>
      </c>
      <c r="AA19" s="117">
        <v>2.841621395737568</v>
      </c>
      <c r="AB19" s="117">
        <v>1.8396846254927726</v>
      </c>
      <c r="AC19" s="24"/>
    </row>
    <row r="20" spans="1:29" x14ac:dyDescent="0.3">
      <c r="A20" s="50" t="s">
        <v>187</v>
      </c>
      <c r="B20" s="117">
        <v>6.7348960052822715</v>
      </c>
      <c r="C20" s="117">
        <v>7.9201680672268902</v>
      </c>
      <c r="D20" s="117">
        <v>5.4310145597411603</v>
      </c>
      <c r="E20" s="117"/>
      <c r="F20" s="117">
        <v>13.244613434727503</v>
      </c>
      <c r="G20" s="117">
        <v>15.531660692951016</v>
      </c>
      <c r="H20" s="117">
        <v>10.6612685560054</v>
      </c>
      <c r="I20" s="117"/>
      <c r="J20" s="117">
        <v>7.5140449438202248</v>
      </c>
      <c r="K20" s="117">
        <v>9.1156462585034017</v>
      </c>
      <c r="L20" s="117">
        <v>5.8055152394775034</v>
      </c>
      <c r="M20" s="117"/>
      <c r="N20" s="117">
        <v>4.9645390070921991</v>
      </c>
      <c r="O20" s="117">
        <v>5.7901085645355854</v>
      </c>
      <c r="P20" s="117">
        <v>4.0166204986149578</v>
      </c>
      <c r="Q20" s="117"/>
      <c r="R20" s="117">
        <v>6.1276058117498424</v>
      </c>
      <c r="S20" s="117">
        <v>6.5756823821339943</v>
      </c>
      <c r="T20" s="117">
        <v>5.6628056628056633</v>
      </c>
      <c r="U20" s="117"/>
      <c r="V20" s="117">
        <v>5.6100981767180924</v>
      </c>
      <c r="W20" s="117">
        <v>6.241699867197875</v>
      </c>
      <c r="X20" s="117">
        <v>4.9034175334323926</v>
      </c>
      <c r="Y20" s="117"/>
      <c r="Z20" s="117">
        <v>2.7540983606557381</v>
      </c>
      <c r="AA20" s="117">
        <v>4</v>
      </c>
      <c r="AB20" s="117">
        <v>1.3793103448275863</v>
      </c>
      <c r="AC20" s="24"/>
    </row>
    <row r="21" spans="1:29" x14ac:dyDescent="0.3">
      <c r="A21" s="68" t="s">
        <v>188</v>
      </c>
      <c r="B21" s="117">
        <v>3.5142589064854568</v>
      </c>
      <c r="C21" s="117">
        <v>3.5301953818827712</v>
      </c>
      <c r="D21" s="117">
        <v>3.4975225881667154</v>
      </c>
      <c r="E21" s="117"/>
      <c r="F21" s="117">
        <v>8.5543650096609873</v>
      </c>
      <c r="G21" s="117">
        <v>8.7588772404463988</v>
      </c>
      <c r="H21" s="117">
        <v>8.3333333333333321</v>
      </c>
      <c r="I21" s="117"/>
      <c r="J21" s="117">
        <v>2.8441203281677301</v>
      </c>
      <c r="K21" s="117">
        <v>2.9401088929219599</v>
      </c>
      <c r="L21" s="117">
        <v>2.7472527472527473</v>
      </c>
      <c r="M21" s="117"/>
      <c r="N21" s="117">
        <v>3.1314878892733566</v>
      </c>
      <c r="O21" s="117">
        <v>3.0934767989240082</v>
      </c>
      <c r="P21" s="117">
        <v>3.171774768353528</v>
      </c>
      <c r="Q21" s="117"/>
      <c r="R21" s="117">
        <v>3.2766560396741058</v>
      </c>
      <c r="S21" s="117">
        <v>3.0470914127423825</v>
      </c>
      <c r="T21" s="117">
        <v>3.5170413343002171</v>
      </c>
      <c r="U21" s="117"/>
      <c r="V21" s="117">
        <v>2.9088329194749911</v>
      </c>
      <c r="W21" s="117">
        <v>2.8621291448516577</v>
      </c>
      <c r="X21" s="117">
        <v>2.9570861882437791</v>
      </c>
      <c r="Y21" s="117"/>
      <c r="Z21" s="117">
        <v>0.90922210997257891</v>
      </c>
      <c r="AA21" s="117">
        <v>0.95051719317864136</v>
      </c>
      <c r="AB21" s="117">
        <v>0.86515513126491639</v>
      </c>
      <c r="AC21" s="24"/>
    </row>
    <row r="22" spans="1:29" x14ac:dyDescent="0.3">
      <c r="A22" s="50" t="s">
        <v>189</v>
      </c>
      <c r="B22" s="117">
        <v>7.7124319799079117</v>
      </c>
      <c r="C22" s="117">
        <v>8.2790886899918625</v>
      </c>
      <c r="D22" s="117">
        <v>7.112068965517242</v>
      </c>
      <c r="E22" s="117"/>
      <c r="F22" s="117">
        <v>11.591478696741854</v>
      </c>
      <c r="G22" s="117">
        <v>11.469534050179211</v>
      </c>
      <c r="H22" s="117">
        <v>11.725955204216074</v>
      </c>
      <c r="I22" s="117"/>
      <c r="J22" s="117">
        <v>9.5238095238095237</v>
      </c>
      <c r="K22" s="117">
        <v>10.144927536231885</v>
      </c>
      <c r="L22" s="117">
        <v>8.7943262411347511</v>
      </c>
      <c r="M22" s="117"/>
      <c r="N22" s="117">
        <v>7.4778200253485432</v>
      </c>
      <c r="O22" s="117">
        <v>8.1863979848866499</v>
      </c>
      <c r="P22" s="117">
        <v>6.7602040816326534</v>
      </c>
      <c r="Q22" s="117"/>
      <c r="R22" s="117">
        <v>8.0583756345177662</v>
      </c>
      <c r="S22" s="117">
        <v>8.9108910891089099</v>
      </c>
      <c r="T22" s="117">
        <v>7.161458333333333</v>
      </c>
      <c r="U22" s="117"/>
      <c r="V22" s="117">
        <v>6.7226890756302522</v>
      </c>
      <c r="W22" s="117">
        <v>7.4812967581047385</v>
      </c>
      <c r="X22" s="117">
        <v>5.9060402684563762</v>
      </c>
      <c r="Y22" s="117"/>
      <c r="Z22" s="117">
        <v>3.3024333719582848</v>
      </c>
      <c r="AA22" s="117">
        <v>3.5419126328217239</v>
      </c>
      <c r="AB22" s="117">
        <v>3.0716723549488054</v>
      </c>
      <c r="AC22" s="24"/>
    </row>
    <row r="23" spans="1:29" x14ac:dyDescent="0.3">
      <c r="A23" s="50" t="s">
        <v>190</v>
      </c>
      <c r="B23" s="117">
        <v>3.5183349851337962</v>
      </c>
      <c r="C23" s="117">
        <v>3.8914303141201581</v>
      </c>
      <c r="D23" s="117">
        <v>3.1334549801799532</v>
      </c>
      <c r="E23" s="117"/>
      <c r="F23" s="117">
        <v>7.5929549902152642</v>
      </c>
      <c r="G23" s="117">
        <v>8.3656080557707213</v>
      </c>
      <c r="H23" s="117">
        <v>6.8037974683544302</v>
      </c>
      <c r="I23" s="117"/>
      <c r="J23" s="117">
        <v>3.7096450772007219</v>
      </c>
      <c r="K23" s="117">
        <v>3.7758346581875997</v>
      </c>
      <c r="L23" s="117">
        <v>3.6422501011736137</v>
      </c>
      <c r="M23" s="117"/>
      <c r="N23" s="117">
        <v>3.4766697163769442</v>
      </c>
      <c r="O23" s="117">
        <v>3.8612799427958526</v>
      </c>
      <c r="P23" s="117">
        <v>3.073463268365817</v>
      </c>
      <c r="Q23" s="117"/>
      <c r="R23" s="117">
        <v>3.1244153414405984</v>
      </c>
      <c r="S23" s="117">
        <v>4.0816326530612246</v>
      </c>
      <c r="T23" s="117">
        <v>2.1509433962264151</v>
      </c>
      <c r="U23" s="117"/>
      <c r="V23" s="117">
        <v>2.6869597895527999</v>
      </c>
      <c r="W23" s="117">
        <v>2.6840768951759157</v>
      </c>
      <c r="X23" s="117">
        <v>2.6900584795321638</v>
      </c>
      <c r="Y23" s="117"/>
      <c r="Z23" s="117">
        <v>1.0397755405182374</v>
      </c>
      <c r="AA23" s="117">
        <v>1.1482939632545932</v>
      </c>
      <c r="AB23" s="117">
        <v>0.92992361341746932</v>
      </c>
      <c r="AC23" s="24"/>
    </row>
    <row r="24" spans="1:29" x14ac:dyDescent="0.3">
      <c r="A24" s="50" t="s">
        <v>191</v>
      </c>
      <c r="B24" s="117">
        <v>5.1117047110247693</v>
      </c>
      <c r="C24" s="117">
        <v>5.9041444778884005</v>
      </c>
      <c r="D24" s="117">
        <v>4.237937196834312</v>
      </c>
      <c r="E24" s="117"/>
      <c r="F24" s="117">
        <v>11.772853185595569</v>
      </c>
      <c r="G24" s="117">
        <v>13.971539456662354</v>
      </c>
      <c r="H24" s="117">
        <v>9.2399403874813721</v>
      </c>
      <c r="I24" s="117"/>
      <c r="J24" s="117">
        <v>6.3165905631659056</v>
      </c>
      <c r="K24" s="117">
        <v>6.4992614475627768</v>
      </c>
      <c r="L24" s="117">
        <v>6.1224489795918364</v>
      </c>
      <c r="M24" s="117"/>
      <c r="N24" s="117">
        <v>5.1192145862552589</v>
      </c>
      <c r="O24" s="117">
        <v>5.8823529411764701</v>
      </c>
      <c r="P24" s="117">
        <v>4.277286135693215</v>
      </c>
      <c r="Q24" s="117"/>
      <c r="R24" s="117">
        <v>2.7565084226646248</v>
      </c>
      <c r="S24" s="117">
        <v>2.8818443804034581</v>
      </c>
      <c r="T24" s="117">
        <v>2.6143790849673203</v>
      </c>
      <c r="U24" s="117"/>
      <c r="V24" s="117">
        <v>2.6923076923076925</v>
      </c>
      <c r="W24" s="117">
        <v>3.7900874635568513</v>
      </c>
      <c r="X24" s="117">
        <v>1.4657980456026058</v>
      </c>
      <c r="Y24" s="117"/>
      <c r="Z24" s="117">
        <v>1.6597510373443984</v>
      </c>
      <c r="AA24" s="117">
        <v>1.7543859649122806</v>
      </c>
      <c r="AB24" s="117">
        <v>1.5602836879432624</v>
      </c>
      <c r="AC24" s="14"/>
    </row>
    <row r="25" spans="1:29" x14ac:dyDescent="0.3">
      <c r="A25" s="50" t="s">
        <v>192</v>
      </c>
      <c r="B25" s="117">
        <v>5.4098106178205523</v>
      </c>
      <c r="C25" s="117">
        <v>6.0555972952667165</v>
      </c>
      <c r="D25" s="117">
        <v>4.7198587253170654</v>
      </c>
      <c r="E25" s="117"/>
      <c r="F25" s="117">
        <v>9.945504087193461</v>
      </c>
      <c r="G25" s="117">
        <v>11.584327086882453</v>
      </c>
      <c r="H25" s="117">
        <v>8.0739299610894939</v>
      </c>
      <c r="I25" s="117"/>
      <c r="J25" s="117">
        <v>7.1428571428571423</v>
      </c>
      <c r="K25" s="117">
        <v>7.8192875760208516</v>
      </c>
      <c r="L25" s="117">
        <v>6.3681592039800989</v>
      </c>
      <c r="M25" s="117"/>
      <c r="N25" s="117">
        <v>4.8320294523699951</v>
      </c>
      <c r="O25" s="117">
        <v>5.2820053715308868</v>
      </c>
      <c r="P25" s="117">
        <v>4.3560606060606064</v>
      </c>
      <c r="Q25" s="117"/>
      <c r="R25" s="117">
        <v>4.8279158699808793</v>
      </c>
      <c r="S25" s="117">
        <v>5.6550424128180961</v>
      </c>
      <c r="T25" s="117">
        <v>3.9767216294859362</v>
      </c>
      <c r="U25" s="117"/>
      <c r="V25" s="117">
        <v>4.9570055639858372</v>
      </c>
      <c r="W25" s="117">
        <v>4.954499494438827</v>
      </c>
      <c r="X25" s="117">
        <v>4.9595141700404861</v>
      </c>
      <c r="Y25" s="117"/>
      <c r="Z25" s="117">
        <v>0.87565674255691772</v>
      </c>
      <c r="AA25" s="117">
        <v>0.7738607050730868</v>
      </c>
      <c r="AB25" s="117">
        <v>0.98126672613737742</v>
      </c>
      <c r="AC25" s="24"/>
    </row>
    <row r="26" spans="1:29" x14ac:dyDescent="0.3">
      <c r="A26" s="50" t="s">
        <v>193</v>
      </c>
      <c r="B26" s="117">
        <v>3.5273605150214591</v>
      </c>
      <c r="C26" s="117">
        <v>4.0994445913779423</v>
      </c>
      <c r="D26" s="117">
        <v>2.9387755102040813</v>
      </c>
      <c r="E26" s="117"/>
      <c r="F26" s="117">
        <v>8.4484159220146218</v>
      </c>
      <c r="G26" s="117">
        <v>9.9510603588907003</v>
      </c>
      <c r="H26" s="117">
        <v>6.9579288025889969</v>
      </c>
      <c r="I26" s="117"/>
      <c r="J26" s="117">
        <v>3.1173092698933553</v>
      </c>
      <c r="K26" s="117">
        <v>3.6065573770491808</v>
      </c>
      <c r="L26" s="117">
        <v>2.6272577996715927</v>
      </c>
      <c r="M26" s="117"/>
      <c r="N26" s="117">
        <v>4.2707493956486697</v>
      </c>
      <c r="O26" s="117">
        <v>4.71841704718417</v>
      </c>
      <c r="P26" s="117">
        <v>3.7671232876712328</v>
      </c>
      <c r="Q26" s="117"/>
      <c r="R26" s="117">
        <v>1.6535433070866141</v>
      </c>
      <c r="S26" s="117">
        <v>2.1739130434782608</v>
      </c>
      <c r="T26" s="117">
        <v>1.1182108626198082</v>
      </c>
      <c r="U26" s="117"/>
      <c r="V26" s="117">
        <v>2.7824620573355818</v>
      </c>
      <c r="W26" s="117">
        <v>3.0844155844155843</v>
      </c>
      <c r="X26" s="117">
        <v>2.4561403508771931</v>
      </c>
      <c r="Y26" s="117"/>
      <c r="Z26" s="117">
        <v>1.0695187165775399</v>
      </c>
      <c r="AA26" s="117">
        <v>1.2480499219968799</v>
      </c>
      <c r="AB26" s="117">
        <v>0.89820359281437123</v>
      </c>
      <c r="AC26" s="24"/>
    </row>
    <row r="27" spans="1:29" x14ac:dyDescent="0.3">
      <c r="A27" s="50" t="s">
        <v>194</v>
      </c>
      <c r="B27" s="117">
        <v>2.7768567639257293</v>
      </c>
      <c r="C27" s="117">
        <v>3.2794752839545671</v>
      </c>
      <c r="D27" s="117">
        <v>2.2363667641493206</v>
      </c>
      <c r="E27" s="117"/>
      <c r="F27" s="117">
        <v>6.3229571984435795</v>
      </c>
      <c r="G27" s="117">
        <v>6.2788550323176358</v>
      </c>
      <c r="H27" s="117">
        <v>6.3720452209660845</v>
      </c>
      <c r="I27" s="117"/>
      <c r="J27" s="117">
        <v>3.823991618648507</v>
      </c>
      <c r="K27" s="117">
        <v>5.1987767584097861</v>
      </c>
      <c r="L27" s="117">
        <v>2.3706896551724137</v>
      </c>
      <c r="M27" s="117"/>
      <c r="N27" s="117">
        <v>2.6457618814306709</v>
      </c>
      <c r="O27" s="117">
        <v>3.4482758620689653</v>
      </c>
      <c r="P27" s="117">
        <v>1.7561983471074381</v>
      </c>
      <c r="Q27" s="117"/>
      <c r="R27" s="117">
        <v>2.3092369477911645</v>
      </c>
      <c r="S27" s="117">
        <v>2.7477919528949948</v>
      </c>
      <c r="T27" s="117">
        <v>1.8499486125385407</v>
      </c>
      <c r="U27" s="117"/>
      <c r="V27" s="117">
        <v>1.4765784114052953</v>
      </c>
      <c r="W27" s="117">
        <v>1.8090452261306531</v>
      </c>
      <c r="X27" s="117">
        <v>1.1351909184726523</v>
      </c>
      <c r="Y27" s="117"/>
      <c r="Z27" s="117">
        <v>0.14272121788772599</v>
      </c>
      <c r="AA27" s="117">
        <v>0.27272727272727276</v>
      </c>
      <c r="AB27" s="117" t="s">
        <v>173</v>
      </c>
      <c r="AC27" s="24"/>
    </row>
    <row r="28" spans="1:29" x14ac:dyDescent="0.3">
      <c r="A28" s="50" t="s">
        <v>195</v>
      </c>
      <c r="B28" s="117">
        <v>4.405086285195277</v>
      </c>
      <c r="C28" s="117">
        <v>4.8167848699763596</v>
      </c>
      <c r="D28" s="117">
        <v>3.9726877715704529</v>
      </c>
      <c r="E28" s="117"/>
      <c r="F28" s="117">
        <v>10.141093474426807</v>
      </c>
      <c r="G28" s="117">
        <v>11.904761904761903</v>
      </c>
      <c r="H28" s="117">
        <v>8.2417582417582409</v>
      </c>
      <c r="I28" s="117"/>
      <c r="J28" s="117">
        <v>4.980842911877394</v>
      </c>
      <c r="K28" s="117">
        <v>4.2830540037243949</v>
      </c>
      <c r="L28" s="117">
        <v>5.7199211045364891</v>
      </c>
      <c r="M28" s="117"/>
      <c r="N28" s="117">
        <v>4.7222222222222223</v>
      </c>
      <c r="O28" s="117">
        <v>5.8928571428571423</v>
      </c>
      <c r="P28" s="117">
        <v>3.4615384615384617</v>
      </c>
      <c r="Q28" s="117"/>
      <c r="R28" s="117">
        <v>4.1864890580399621</v>
      </c>
      <c r="S28" s="117">
        <v>3.4798534798534799</v>
      </c>
      <c r="T28" s="117">
        <v>4.9504950495049505</v>
      </c>
      <c r="U28" s="117"/>
      <c r="V28" s="117">
        <v>1.8009478672985781</v>
      </c>
      <c r="W28" s="117">
        <v>2.083333333333333</v>
      </c>
      <c r="X28" s="117">
        <v>1.5180265654648957</v>
      </c>
      <c r="Y28" s="117"/>
      <c r="Z28" s="117">
        <v>0.80515297906602246</v>
      </c>
      <c r="AA28" s="117">
        <v>1.1199999999999999</v>
      </c>
      <c r="AB28" s="117">
        <v>0.48622366288492713</v>
      </c>
      <c r="AC28" s="24"/>
    </row>
    <row r="29" spans="1:29" x14ac:dyDescent="0.3">
      <c r="A29" s="50" t="s">
        <v>196</v>
      </c>
      <c r="B29" s="117">
        <v>4.0284191829484906</v>
      </c>
      <c r="C29" s="117">
        <v>4.4727123512515385</v>
      </c>
      <c r="D29" s="117">
        <v>3.5481963335304552</v>
      </c>
      <c r="E29" s="117"/>
      <c r="F29" s="117">
        <v>9.1590341382181517</v>
      </c>
      <c r="G29" s="117">
        <v>10.024252223120452</v>
      </c>
      <c r="H29" s="117">
        <v>8.2403433476394845</v>
      </c>
      <c r="I29" s="117"/>
      <c r="J29" s="117">
        <v>5.1709027169149868</v>
      </c>
      <c r="K29" s="117">
        <v>6.1154177433247199</v>
      </c>
      <c r="L29" s="117">
        <v>4.1926851025869762</v>
      </c>
      <c r="M29" s="117"/>
      <c r="N29" s="117">
        <v>5.046257359125315</v>
      </c>
      <c r="O29" s="117">
        <v>5.3772070626003217</v>
      </c>
      <c r="P29" s="117">
        <v>4.681978798586572</v>
      </c>
      <c r="Q29" s="117"/>
      <c r="R29" s="117">
        <v>2.677376171352075</v>
      </c>
      <c r="S29" s="117">
        <v>3.3585222502099077</v>
      </c>
      <c r="T29" s="117">
        <v>1.9047619047619049</v>
      </c>
      <c r="U29" s="117"/>
      <c r="V29" s="117">
        <v>1.7418490397498883</v>
      </c>
      <c r="W29" s="117">
        <v>1.9031141868512111</v>
      </c>
      <c r="X29" s="117">
        <v>1.5697137580794089</v>
      </c>
      <c r="Y29" s="117"/>
      <c r="Z29" s="117">
        <v>0.39478878799842088</v>
      </c>
      <c r="AA29" s="117">
        <v>0.22727272727272727</v>
      </c>
      <c r="AB29" s="117">
        <v>0.57708161582852435</v>
      </c>
      <c r="AC29" s="24"/>
    </row>
    <row r="30" spans="1:29" x14ac:dyDescent="0.3">
      <c r="A30" s="50" t="s">
        <v>197</v>
      </c>
      <c r="B30" s="117">
        <v>5.8246073298429319</v>
      </c>
      <c r="C30" s="117">
        <v>6.7314462751725106</v>
      </c>
      <c r="D30" s="117">
        <v>4.8564125695384153</v>
      </c>
      <c r="E30" s="117"/>
      <c r="F30" s="117">
        <v>14.208558371416702</v>
      </c>
      <c r="G30" s="117">
        <v>16.205211726384363</v>
      </c>
      <c r="H30" s="117">
        <v>12.128922815945717</v>
      </c>
      <c r="I30" s="117"/>
      <c r="J30" s="117">
        <v>7.4330563250230837</v>
      </c>
      <c r="K30" s="117">
        <v>8.4507042253521121</v>
      </c>
      <c r="L30" s="117">
        <v>6.3106796116504853</v>
      </c>
      <c r="M30" s="117"/>
      <c r="N30" s="117">
        <v>4.4323835368611491</v>
      </c>
      <c r="O30" s="117">
        <v>5.5855855855855854</v>
      </c>
      <c r="P30" s="117">
        <v>3.2697547683923704</v>
      </c>
      <c r="Q30" s="117"/>
      <c r="R30" s="117">
        <v>4.1703637976929899</v>
      </c>
      <c r="S30" s="117">
        <v>4.1702867072111207</v>
      </c>
      <c r="T30" s="117">
        <v>4.1704442429737076</v>
      </c>
      <c r="U30" s="117"/>
      <c r="V30" s="117">
        <v>3.1100478468899522</v>
      </c>
      <c r="W30" s="117">
        <v>3.5486806187443132</v>
      </c>
      <c r="X30" s="117">
        <v>2.6236125126135215</v>
      </c>
      <c r="Y30" s="117"/>
      <c r="Z30" s="117">
        <v>1.5625</v>
      </c>
      <c r="AA30" s="117">
        <v>2.4691358024691357</v>
      </c>
      <c r="AB30" s="117">
        <v>0.5613472333600642</v>
      </c>
      <c r="AC30" s="24"/>
    </row>
    <row r="31" spans="1:29" x14ac:dyDescent="0.3">
      <c r="A31" s="50" t="s">
        <v>198</v>
      </c>
      <c r="B31" s="117">
        <v>4.9122379327157484</v>
      </c>
      <c r="C31" s="117">
        <v>5.6185080264400371</v>
      </c>
      <c r="D31" s="117">
        <v>4.158266129032258</v>
      </c>
      <c r="E31" s="117"/>
      <c r="F31" s="117">
        <v>9.972677595628415</v>
      </c>
      <c r="G31" s="117">
        <v>11.095700416088766</v>
      </c>
      <c r="H31" s="117">
        <v>8.8829071332436076</v>
      </c>
      <c r="I31" s="117"/>
      <c r="J31" s="117">
        <v>6.3492063492063489</v>
      </c>
      <c r="K31" s="117">
        <v>6.557377049180328</v>
      </c>
      <c r="L31" s="117">
        <v>6.1349693251533743</v>
      </c>
      <c r="M31" s="117"/>
      <c r="N31" s="117">
        <v>4.3891733723482078</v>
      </c>
      <c r="O31" s="117">
        <v>5.9238363892806767</v>
      </c>
      <c r="P31" s="117">
        <v>2.735562310030395</v>
      </c>
      <c r="Q31" s="117"/>
      <c r="R31" s="117">
        <v>4.8579970104633778</v>
      </c>
      <c r="S31" s="117">
        <v>5.4775280898876408</v>
      </c>
      <c r="T31" s="117">
        <v>4.1533546325878596</v>
      </c>
      <c r="U31" s="117"/>
      <c r="V31" s="117">
        <v>2.6548672566371683</v>
      </c>
      <c r="W31" s="117">
        <v>3.1944444444444442</v>
      </c>
      <c r="X31" s="117">
        <v>2.0440251572327042</v>
      </c>
      <c r="Y31" s="117"/>
      <c r="Z31" s="117">
        <v>0.88495575221238942</v>
      </c>
      <c r="AA31" s="117">
        <v>1.4224751066856329</v>
      </c>
      <c r="AB31" s="117">
        <v>0.30627871362940279</v>
      </c>
      <c r="AC31" s="24"/>
    </row>
    <row r="32" spans="1:29" x14ac:dyDescent="0.3">
      <c r="A32" s="50" t="s">
        <v>199</v>
      </c>
      <c r="B32" s="117">
        <v>3.7697943748522809</v>
      </c>
      <c r="C32" s="117">
        <v>4.3762688923979249</v>
      </c>
      <c r="D32" s="117">
        <v>3.1025068255150159</v>
      </c>
      <c r="E32" s="117"/>
      <c r="F32" s="117">
        <v>7.9725085910652913</v>
      </c>
      <c r="G32" s="117">
        <v>8.9032258064516139</v>
      </c>
      <c r="H32" s="117">
        <v>6.9117647058823533</v>
      </c>
      <c r="I32" s="117"/>
      <c r="J32" s="117">
        <v>4.931714719271624</v>
      </c>
      <c r="K32" s="117">
        <v>6.3559322033898304</v>
      </c>
      <c r="L32" s="117">
        <v>3.278688524590164</v>
      </c>
      <c r="M32" s="117"/>
      <c r="N32" s="117">
        <v>4.4034090909090908</v>
      </c>
      <c r="O32" s="117">
        <v>5.3475935828877006</v>
      </c>
      <c r="P32" s="117">
        <v>3.3333333333333335</v>
      </c>
      <c r="Q32" s="117"/>
      <c r="R32" s="117">
        <v>2.1029731689630169</v>
      </c>
      <c r="S32" s="117">
        <v>2.2408963585434174</v>
      </c>
      <c r="T32" s="117">
        <v>1.9548872180451129</v>
      </c>
      <c r="U32" s="117"/>
      <c r="V32" s="117">
        <v>1.7437452615617892</v>
      </c>
      <c r="W32" s="117">
        <v>2.2156573116691285</v>
      </c>
      <c r="X32" s="117">
        <v>1.2461059190031152</v>
      </c>
      <c r="Y32" s="117"/>
      <c r="Z32" s="117">
        <v>1.5161086544535691</v>
      </c>
      <c r="AA32" s="117">
        <v>1.1097410604192355</v>
      </c>
      <c r="AB32" s="117">
        <v>1.9430051813471503</v>
      </c>
      <c r="AC32" s="24"/>
    </row>
    <row r="33" spans="1:29" x14ac:dyDescent="0.3">
      <c r="A33" s="50" t="s">
        <v>200</v>
      </c>
      <c r="B33" s="117">
        <v>4.849201655824956</v>
      </c>
      <c r="C33" s="117">
        <v>5.0724637681159424</v>
      </c>
      <c r="D33" s="117">
        <v>4.5969773299748118</v>
      </c>
      <c r="E33" s="117"/>
      <c r="F33" s="117">
        <v>8.934707903780069</v>
      </c>
      <c r="G33" s="117">
        <v>8.524590163934425</v>
      </c>
      <c r="H33" s="117">
        <v>9.3862815884476536</v>
      </c>
      <c r="I33" s="117"/>
      <c r="J33" s="117">
        <v>6.6176470588235299</v>
      </c>
      <c r="K33" s="117">
        <v>6.8493150684931505</v>
      </c>
      <c r="L33" s="117">
        <v>6.3492063492063489</v>
      </c>
      <c r="M33" s="117"/>
      <c r="N33" s="117">
        <v>4.3117744610281923</v>
      </c>
      <c r="O33" s="117">
        <v>4.3478260869565215</v>
      </c>
      <c r="P33" s="117">
        <v>4.2704626334519578</v>
      </c>
      <c r="Q33" s="117"/>
      <c r="R33" s="117">
        <v>3.8817005545286505</v>
      </c>
      <c r="S33" s="117">
        <v>4.4827586206896548</v>
      </c>
      <c r="T33" s="117">
        <v>3.1872509960159361</v>
      </c>
      <c r="U33" s="117"/>
      <c r="V33" s="117">
        <v>4.6816479400749067</v>
      </c>
      <c r="W33" s="117">
        <v>5.9259259259259265</v>
      </c>
      <c r="X33" s="117">
        <v>3.4090909090909087</v>
      </c>
      <c r="Y33" s="117"/>
      <c r="Z33" s="117">
        <v>0.69204152249134954</v>
      </c>
      <c r="AA33" s="117">
        <v>0.63492063492063489</v>
      </c>
      <c r="AB33" s="117">
        <v>0.76045627376425851</v>
      </c>
      <c r="AC33" s="24"/>
    </row>
    <row r="34" spans="1:29" x14ac:dyDescent="0.3">
      <c r="A34" s="50" t="s">
        <v>201</v>
      </c>
      <c r="B34" s="117">
        <v>4.0602927830170072</v>
      </c>
      <c r="C34" s="117">
        <v>4.7384615384615385</v>
      </c>
      <c r="D34" s="117">
        <v>3.3460260876610226</v>
      </c>
      <c r="E34" s="117"/>
      <c r="F34" s="117">
        <v>8.2501825261620834</v>
      </c>
      <c r="G34" s="117">
        <v>9.1082498807820702</v>
      </c>
      <c r="H34" s="117">
        <v>7.3558648111332001</v>
      </c>
      <c r="I34" s="117"/>
      <c r="J34" s="117">
        <v>5.3212851405622494</v>
      </c>
      <c r="K34" s="117">
        <v>6.4500246184145738</v>
      </c>
      <c r="L34" s="117">
        <v>4.1474654377880187</v>
      </c>
      <c r="M34" s="117"/>
      <c r="N34" s="117">
        <v>3.7638202775817455</v>
      </c>
      <c r="O34" s="117">
        <v>4.3357933579335795</v>
      </c>
      <c r="P34" s="117">
        <v>3.1685069611137782</v>
      </c>
      <c r="Q34" s="117"/>
      <c r="R34" s="117">
        <v>3.9313795568263048</v>
      </c>
      <c r="S34" s="117">
        <v>4.8010973936899859</v>
      </c>
      <c r="T34" s="117">
        <v>2.9850746268656714</v>
      </c>
      <c r="U34" s="117"/>
      <c r="V34" s="117">
        <v>2.4455205811138017</v>
      </c>
      <c r="W34" s="117">
        <v>2.9439252336448596</v>
      </c>
      <c r="X34" s="117">
        <v>1.9095477386934674</v>
      </c>
      <c r="Y34" s="117"/>
      <c r="Z34" s="117">
        <v>1.1130136986301369</v>
      </c>
      <c r="AA34" s="117">
        <v>1.3462347496844762</v>
      </c>
      <c r="AB34" s="117">
        <v>0.8714596949891068</v>
      </c>
      <c r="AC34" s="24"/>
    </row>
    <row r="35" spans="1:29" x14ac:dyDescent="0.3">
      <c r="A35" s="50" t="s">
        <v>202</v>
      </c>
      <c r="B35" s="117">
        <v>5.088377075522228</v>
      </c>
      <c r="C35" s="117">
        <v>5.8992255473754662</v>
      </c>
      <c r="D35" s="117">
        <v>4.2468743798372692</v>
      </c>
      <c r="E35" s="117"/>
      <c r="F35" s="117">
        <v>10.415464512406231</v>
      </c>
      <c r="G35" s="117">
        <v>11.523545706371191</v>
      </c>
      <c r="H35" s="117">
        <v>9.2113184828416621</v>
      </c>
      <c r="I35" s="117"/>
      <c r="J35" s="117">
        <v>5.3560559951308582</v>
      </c>
      <c r="K35" s="117">
        <v>6.053268765133172</v>
      </c>
      <c r="L35" s="117">
        <v>4.6511627906976747</v>
      </c>
      <c r="M35" s="117"/>
      <c r="N35" s="117">
        <v>4.9591598599766629</v>
      </c>
      <c r="O35" s="117">
        <v>5.6980056980056979</v>
      </c>
      <c r="P35" s="117">
        <v>4.1841004184100417</v>
      </c>
      <c r="Q35" s="117"/>
      <c r="R35" s="117">
        <v>3.8594470046082949</v>
      </c>
      <c r="S35" s="117">
        <v>4.751131221719457</v>
      </c>
      <c r="T35" s="117">
        <v>2.9342723004694835</v>
      </c>
      <c r="U35" s="117"/>
      <c r="V35" s="117">
        <v>4.8540706605222734</v>
      </c>
      <c r="W35" s="117">
        <v>5.8461538461538458</v>
      </c>
      <c r="X35" s="117">
        <v>3.8650306748466257</v>
      </c>
      <c r="Y35" s="117"/>
      <c r="Z35" s="117">
        <v>1.2672176308539946</v>
      </c>
      <c r="AA35" s="117">
        <v>1.6181229773462782</v>
      </c>
      <c r="AB35" s="117">
        <v>0.90090090090090091</v>
      </c>
    </row>
    <row r="36" spans="1:29" ht="15" thickBot="1" x14ac:dyDescent="0.35">
      <c r="A36" s="55" t="s">
        <v>203</v>
      </c>
      <c r="B36" s="117">
        <v>11.907139291063405</v>
      </c>
      <c r="C36" s="117">
        <v>12.590448625180898</v>
      </c>
      <c r="D36" s="117">
        <v>11.174340403517848</v>
      </c>
      <c r="E36" s="117"/>
      <c r="F36" s="117">
        <v>18.041958041958043</v>
      </c>
      <c r="G36" s="117">
        <v>18.814432989690722</v>
      </c>
      <c r="H36" s="117">
        <v>17.12538226299694</v>
      </c>
      <c r="I36" s="117"/>
      <c r="J36" s="117">
        <v>15.362318840579711</v>
      </c>
      <c r="K36" s="117">
        <v>17.127071823204421</v>
      </c>
      <c r="L36" s="117">
        <v>13.414634146341465</v>
      </c>
      <c r="M36" s="117"/>
      <c r="N36" s="117">
        <v>12.841530054644808</v>
      </c>
      <c r="O36" s="117">
        <v>12.637362637362637</v>
      </c>
      <c r="P36" s="117">
        <v>13.043478260869565</v>
      </c>
      <c r="Q36" s="117"/>
      <c r="R36" s="117">
        <v>10.909090909090908</v>
      </c>
      <c r="S36" s="117">
        <v>12.244897959183673</v>
      </c>
      <c r="T36" s="117">
        <v>9.6463022508038581</v>
      </c>
      <c r="U36" s="117"/>
      <c r="V36" s="117">
        <v>11.217948717948719</v>
      </c>
      <c r="W36" s="117">
        <v>10.736196319018406</v>
      </c>
      <c r="X36" s="117">
        <v>11.74496644295302</v>
      </c>
      <c r="Y36" s="117"/>
      <c r="Z36" s="117">
        <v>1.875</v>
      </c>
      <c r="AA36" s="117">
        <v>2.6548672566371683</v>
      </c>
      <c r="AB36" s="117">
        <v>0.99667774086378735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7EBC31CD-51B0-4170-90B0-947456DC0146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EE087-9554-49CB-B80B-B0610681A695}">
  <sheetPr>
    <tabColor rgb="FFF2DAB1"/>
    <pageSetUpPr fitToPage="1"/>
  </sheetPr>
  <dimension ref="A1:AC45"/>
  <sheetViews>
    <sheetView showGridLines="0" zoomScaleNormal="100" workbookViewId="0">
      <selection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77734375" style="1" bestFit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0.77734375" style="1" customWidth="1"/>
    <col min="22" max="24" width="8.21875" style="1" customWidth="1"/>
    <col min="25" max="25" width="0.777343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207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0">
        <f>SUM(B10:B36)</f>
        <v>374781</v>
      </c>
      <c r="C9" s="120">
        <f t="shared" ref="C9:AB9" si="0">SUM(C10:C36)</f>
        <v>191418</v>
      </c>
      <c r="D9" s="120">
        <f t="shared" si="0"/>
        <v>183363</v>
      </c>
      <c r="E9" s="120"/>
      <c r="F9" s="120">
        <f t="shared" si="0"/>
        <v>59191</v>
      </c>
      <c r="G9" s="120">
        <f t="shared" si="0"/>
        <v>30399</v>
      </c>
      <c r="H9" s="120">
        <f t="shared" si="0"/>
        <v>28792</v>
      </c>
      <c r="I9" s="120"/>
      <c r="J9" s="120">
        <f t="shared" si="0"/>
        <v>58607</v>
      </c>
      <c r="K9" s="120">
        <f t="shared" si="0"/>
        <v>29783</v>
      </c>
      <c r="L9" s="120">
        <f t="shared" si="0"/>
        <v>28824</v>
      </c>
      <c r="M9" s="120"/>
      <c r="N9" s="120">
        <f t="shared" si="0"/>
        <v>62467</v>
      </c>
      <c r="O9" s="120">
        <f t="shared" si="0"/>
        <v>31912</v>
      </c>
      <c r="P9" s="120">
        <f t="shared" si="0"/>
        <v>30555</v>
      </c>
      <c r="Q9" s="120"/>
      <c r="R9" s="120">
        <f t="shared" si="0"/>
        <v>62259</v>
      </c>
      <c r="S9" s="120">
        <f t="shared" si="0"/>
        <v>31695</v>
      </c>
      <c r="T9" s="120">
        <f t="shared" si="0"/>
        <v>30564</v>
      </c>
      <c r="U9" s="120"/>
      <c r="V9" s="120">
        <f t="shared" si="0"/>
        <v>60695</v>
      </c>
      <c r="W9" s="120">
        <f t="shared" si="0"/>
        <v>31058</v>
      </c>
      <c r="X9" s="120">
        <f t="shared" si="0"/>
        <v>29637</v>
      </c>
      <c r="Y9" s="120"/>
      <c r="Z9" s="120">
        <f t="shared" si="0"/>
        <v>71562</v>
      </c>
      <c r="AA9" s="120">
        <f t="shared" si="0"/>
        <v>36571</v>
      </c>
      <c r="AB9" s="120">
        <f t="shared" si="0"/>
        <v>34991</v>
      </c>
      <c r="AC9" s="12"/>
    </row>
    <row r="10" spans="1:29" x14ac:dyDescent="0.3">
      <c r="A10" s="50" t="s">
        <v>177</v>
      </c>
      <c r="B10" s="115">
        <f>+F10+J10+N10+R10+V10+Z10</f>
        <v>19869</v>
      </c>
      <c r="C10" s="115">
        <f t="shared" ref="C10:D25" si="1">+G10+K10+O10+S10+W10+AA10</f>
        <v>10085</v>
      </c>
      <c r="D10" s="115">
        <f t="shared" si="1"/>
        <v>9784</v>
      </c>
      <c r="E10" s="115"/>
      <c r="F10" s="115">
        <v>3065</v>
      </c>
      <c r="G10" s="115">
        <v>1551</v>
      </c>
      <c r="H10" s="115">
        <v>1514</v>
      </c>
      <c r="I10" s="115"/>
      <c r="J10" s="115">
        <v>3121</v>
      </c>
      <c r="K10" s="115">
        <v>1554</v>
      </c>
      <c r="L10" s="115">
        <v>1567</v>
      </c>
      <c r="M10" s="115"/>
      <c r="N10" s="115">
        <v>3346</v>
      </c>
      <c r="O10" s="115">
        <v>1737</v>
      </c>
      <c r="P10" s="115">
        <v>1609</v>
      </c>
      <c r="Q10" s="115"/>
      <c r="R10" s="115">
        <v>3341</v>
      </c>
      <c r="S10" s="115">
        <v>1660</v>
      </c>
      <c r="T10" s="115">
        <v>1681</v>
      </c>
      <c r="U10" s="115"/>
      <c r="V10" s="115">
        <v>3219</v>
      </c>
      <c r="W10" s="115">
        <v>1677</v>
      </c>
      <c r="X10" s="115">
        <v>1542</v>
      </c>
      <c r="Y10" s="115"/>
      <c r="Z10" s="115">
        <v>3777</v>
      </c>
      <c r="AA10" s="115">
        <v>1906</v>
      </c>
      <c r="AB10" s="115">
        <v>1871</v>
      </c>
      <c r="AC10" s="14"/>
    </row>
    <row r="11" spans="1:29" x14ac:dyDescent="0.3">
      <c r="A11" s="50" t="s">
        <v>178</v>
      </c>
      <c r="B11" s="115">
        <f t="shared" ref="B11:D36" si="2">+F11+J11+N11+R11+V11+Z11</f>
        <v>16674</v>
      </c>
      <c r="C11" s="115">
        <f t="shared" si="1"/>
        <v>8509</v>
      </c>
      <c r="D11" s="115">
        <f t="shared" si="1"/>
        <v>8165</v>
      </c>
      <c r="E11" s="115"/>
      <c r="F11" s="115">
        <v>2485</v>
      </c>
      <c r="G11" s="115">
        <v>1279</v>
      </c>
      <c r="H11" s="115">
        <v>1206</v>
      </c>
      <c r="I11" s="115"/>
      <c r="J11" s="115">
        <v>2496</v>
      </c>
      <c r="K11" s="115">
        <v>1298</v>
      </c>
      <c r="L11" s="115">
        <v>1198</v>
      </c>
      <c r="M11" s="115"/>
      <c r="N11" s="115">
        <v>2766</v>
      </c>
      <c r="O11" s="115">
        <v>1446</v>
      </c>
      <c r="P11" s="115">
        <v>1320</v>
      </c>
      <c r="Q11" s="115"/>
      <c r="R11" s="115">
        <v>2877</v>
      </c>
      <c r="S11" s="115">
        <v>1471</v>
      </c>
      <c r="T11" s="115">
        <v>1406</v>
      </c>
      <c r="U11" s="115"/>
      <c r="V11" s="115">
        <v>2648</v>
      </c>
      <c r="W11" s="115">
        <v>1329</v>
      </c>
      <c r="X11" s="115">
        <v>1319</v>
      </c>
      <c r="Y11" s="115"/>
      <c r="Z11" s="115">
        <v>3402</v>
      </c>
      <c r="AA11" s="115">
        <v>1686</v>
      </c>
      <c r="AB11" s="115">
        <v>1716</v>
      </c>
    </row>
    <row r="12" spans="1:29" x14ac:dyDescent="0.3">
      <c r="A12" s="50" t="s">
        <v>179</v>
      </c>
      <c r="B12" s="115">
        <f t="shared" si="2"/>
        <v>16928</v>
      </c>
      <c r="C12" s="115">
        <f t="shared" si="1"/>
        <v>8653</v>
      </c>
      <c r="D12" s="115">
        <f t="shared" si="1"/>
        <v>8275</v>
      </c>
      <c r="E12" s="115"/>
      <c r="F12" s="115">
        <v>2783</v>
      </c>
      <c r="G12" s="115">
        <v>1408</v>
      </c>
      <c r="H12" s="115">
        <v>1375</v>
      </c>
      <c r="I12" s="115"/>
      <c r="J12" s="115">
        <v>2593</v>
      </c>
      <c r="K12" s="115">
        <v>1306</v>
      </c>
      <c r="L12" s="115">
        <v>1287</v>
      </c>
      <c r="M12" s="115"/>
      <c r="N12" s="115">
        <v>2824</v>
      </c>
      <c r="O12" s="115">
        <v>1429</v>
      </c>
      <c r="P12" s="115">
        <v>1395</v>
      </c>
      <c r="Q12" s="115"/>
      <c r="R12" s="115">
        <v>2713</v>
      </c>
      <c r="S12" s="115">
        <v>1409</v>
      </c>
      <c r="T12" s="115">
        <v>1304</v>
      </c>
      <c r="U12" s="115"/>
      <c r="V12" s="115">
        <v>2814</v>
      </c>
      <c r="W12" s="115">
        <v>1426</v>
      </c>
      <c r="X12" s="115">
        <v>1388</v>
      </c>
      <c r="Y12" s="115"/>
      <c r="Z12" s="115">
        <v>3201</v>
      </c>
      <c r="AA12" s="115">
        <v>1675</v>
      </c>
      <c r="AB12" s="115">
        <v>1526</v>
      </c>
    </row>
    <row r="13" spans="1:29" x14ac:dyDescent="0.3">
      <c r="A13" s="50" t="s">
        <v>180</v>
      </c>
      <c r="B13" s="115">
        <f t="shared" si="2"/>
        <v>21365</v>
      </c>
      <c r="C13" s="115">
        <f t="shared" si="1"/>
        <v>10854</v>
      </c>
      <c r="D13" s="115">
        <f t="shared" si="1"/>
        <v>10511</v>
      </c>
      <c r="E13" s="115"/>
      <c r="F13" s="115">
        <v>3258</v>
      </c>
      <c r="G13" s="115">
        <v>1686</v>
      </c>
      <c r="H13" s="115">
        <v>1572</v>
      </c>
      <c r="I13" s="115"/>
      <c r="J13" s="115">
        <v>3280</v>
      </c>
      <c r="K13" s="115">
        <v>1688</v>
      </c>
      <c r="L13" s="115">
        <v>1592</v>
      </c>
      <c r="M13" s="115"/>
      <c r="N13" s="115">
        <v>3464</v>
      </c>
      <c r="O13" s="115">
        <v>1713</v>
      </c>
      <c r="P13" s="115">
        <v>1751</v>
      </c>
      <c r="Q13" s="115"/>
      <c r="R13" s="115">
        <v>3540</v>
      </c>
      <c r="S13" s="115">
        <v>1785</v>
      </c>
      <c r="T13" s="115">
        <v>1755</v>
      </c>
      <c r="U13" s="115"/>
      <c r="V13" s="115">
        <v>3473</v>
      </c>
      <c r="W13" s="115">
        <v>1729</v>
      </c>
      <c r="X13" s="115">
        <v>1744</v>
      </c>
      <c r="Y13" s="115"/>
      <c r="Z13" s="115">
        <v>4350</v>
      </c>
      <c r="AA13" s="115">
        <v>2253</v>
      </c>
      <c r="AB13" s="115">
        <v>2097</v>
      </c>
    </row>
    <row r="14" spans="1:29" x14ac:dyDescent="0.3">
      <c r="A14" s="50" t="s">
        <v>181</v>
      </c>
      <c r="B14" s="115">
        <f t="shared" si="2"/>
        <v>5449</v>
      </c>
      <c r="C14" s="115">
        <f t="shared" si="1"/>
        <v>2786</v>
      </c>
      <c r="D14" s="115">
        <f t="shared" si="1"/>
        <v>2663</v>
      </c>
      <c r="E14" s="115"/>
      <c r="F14" s="115">
        <v>858</v>
      </c>
      <c r="G14" s="115">
        <v>429</v>
      </c>
      <c r="H14" s="115">
        <v>429</v>
      </c>
      <c r="I14" s="115"/>
      <c r="J14" s="115">
        <v>868</v>
      </c>
      <c r="K14" s="115">
        <v>423</v>
      </c>
      <c r="L14" s="115">
        <v>445</v>
      </c>
      <c r="M14" s="115"/>
      <c r="N14" s="115">
        <v>874</v>
      </c>
      <c r="O14" s="115">
        <v>464</v>
      </c>
      <c r="P14" s="115">
        <v>410</v>
      </c>
      <c r="Q14" s="115"/>
      <c r="R14" s="115">
        <v>890</v>
      </c>
      <c r="S14" s="115">
        <v>452</v>
      </c>
      <c r="T14" s="115">
        <v>438</v>
      </c>
      <c r="U14" s="115"/>
      <c r="V14" s="115">
        <v>930</v>
      </c>
      <c r="W14" s="115">
        <v>479</v>
      </c>
      <c r="X14" s="115">
        <v>451</v>
      </c>
      <c r="Y14" s="115"/>
      <c r="Z14" s="115">
        <v>1029</v>
      </c>
      <c r="AA14" s="115">
        <v>539</v>
      </c>
      <c r="AB14" s="115">
        <v>490</v>
      </c>
      <c r="AC14" s="24"/>
    </row>
    <row r="15" spans="1:29" x14ac:dyDescent="0.3">
      <c r="A15" s="50" t="s">
        <v>182</v>
      </c>
      <c r="B15" s="115">
        <f t="shared" si="2"/>
        <v>13558</v>
      </c>
      <c r="C15" s="115">
        <f t="shared" si="1"/>
        <v>6894</v>
      </c>
      <c r="D15" s="115">
        <f t="shared" si="1"/>
        <v>6664</v>
      </c>
      <c r="E15" s="115"/>
      <c r="F15" s="115">
        <v>2190</v>
      </c>
      <c r="G15" s="115">
        <v>1150</v>
      </c>
      <c r="H15" s="115">
        <v>1040</v>
      </c>
      <c r="I15" s="115"/>
      <c r="J15" s="115">
        <v>2150</v>
      </c>
      <c r="K15" s="115">
        <v>1075</v>
      </c>
      <c r="L15" s="115">
        <v>1075</v>
      </c>
      <c r="M15" s="115"/>
      <c r="N15" s="115">
        <v>2280</v>
      </c>
      <c r="O15" s="115">
        <v>1144</v>
      </c>
      <c r="P15" s="115">
        <v>1136</v>
      </c>
      <c r="Q15" s="115"/>
      <c r="R15" s="115">
        <v>2320</v>
      </c>
      <c r="S15" s="115">
        <v>1149</v>
      </c>
      <c r="T15" s="115">
        <v>1171</v>
      </c>
      <c r="U15" s="115"/>
      <c r="V15" s="115">
        <v>2099</v>
      </c>
      <c r="W15" s="115">
        <v>1070</v>
      </c>
      <c r="X15" s="115">
        <v>1029</v>
      </c>
      <c r="Y15" s="115"/>
      <c r="Z15" s="115">
        <v>2519</v>
      </c>
      <c r="AA15" s="115">
        <v>1306</v>
      </c>
      <c r="AB15" s="115">
        <v>1213</v>
      </c>
      <c r="AC15" s="14"/>
    </row>
    <row r="16" spans="1:29" x14ac:dyDescent="0.3">
      <c r="A16" s="50" t="s">
        <v>183</v>
      </c>
      <c r="B16" s="115">
        <f t="shared" si="2"/>
        <v>3321</v>
      </c>
      <c r="C16" s="115">
        <f t="shared" si="1"/>
        <v>1686</v>
      </c>
      <c r="D16" s="115">
        <f t="shared" si="1"/>
        <v>1635</v>
      </c>
      <c r="E16" s="115"/>
      <c r="F16" s="115">
        <v>532</v>
      </c>
      <c r="G16" s="115">
        <v>275</v>
      </c>
      <c r="H16" s="115">
        <v>257</v>
      </c>
      <c r="I16" s="115"/>
      <c r="J16" s="115">
        <v>536</v>
      </c>
      <c r="K16" s="115">
        <v>278</v>
      </c>
      <c r="L16" s="115">
        <v>258</v>
      </c>
      <c r="M16" s="115"/>
      <c r="N16" s="115">
        <v>540</v>
      </c>
      <c r="O16" s="115">
        <v>259</v>
      </c>
      <c r="P16" s="115">
        <v>281</v>
      </c>
      <c r="Q16" s="115"/>
      <c r="R16" s="115">
        <v>525</v>
      </c>
      <c r="S16" s="115">
        <v>275</v>
      </c>
      <c r="T16" s="115">
        <v>250</v>
      </c>
      <c r="U16" s="115"/>
      <c r="V16" s="115">
        <v>552</v>
      </c>
      <c r="W16" s="115">
        <v>276</v>
      </c>
      <c r="X16" s="115">
        <v>276</v>
      </c>
      <c r="Y16" s="115"/>
      <c r="Z16" s="115">
        <v>636</v>
      </c>
      <c r="AA16" s="115">
        <v>323</v>
      </c>
      <c r="AB16" s="115">
        <v>313</v>
      </c>
      <c r="AC16" s="24"/>
    </row>
    <row r="17" spans="1:29" x14ac:dyDescent="0.3">
      <c r="A17" s="50" t="s">
        <v>184</v>
      </c>
      <c r="B17" s="115">
        <f t="shared" si="2"/>
        <v>33742</v>
      </c>
      <c r="C17" s="115">
        <f t="shared" si="1"/>
        <v>17203</v>
      </c>
      <c r="D17" s="115">
        <f t="shared" si="1"/>
        <v>16539</v>
      </c>
      <c r="E17" s="115"/>
      <c r="F17" s="115">
        <v>5341</v>
      </c>
      <c r="G17" s="115">
        <v>2753</v>
      </c>
      <c r="H17" s="115">
        <v>2588</v>
      </c>
      <c r="I17" s="115"/>
      <c r="J17" s="115">
        <v>5391</v>
      </c>
      <c r="K17" s="115">
        <v>2714</v>
      </c>
      <c r="L17" s="115">
        <v>2677</v>
      </c>
      <c r="M17" s="115"/>
      <c r="N17" s="115">
        <v>5611</v>
      </c>
      <c r="O17" s="115">
        <v>2900</v>
      </c>
      <c r="P17" s="115">
        <v>2711</v>
      </c>
      <c r="Q17" s="115"/>
      <c r="R17" s="115">
        <v>5678</v>
      </c>
      <c r="S17" s="115">
        <v>2854</v>
      </c>
      <c r="T17" s="115">
        <v>2824</v>
      </c>
      <c r="U17" s="115"/>
      <c r="V17" s="115">
        <v>5371</v>
      </c>
      <c r="W17" s="115">
        <v>2742</v>
      </c>
      <c r="X17" s="115">
        <v>2629</v>
      </c>
      <c r="Y17" s="115"/>
      <c r="Z17" s="115">
        <v>6350</v>
      </c>
      <c r="AA17" s="115">
        <v>3240</v>
      </c>
      <c r="AB17" s="115">
        <v>3110</v>
      </c>
      <c r="AC17" s="24"/>
    </row>
    <row r="18" spans="1:29" x14ac:dyDescent="0.3">
      <c r="A18" s="50" t="s">
        <v>185</v>
      </c>
      <c r="B18" s="115">
        <f t="shared" si="2"/>
        <v>16340</v>
      </c>
      <c r="C18" s="115">
        <f t="shared" si="1"/>
        <v>8281</v>
      </c>
      <c r="D18" s="115">
        <f t="shared" si="1"/>
        <v>8059</v>
      </c>
      <c r="E18" s="115"/>
      <c r="F18" s="115">
        <v>2624</v>
      </c>
      <c r="G18" s="115">
        <v>1334</v>
      </c>
      <c r="H18" s="115">
        <v>1290</v>
      </c>
      <c r="I18" s="115"/>
      <c r="J18" s="115">
        <v>2580</v>
      </c>
      <c r="K18" s="115">
        <v>1310</v>
      </c>
      <c r="L18" s="115">
        <v>1270</v>
      </c>
      <c r="M18" s="115"/>
      <c r="N18" s="115">
        <v>2711</v>
      </c>
      <c r="O18" s="115">
        <v>1348</v>
      </c>
      <c r="P18" s="115">
        <v>1363</v>
      </c>
      <c r="Q18" s="115"/>
      <c r="R18" s="115">
        <v>2713</v>
      </c>
      <c r="S18" s="115">
        <v>1376</v>
      </c>
      <c r="T18" s="115">
        <v>1337</v>
      </c>
      <c r="U18" s="115"/>
      <c r="V18" s="115">
        <v>2630</v>
      </c>
      <c r="W18" s="115">
        <v>1379</v>
      </c>
      <c r="X18" s="115">
        <v>1251</v>
      </c>
      <c r="Y18" s="115"/>
      <c r="Z18" s="115">
        <v>3082</v>
      </c>
      <c r="AA18" s="115">
        <v>1534</v>
      </c>
      <c r="AB18" s="115">
        <v>1548</v>
      </c>
      <c r="AC18" s="24"/>
    </row>
    <row r="19" spans="1:29" x14ac:dyDescent="0.3">
      <c r="A19" s="50" t="s">
        <v>186</v>
      </c>
      <c r="B19" s="115">
        <f t="shared" si="2"/>
        <v>24436</v>
      </c>
      <c r="C19" s="115">
        <f t="shared" si="1"/>
        <v>12522</v>
      </c>
      <c r="D19" s="115">
        <f t="shared" si="1"/>
        <v>11914</v>
      </c>
      <c r="E19" s="115"/>
      <c r="F19" s="115">
        <v>4045</v>
      </c>
      <c r="G19" s="115">
        <v>2101</v>
      </c>
      <c r="H19" s="115">
        <v>1944</v>
      </c>
      <c r="I19" s="115"/>
      <c r="J19" s="115">
        <v>3825</v>
      </c>
      <c r="K19" s="115">
        <v>1962</v>
      </c>
      <c r="L19" s="115">
        <v>1863</v>
      </c>
      <c r="M19" s="115"/>
      <c r="N19" s="115">
        <v>4091</v>
      </c>
      <c r="O19" s="115">
        <v>2099</v>
      </c>
      <c r="P19" s="115">
        <v>1992</v>
      </c>
      <c r="Q19" s="115"/>
      <c r="R19" s="115">
        <v>4063</v>
      </c>
      <c r="S19" s="115">
        <v>2070</v>
      </c>
      <c r="T19" s="115">
        <v>1993</v>
      </c>
      <c r="U19" s="115"/>
      <c r="V19" s="115">
        <v>4007</v>
      </c>
      <c r="W19" s="115">
        <v>2045</v>
      </c>
      <c r="X19" s="115">
        <v>1962</v>
      </c>
      <c r="Y19" s="115"/>
      <c r="Z19" s="115">
        <v>4405</v>
      </c>
      <c r="AA19" s="115">
        <v>2245</v>
      </c>
      <c r="AB19" s="115">
        <v>2160</v>
      </c>
      <c r="AC19" s="24"/>
    </row>
    <row r="20" spans="1:29" x14ac:dyDescent="0.3">
      <c r="A20" s="50" t="s">
        <v>187</v>
      </c>
      <c r="B20" s="115">
        <f t="shared" si="2"/>
        <v>8475</v>
      </c>
      <c r="C20" s="115">
        <f t="shared" si="1"/>
        <v>4383</v>
      </c>
      <c r="D20" s="115">
        <f t="shared" si="1"/>
        <v>4092</v>
      </c>
      <c r="E20" s="115"/>
      <c r="F20" s="115">
        <v>1369</v>
      </c>
      <c r="G20" s="115">
        <v>707</v>
      </c>
      <c r="H20" s="115">
        <v>662</v>
      </c>
      <c r="I20" s="115"/>
      <c r="J20" s="115">
        <v>1317</v>
      </c>
      <c r="K20" s="115">
        <v>668</v>
      </c>
      <c r="L20" s="115">
        <v>649</v>
      </c>
      <c r="M20" s="115"/>
      <c r="N20" s="115">
        <v>1474</v>
      </c>
      <c r="O20" s="115">
        <v>781</v>
      </c>
      <c r="P20" s="115">
        <v>693</v>
      </c>
      <c r="Q20" s="115"/>
      <c r="R20" s="115">
        <v>1486</v>
      </c>
      <c r="S20" s="115">
        <v>753</v>
      </c>
      <c r="T20" s="115">
        <v>733</v>
      </c>
      <c r="U20" s="115"/>
      <c r="V20" s="115">
        <v>1346</v>
      </c>
      <c r="W20" s="115">
        <v>706</v>
      </c>
      <c r="X20" s="115">
        <v>640</v>
      </c>
      <c r="Y20" s="115"/>
      <c r="Z20" s="115">
        <v>1483</v>
      </c>
      <c r="AA20" s="115">
        <v>768</v>
      </c>
      <c r="AB20" s="115">
        <v>715</v>
      </c>
      <c r="AC20" s="24"/>
    </row>
    <row r="21" spans="1:29" x14ac:dyDescent="0.3">
      <c r="A21" s="68" t="s">
        <v>188</v>
      </c>
      <c r="B21" s="115">
        <f t="shared" si="2"/>
        <v>30850</v>
      </c>
      <c r="C21" s="115">
        <f t="shared" si="1"/>
        <v>15821</v>
      </c>
      <c r="D21" s="115">
        <f t="shared" si="1"/>
        <v>15029</v>
      </c>
      <c r="E21" s="115"/>
      <c r="F21" s="115">
        <v>4625</v>
      </c>
      <c r="G21" s="115">
        <v>2410</v>
      </c>
      <c r="H21" s="115">
        <v>2215</v>
      </c>
      <c r="I21" s="115"/>
      <c r="J21" s="115">
        <v>4843</v>
      </c>
      <c r="K21" s="115">
        <v>2437</v>
      </c>
      <c r="L21" s="115">
        <v>2406</v>
      </c>
      <c r="M21" s="115"/>
      <c r="N21" s="115">
        <v>5063</v>
      </c>
      <c r="O21" s="115">
        <v>2606</v>
      </c>
      <c r="P21" s="115">
        <v>2457</v>
      </c>
      <c r="Q21" s="115"/>
      <c r="R21" s="115">
        <v>4979</v>
      </c>
      <c r="S21" s="115">
        <v>2552</v>
      </c>
      <c r="T21" s="115">
        <v>2427</v>
      </c>
      <c r="U21" s="115"/>
      <c r="V21" s="115">
        <v>4974</v>
      </c>
      <c r="W21" s="115">
        <v>2537</v>
      </c>
      <c r="X21" s="115">
        <v>2437</v>
      </c>
      <c r="Y21" s="115"/>
      <c r="Z21" s="115">
        <v>6366</v>
      </c>
      <c r="AA21" s="115">
        <v>3279</v>
      </c>
      <c r="AB21" s="115">
        <v>3087</v>
      </c>
      <c r="AC21" s="24"/>
    </row>
    <row r="22" spans="1:29" x14ac:dyDescent="0.3">
      <c r="A22" s="50" t="s">
        <v>189</v>
      </c>
      <c r="B22" s="115">
        <f t="shared" si="2"/>
        <v>8293</v>
      </c>
      <c r="C22" s="115">
        <f t="shared" si="1"/>
        <v>4250</v>
      </c>
      <c r="D22" s="115">
        <f t="shared" si="1"/>
        <v>4043</v>
      </c>
      <c r="E22" s="115"/>
      <c r="F22" s="115">
        <v>1327</v>
      </c>
      <c r="G22" s="115">
        <v>704</v>
      </c>
      <c r="H22" s="115">
        <v>623</v>
      </c>
      <c r="I22" s="115"/>
      <c r="J22" s="115">
        <v>1294</v>
      </c>
      <c r="K22" s="115">
        <v>694</v>
      </c>
      <c r="L22" s="115">
        <v>600</v>
      </c>
      <c r="M22" s="115"/>
      <c r="N22" s="115">
        <v>1381</v>
      </c>
      <c r="O22" s="115">
        <v>691</v>
      </c>
      <c r="P22" s="115">
        <v>690</v>
      </c>
      <c r="Q22" s="115"/>
      <c r="R22" s="115">
        <v>1353</v>
      </c>
      <c r="S22" s="115">
        <v>690</v>
      </c>
      <c r="T22" s="115">
        <v>663</v>
      </c>
      <c r="U22" s="115"/>
      <c r="V22" s="115">
        <v>1362</v>
      </c>
      <c r="W22" s="115">
        <v>702</v>
      </c>
      <c r="X22" s="115">
        <v>660</v>
      </c>
      <c r="Y22" s="115"/>
      <c r="Z22" s="115">
        <v>1576</v>
      </c>
      <c r="AA22" s="115">
        <v>769</v>
      </c>
      <c r="AB22" s="115">
        <v>807</v>
      </c>
      <c r="AC22" s="24"/>
    </row>
    <row r="23" spans="1:29" x14ac:dyDescent="0.3">
      <c r="A23" s="50" t="s">
        <v>190</v>
      </c>
      <c r="B23" s="115">
        <f t="shared" si="2"/>
        <v>24662</v>
      </c>
      <c r="C23" s="115">
        <f t="shared" si="1"/>
        <v>12425</v>
      </c>
      <c r="D23" s="115">
        <f t="shared" si="1"/>
        <v>12237</v>
      </c>
      <c r="E23" s="115"/>
      <c r="F23" s="115">
        <v>3733</v>
      </c>
      <c r="G23" s="115">
        <v>1869</v>
      </c>
      <c r="H23" s="115">
        <v>1864</v>
      </c>
      <c r="I23" s="115"/>
      <c r="J23" s="115">
        <v>3713</v>
      </c>
      <c r="K23" s="115">
        <v>1851</v>
      </c>
      <c r="L23" s="115">
        <v>1862</v>
      </c>
      <c r="M23" s="115"/>
      <c r="N23" s="115">
        <v>4154</v>
      </c>
      <c r="O23" s="115">
        <v>2096</v>
      </c>
      <c r="P23" s="115">
        <v>2058</v>
      </c>
      <c r="Q23" s="115"/>
      <c r="R23" s="115">
        <v>4088</v>
      </c>
      <c r="S23" s="115">
        <v>2038</v>
      </c>
      <c r="T23" s="115">
        <v>2050</v>
      </c>
      <c r="U23" s="115"/>
      <c r="V23" s="115">
        <v>4106</v>
      </c>
      <c r="W23" s="115">
        <v>2122</v>
      </c>
      <c r="X23" s="115">
        <v>1984</v>
      </c>
      <c r="Y23" s="115"/>
      <c r="Z23" s="115">
        <v>4868</v>
      </c>
      <c r="AA23" s="115">
        <v>2449</v>
      </c>
      <c r="AB23" s="115">
        <v>2419</v>
      </c>
      <c r="AC23" s="24"/>
    </row>
    <row r="24" spans="1:29" x14ac:dyDescent="0.3">
      <c r="A24" s="50" t="s">
        <v>191</v>
      </c>
      <c r="B24" s="115">
        <f t="shared" si="2"/>
        <v>7758</v>
      </c>
      <c r="C24" s="115">
        <f t="shared" si="1"/>
        <v>4030</v>
      </c>
      <c r="D24" s="115">
        <f t="shared" si="1"/>
        <v>3728</v>
      </c>
      <c r="E24" s="115"/>
      <c r="F24" s="115">
        <v>1268</v>
      </c>
      <c r="G24" s="115">
        <v>663</v>
      </c>
      <c r="H24" s="115">
        <v>605</v>
      </c>
      <c r="I24" s="115"/>
      <c r="J24" s="115">
        <v>1219</v>
      </c>
      <c r="K24" s="115">
        <v>625</v>
      </c>
      <c r="L24" s="115">
        <v>594</v>
      </c>
      <c r="M24" s="115"/>
      <c r="N24" s="115">
        <v>1344</v>
      </c>
      <c r="O24" s="115">
        <v>698</v>
      </c>
      <c r="P24" s="115">
        <v>646</v>
      </c>
      <c r="Q24" s="115"/>
      <c r="R24" s="115">
        <v>1259</v>
      </c>
      <c r="S24" s="115">
        <v>668</v>
      </c>
      <c r="T24" s="115">
        <v>591</v>
      </c>
      <c r="U24" s="115"/>
      <c r="V24" s="115">
        <v>1257</v>
      </c>
      <c r="W24" s="115">
        <v>656</v>
      </c>
      <c r="X24" s="115">
        <v>601</v>
      </c>
      <c r="Y24" s="115"/>
      <c r="Z24" s="115">
        <v>1411</v>
      </c>
      <c r="AA24" s="115">
        <v>720</v>
      </c>
      <c r="AB24" s="115">
        <v>691</v>
      </c>
      <c r="AC24" s="14"/>
    </row>
    <row r="25" spans="1:29" x14ac:dyDescent="0.3">
      <c r="A25" s="50" t="s">
        <v>192</v>
      </c>
      <c r="B25" s="115">
        <f t="shared" si="2"/>
        <v>11490</v>
      </c>
      <c r="C25" s="115">
        <f t="shared" si="1"/>
        <v>5912</v>
      </c>
      <c r="D25" s="115">
        <f t="shared" si="1"/>
        <v>5578</v>
      </c>
      <c r="E25" s="115"/>
      <c r="F25" s="115">
        <v>1872</v>
      </c>
      <c r="G25" s="115">
        <v>977</v>
      </c>
      <c r="H25" s="115">
        <v>895</v>
      </c>
      <c r="I25" s="115"/>
      <c r="J25" s="115">
        <v>1880</v>
      </c>
      <c r="K25" s="115">
        <v>1000</v>
      </c>
      <c r="L25" s="115">
        <v>880</v>
      </c>
      <c r="M25" s="115"/>
      <c r="N25" s="115">
        <v>1923</v>
      </c>
      <c r="O25" s="115">
        <v>989</v>
      </c>
      <c r="P25" s="115">
        <v>934</v>
      </c>
      <c r="Q25" s="115"/>
      <c r="R25" s="115">
        <v>1889</v>
      </c>
      <c r="S25" s="115">
        <v>950</v>
      </c>
      <c r="T25" s="115">
        <v>939</v>
      </c>
      <c r="U25" s="115"/>
      <c r="V25" s="115">
        <v>1775</v>
      </c>
      <c r="W25" s="115">
        <v>889</v>
      </c>
      <c r="X25" s="115">
        <v>886</v>
      </c>
      <c r="Y25" s="115"/>
      <c r="Z25" s="115">
        <v>2151</v>
      </c>
      <c r="AA25" s="115">
        <v>1107</v>
      </c>
      <c r="AB25" s="115">
        <v>1044</v>
      </c>
      <c r="AC25" s="24"/>
    </row>
    <row r="26" spans="1:29" x14ac:dyDescent="0.3">
      <c r="A26" s="50" t="s">
        <v>193</v>
      </c>
      <c r="B26" s="115">
        <f t="shared" si="2"/>
        <v>6515</v>
      </c>
      <c r="C26" s="115">
        <f t="shared" si="2"/>
        <v>3316</v>
      </c>
      <c r="D26" s="115">
        <f t="shared" si="2"/>
        <v>3199</v>
      </c>
      <c r="E26" s="115"/>
      <c r="F26" s="115">
        <v>1007</v>
      </c>
      <c r="G26" s="115">
        <v>497</v>
      </c>
      <c r="H26" s="115">
        <v>510</v>
      </c>
      <c r="I26" s="115"/>
      <c r="J26" s="115">
        <v>1058</v>
      </c>
      <c r="K26" s="115">
        <v>535</v>
      </c>
      <c r="L26" s="115">
        <v>523</v>
      </c>
      <c r="M26" s="115"/>
      <c r="N26" s="115">
        <v>1079</v>
      </c>
      <c r="O26" s="115">
        <v>566</v>
      </c>
      <c r="P26" s="115">
        <v>513</v>
      </c>
      <c r="Q26" s="115"/>
      <c r="R26" s="115">
        <v>1131</v>
      </c>
      <c r="S26" s="115">
        <v>578</v>
      </c>
      <c r="T26" s="115">
        <v>553</v>
      </c>
      <c r="U26" s="115"/>
      <c r="V26" s="115">
        <v>1055</v>
      </c>
      <c r="W26" s="115">
        <v>555</v>
      </c>
      <c r="X26" s="115">
        <v>500</v>
      </c>
      <c r="Y26" s="115"/>
      <c r="Z26" s="115">
        <v>1185</v>
      </c>
      <c r="AA26" s="115">
        <v>585</v>
      </c>
      <c r="AB26" s="115">
        <v>600</v>
      </c>
      <c r="AC26" s="24"/>
    </row>
    <row r="27" spans="1:29" x14ac:dyDescent="0.3">
      <c r="A27" s="50" t="s">
        <v>194</v>
      </c>
      <c r="B27" s="115">
        <f t="shared" si="2"/>
        <v>10317</v>
      </c>
      <c r="C27" s="115">
        <f t="shared" si="2"/>
        <v>5304</v>
      </c>
      <c r="D27" s="115">
        <f t="shared" si="2"/>
        <v>5013</v>
      </c>
      <c r="E27" s="115"/>
      <c r="F27" s="115">
        <v>1713</v>
      </c>
      <c r="G27" s="115">
        <v>907</v>
      </c>
      <c r="H27" s="115">
        <v>806</v>
      </c>
      <c r="I27" s="115"/>
      <c r="J27" s="115">
        <v>1585</v>
      </c>
      <c r="K27" s="115">
        <v>794</v>
      </c>
      <c r="L27" s="115">
        <v>791</v>
      </c>
      <c r="M27" s="115"/>
      <c r="N27" s="115">
        <v>1716</v>
      </c>
      <c r="O27" s="115">
        <v>883</v>
      </c>
      <c r="P27" s="115">
        <v>833</v>
      </c>
      <c r="Q27" s="115"/>
      <c r="R27" s="115">
        <v>1742</v>
      </c>
      <c r="S27" s="115">
        <v>891</v>
      </c>
      <c r="T27" s="115">
        <v>851</v>
      </c>
      <c r="U27" s="115"/>
      <c r="V27" s="115">
        <v>1698</v>
      </c>
      <c r="W27" s="115">
        <v>859</v>
      </c>
      <c r="X27" s="115">
        <v>839</v>
      </c>
      <c r="Y27" s="115"/>
      <c r="Z27" s="115">
        <v>1863</v>
      </c>
      <c r="AA27" s="115">
        <v>970</v>
      </c>
      <c r="AB27" s="115">
        <v>893</v>
      </c>
      <c r="AC27" s="24"/>
    </row>
    <row r="28" spans="1:29" x14ac:dyDescent="0.3">
      <c r="A28" s="50" t="s">
        <v>195</v>
      </c>
      <c r="B28" s="115">
        <f t="shared" si="2"/>
        <v>6096</v>
      </c>
      <c r="C28" s="115">
        <f t="shared" si="2"/>
        <v>3116</v>
      </c>
      <c r="D28" s="115">
        <f t="shared" si="2"/>
        <v>2980</v>
      </c>
      <c r="E28" s="115"/>
      <c r="F28" s="115">
        <v>982</v>
      </c>
      <c r="G28" s="115">
        <v>500</v>
      </c>
      <c r="H28" s="115">
        <v>482</v>
      </c>
      <c r="I28" s="115"/>
      <c r="J28" s="115">
        <v>954</v>
      </c>
      <c r="K28" s="115">
        <v>495</v>
      </c>
      <c r="L28" s="115">
        <v>459</v>
      </c>
      <c r="M28" s="115"/>
      <c r="N28" s="115">
        <v>984</v>
      </c>
      <c r="O28" s="115">
        <v>500</v>
      </c>
      <c r="P28" s="115">
        <v>484</v>
      </c>
      <c r="Q28" s="115"/>
      <c r="R28" s="115">
        <v>976</v>
      </c>
      <c r="S28" s="115">
        <v>514</v>
      </c>
      <c r="T28" s="115">
        <v>462</v>
      </c>
      <c r="U28" s="115"/>
      <c r="V28" s="115">
        <v>1007</v>
      </c>
      <c r="W28" s="115">
        <v>504</v>
      </c>
      <c r="X28" s="115">
        <v>503</v>
      </c>
      <c r="Y28" s="115"/>
      <c r="Z28" s="115">
        <v>1193</v>
      </c>
      <c r="AA28" s="115">
        <v>603</v>
      </c>
      <c r="AB28" s="115">
        <v>590</v>
      </c>
      <c r="AC28" s="24"/>
    </row>
    <row r="29" spans="1:29" x14ac:dyDescent="0.3">
      <c r="A29" s="50" t="s">
        <v>196</v>
      </c>
      <c r="B29" s="115">
        <f t="shared" si="2"/>
        <v>12172</v>
      </c>
      <c r="C29" s="115">
        <f t="shared" si="2"/>
        <v>6283</v>
      </c>
      <c r="D29" s="115">
        <f t="shared" si="2"/>
        <v>5889</v>
      </c>
      <c r="E29" s="115"/>
      <c r="F29" s="115">
        <v>1922</v>
      </c>
      <c r="G29" s="115">
        <v>987</v>
      </c>
      <c r="H29" s="115">
        <v>935</v>
      </c>
      <c r="I29" s="115"/>
      <c r="J29" s="115">
        <v>1950</v>
      </c>
      <c r="K29" s="115">
        <v>988</v>
      </c>
      <c r="L29" s="115">
        <v>962</v>
      </c>
      <c r="M29" s="115"/>
      <c r="N29" s="115">
        <v>2024</v>
      </c>
      <c r="O29" s="115">
        <v>1050</v>
      </c>
      <c r="P29" s="115">
        <v>974</v>
      </c>
      <c r="Q29" s="115"/>
      <c r="R29" s="115">
        <v>1958</v>
      </c>
      <c r="S29" s="115">
        <v>1033</v>
      </c>
      <c r="T29" s="115">
        <v>925</v>
      </c>
      <c r="U29" s="115"/>
      <c r="V29" s="115">
        <v>2014</v>
      </c>
      <c r="W29" s="115">
        <v>1027</v>
      </c>
      <c r="X29" s="115">
        <v>987</v>
      </c>
      <c r="Y29" s="115"/>
      <c r="Z29" s="115">
        <v>2304</v>
      </c>
      <c r="AA29" s="115">
        <v>1198</v>
      </c>
      <c r="AB29" s="115">
        <v>1106</v>
      </c>
      <c r="AC29" s="24"/>
    </row>
    <row r="30" spans="1:29" x14ac:dyDescent="0.3">
      <c r="A30" s="50" t="s">
        <v>197</v>
      </c>
      <c r="B30" s="115">
        <f t="shared" si="2"/>
        <v>12760</v>
      </c>
      <c r="C30" s="115">
        <f t="shared" si="2"/>
        <v>6533</v>
      </c>
      <c r="D30" s="115">
        <f t="shared" si="2"/>
        <v>6227</v>
      </c>
      <c r="E30" s="115"/>
      <c r="F30" s="115">
        <v>2031</v>
      </c>
      <c r="G30" s="115">
        <v>1012</v>
      </c>
      <c r="H30" s="115">
        <v>1019</v>
      </c>
      <c r="I30" s="115"/>
      <c r="J30" s="115">
        <v>1976</v>
      </c>
      <c r="K30" s="115">
        <v>1028</v>
      </c>
      <c r="L30" s="115">
        <v>948</v>
      </c>
      <c r="M30" s="115"/>
      <c r="N30" s="115">
        <v>2081</v>
      </c>
      <c r="O30" s="115">
        <v>1033</v>
      </c>
      <c r="P30" s="115">
        <v>1048</v>
      </c>
      <c r="Q30" s="115"/>
      <c r="R30" s="115">
        <v>2130</v>
      </c>
      <c r="S30" s="115">
        <v>1089</v>
      </c>
      <c r="T30" s="115">
        <v>1041</v>
      </c>
      <c r="U30" s="115"/>
      <c r="V30" s="115">
        <v>1997</v>
      </c>
      <c r="W30" s="115">
        <v>1046</v>
      </c>
      <c r="X30" s="115">
        <v>951</v>
      </c>
      <c r="Y30" s="115"/>
      <c r="Z30" s="115">
        <v>2545</v>
      </c>
      <c r="AA30" s="115">
        <v>1325</v>
      </c>
      <c r="AB30" s="115">
        <v>1220</v>
      </c>
      <c r="AC30" s="24"/>
    </row>
    <row r="31" spans="1:29" x14ac:dyDescent="0.3">
      <c r="A31" s="50" t="s">
        <v>198</v>
      </c>
      <c r="B31" s="115">
        <f t="shared" si="2"/>
        <v>7269</v>
      </c>
      <c r="C31" s="115">
        <f t="shared" si="2"/>
        <v>3732</v>
      </c>
      <c r="D31" s="115">
        <f t="shared" si="2"/>
        <v>3537</v>
      </c>
      <c r="E31" s="115"/>
      <c r="F31" s="115">
        <v>1213</v>
      </c>
      <c r="G31" s="115">
        <v>588</v>
      </c>
      <c r="H31" s="115">
        <v>625</v>
      </c>
      <c r="I31" s="115"/>
      <c r="J31" s="115">
        <v>1146</v>
      </c>
      <c r="K31" s="115">
        <v>579</v>
      </c>
      <c r="L31" s="115">
        <v>567</v>
      </c>
      <c r="M31" s="115"/>
      <c r="N31" s="115">
        <v>1221</v>
      </c>
      <c r="O31" s="115">
        <v>621</v>
      </c>
      <c r="P31" s="115">
        <v>600</v>
      </c>
      <c r="Q31" s="115"/>
      <c r="R31" s="115">
        <v>1192</v>
      </c>
      <c r="S31" s="115">
        <v>634</v>
      </c>
      <c r="T31" s="115">
        <v>558</v>
      </c>
      <c r="U31" s="115"/>
      <c r="V31" s="115">
        <v>1243</v>
      </c>
      <c r="W31" s="115">
        <v>661</v>
      </c>
      <c r="X31" s="115">
        <v>582</v>
      </c>
      <c r="Y31" s="115"/>
      <c r="Z31" s="115">
        <v>1254</v>
      </c>
      <c r="AA31" s="115">
        <v>649</v>
      </c>
      <c r="AB31" s="115">
        <v>605</v>
      </c>
      <c r="AC31" s="24"/>
    </row>
    <row r="32" spans="1:29" x14ac:dyDescent="0.3">
      <c r="A32" s="50" t="s">
        <v>199</v>
      </c>
      <c r="B32" s="115">
        <f t="shared" si="2"/>
        <v>7972</v>
      </c>
      <c r="C32" s="115">
        <f t="shared" si="2"/>
        <v>4161</v>
      </c>
      <c r="D32" s="115">
        <f t="shared" si="2"/>
        <v>3811</v>
      </c>
      <c r="E32" s="115"/>
      <c r="F32" s="115">
        <v>1299</v>
      </c>
      <c r="G32" s="115">
        <v>684</v>
      </c>
      <c r="H32" s="115">
        <v>615</v>
      </c>
      <c r="I32" s="115"/>
      <c r="J32" s="115">
        <v>1227</v>
      </c>
      <c r="K32" s="115">
        <v>651</v>
      </c>
      <c r="L32" s="115">
        <v>576</v>
      </c>
      <c r="M32" s="115"/>
      <c r="N32" s="115">
        <v>1326</v>
      </c>
      <c r="O32" s="115">
        <v>700</v>
      </c>
      <c r="P32" s="115">
        <v>626</v>
      </c>
      <c r="Q32" s="115"/>
      <c r="R32" s="115">
        <v>1326</v>
      </c>
      <c r="S32" s="115">
        <v>687</v>
      </c>
      <c r="T32" s="115">
        <v>639</v>
      </c>
      <c r="U32" s="115"/>
      <c r="V32" s="115">
        <v>1269</v>
      </c>
      <c r="W32" s="115">
        <v>651</v>
      </c>
      <c r="X32" s="115">
        <v>618</v>
      </c>
      <c r="Y32" s="115"/>
      <c r="Z32" s="115">
        <v>1525</v>
      </c>
      <c r="AA32" s="115">
        <v>788</v>
      </c>
      <c r="AB32" s="115">
        <v>737</v>
      </c>
      <c r="AC32" s="24"/>
    </row>
    <row r="33" spans="1:29" x14ac:dyDescent="0.3">
      <c r="A33" s="50" t="s">
        <v>200</v>
      </c>
      <c r="B33" s="115">
        <f t="shared" si="2"/>
        <v>2980</v>
      </c>
      <c r="C33" s="115">
        <f t="shared" si="2"/>
        <v>1587</v>
      </c>
      <c r="D33" s="115">
        <f t="shared" si="2"/>
        <v>1393</v>
      </c>
      <c r="E33" s="115"/>
      <c r="F33" s="115">
        <v>490</v>
      </c>
      <c r="G33" s="115">
        <v>264</v>
      </c>
      <c r="H33" s="115">
        <v>226</v>
      </c>
      <c r="I33" s="115"/>
      <c r="J33" s="115">
        <v>460</v>
      </c>
      <c r="K33" s="115">
        <v>244</v>
      </c>
      <c r="L33" s="115">
        <v>216</v>
      </c>
      <c r="M33" s="115"/>
      <c r="N33" s="115">
        <v>524</v>
      </c>
      <c r="O33" s="115">
        <v>283</v>
      </c>
      <c r="P33" s="115">
        <v>241</v>
      </c>
      <c r="Q33" s="115"/>
      <c r="R33" s="115">
        <v>487</v>
      </c>
      <c r="S33" s="115">
        <v>262</v>
      </c>
      <c r="T33" s="115">
        <v>225</v>
      </c>
      <c r="U33" s="115"/>
      <c r="V33" s="115">
        <v>470</v>
      </c>
      <c r="W33" s="115">
        <v>235</v>
      </c>
      <c r="X33" s="115">
        <v>235</v>
      </c>
      <c r="Y33" s="115"/>
      <c r="Z33" s="115">
        <v>549</v>
      </c>
      <c r="AA33" s="115">
        <v>299</v>
      </c>
      <c r="AB33" s="115">
        <v>250</v>
      </c>
      <c r="AC33" s="24"/>
    </row>
    <row r="34" spans="1:29" x14ac:dyDescent="0.3">
      <c r="A34" s="50" t="s">
        <v>201</v>
      </c>
      <c r="B34" s="115">
        <f t="shared" si="2"/>
        <v>23452</v>
      </c>
      <c r="C34" s="115">
        <f t="shared" si="2"/>
        <v>11955</v>
      </c>
      <c r="D34" s="115">
        <f t="shared" si="2"/>
        <v>11497</v>
      </c>
      <c r="E34" s="115"/>
      <c r="F34" s="115">
        <v>3638</v>
      </c>
      <c r="G34" s="115">
        <v>1847</v>
      </c>
      <c r="H34" s="115">
        <v>1791</v>
      </c>
      <c r="I34" s="115"/>
      <c r="J34" s="115">
        <v>3610</v>
      </c>
      <c r="K34" s="115">
        <v>1823</v>
      </c>
      <c r="L34" s="115">
        <v>1787</v>
      </c>
      <c r="M34" s="115"/>
      <c r="N34" s="115">
        <v>3935</v>
      </c>
      <c r="O34" s="115">
        <v>1989</v>
      </c>
      <c r="P34" s="115">
        <v>1946</v>
      </c>
      <c r="Q34" s="115"/>
      <c r="R34" s="115">
        <v>3909</v>
      </c>
      <c r="S34" s="115">
        <v>2012</v>
      </c>
      <c r="T34" s="115">
        <v>1897</v>
      </c>
      <c r="U34" s="115"/>
      <c r="V34" s="115">
        <v>3883</v>
      </c>
      <c r="W34" s="115">
        <v>2007</v>
      </c>
      <c r="X34" s="115">
        <v>1876</v>
      </c>
      <c r="Y34" s="115"/>
      <c r="Z34" s="115">
        <v>4477</v>
      </c>
      <c r="AA34" s="115">
        <v>2277</v>
      </c>
      <c r="AB34" s="115">
        <v>2200</v>
      </c>
      <c r="AC34" s="24"/>
    </row>
    <row r="35" spans="1:29" x14ac:dyDescent="0.3">
      <c r="A35" s="50" t="s">
        <v>202</v>
      </c>
      <c r="B35" s="115">
        <f t="shared" si="2"/>
        <v>18509</v>
      </c>
      <c r="C35" s="115">
        <f t="shared" si="2"/>
        <v>9325</v>
      </c>
      <c r="D35" s="115">
        <f t="shared" si="2"/>
        <v>9184</v>
      </c>
      <c r="E35" s="115"/>
      <c r="F35" s="115">
        <v>2935</v>
      </c>
      <c r="G35" s="115">
        <v>1502</v>
      </c>
      <c r="H35" s="115">
        <v>1433</v>
      </c>
      <c r="I35" s="115"/>
      <c r="J35" s="115">
        <v>2951</v>
      </c>
      <c r="K35" s="115">
        <v>1463</v>
      </c>
      <c r="L35" s="115">
        <v>1488</v>
      </c>
      <c r="M35" s="115"/>
      <c r="N35" s="115">
        <v>3093</v>
      </c>
      <c r="O35" s="115">
        <v>1569</v>
      </c>
      <c r="P35" s="115">
        <v>1524</v>
      </c>
      <c r="Q35" s="115"/>
      <c r="R35" s="115">
        <v>3155</v>
      </c>
      <c r="S35" s="115">
        <v>1585</v>
      </c>
      <c r="T35" s="115">
        <v>1570</v>
      </c>
      <c r="U35" s="115"/>
      <c r="V35" s="115">
        <v>2942</v>
      </c>
      <c r="W35" s="115">
        <v>1458</v>
      </c>
      <c r="X35" s="115">
        <v>1484</v>
      </c>
      <c r="Y35" s="115"/>
      <c r="Z35" s="115">
        <v>3433</v>
      </c>
      <c r="AA35" s="115">
        <v>1748</v>
      </c>
      <c r="AB35" s="115">
        <v>1685</v>
      </c>
    </row>
    <row r="36" spans="1:29" ht="15" thickBot="1" x14ac:dyDescent="0.35">
      <c r="A36" s="55" t="s">
        <v>203</v>
      </c>
      <c r="B36" s="115">
        <f t="shared" si="2"/>
        <v>3529</v>
      </c>
      <c r="C36" s="115">
        <f t="shared" si="2"/>
        <v>1812</v>
      </c>
      <c r="D36" s="115">
        <f t="shared" si="2"/>
        <v>1717</v>
      </c>
      <c r="E36" s="115"/>
      <c r="F36" s="115">
        <v>586</v>
      </c>
      <c r="G36" s="115">
        <v>315</v>
      </c>
      <c r="H36" s="115">
        <v>271</v>
      </c>
      <c r="I36" s="115"/>
      <c r="J36" s="115">
        <v>584</v>
      </c>
      <c r="K36" s="115">
        <v>300</v>
      </c>
      <c r="L36" s="115">
        <v>284</v>
      </c>
      <c r="M36" s="115"/>
      <c r="N36" s="115">
        <v>638</v>
      </c>
      <c r="O36" s="115">
        <v>318</v>
      </c>
      <c r="P36" s="115">
        <v>320</v>
      </c>
      <c r="Q36" s="115"/>
      <c r="R36" s="115">
        <v>539</v>
      </c>
      <c r="S36" s="115">
        <v>258</v>
      </c>
      <c r="T36" s="115">
        <v>281</v>
      </c>
      <c r="U36" s="115"/>
      <c r="V36" s="115">
        <v>554</v>
      </c>
      <c r="W36" s="115">
        <v>291</v>
      </c>
      <c r="X36" s="115">
        <v>263</v>
      </c>
      <c r="Y36" s="115"/>
      <c r="Z36" s="115">
        <v>628</v>
      </c>
      <c r="AA36" s="115">
        <v>330</v>
      </c>
      <c r="AB36" s="115">
        <v>298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C2FCB8BA-48CA-40EB-ADE7-8E64CE201179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90EB0-2BA0-4620-BB7D-848B8C443FDB}">
  <sheetPr>
    <tabColor rgb="FFF2DAB1"/>
    <pageSetUpPr fitToPage="1"/>
  </sheetPr>
  <dimension ref="A1:AC45"/>
  <sheetViews>
    <sheetView showGridLines="0" zoomScaleNormal="100" workbookViewId="0">
      <selection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554687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208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1">
        <v>94.818373635715048</v>
      </c>
      <c r="C9" s="121">
        <v>94.295510300594103</v>
      </c>
      <c r="D9" s="121">
        <v>95.370428161278241</v>
      </c>
      <c r="E9" s="121"/>
      <c r="F9" s="121">
        <v>89.108180531719512</v>
      </c>
      <c r="G9" s="121">
        <v>88.187171825592529</v>
      </c>
      <c r="H9" s="121">
        <v>90.101705523392269</v>
      </c>
      <c r="I9" s="121"/>
      <c r="J9" s="121">
        <v>93.950080954136666</v>
      </c>
      <c r="K9" s="121">
        <v>93.313907948742042</v>
      </c>
      <c r="L9" s="121">
        <v>94.616596638655466</v>
      </c>
      <c r="M9" s="121"/>
      <c r="N9" s="121">
        <v>95.20666951167469</v>
      </c>
      <c r="O9" s="121">
        <v>94.669079474324363</v>
      </c>
      <c r="P9" s="121">
        <v>95.774692035231794</v>
      </c>
      <c r="Q9" s="121"/>
      <c r="R9" s="121">
        <v>95.481941568898094</v>
      </c>
      <c r="S9" s="121">
        <v>95.000449599856125</v>
      </c>
      <c r="T9" s="121">
        <v>95.986433013001687</v>
      </c>
      <c r="U9" s="121"/>
      <c r="V9" s="121">
        <v>96.14287977189926</v>
      </c>
      <c r="W9" s="121">
        <v>95.834361885954095</v>
      </c>
      <c r="X9" s="121">
        <v>96.468328884838229</v>
      </c>
      <c r="Y9" s="121"/>
      <c r="Z9" s="121">
        <v>98.695316378882325</v>
      </c>
      <c r="AA9" s="121">
        <v>98.494478858066259</v>
      </c>
      <c r="AB9" s="121">
        <v>98.906099836056299</v>
      </c>
      <c r="AC9" s="14"/>
    </row>
    <row r="10" spans="1:29" x14ac:dyDescent="0.3">
      <c r="A10" s="50" t="s">
        <v>177</v>
      </c>
      <c r="B10" s="117">
        <v>93.386914833615336</v>
      </c>
      <c r="C10" s="117">
        <v>92.795362532204635</v>
      </c>
      <c r="D10" s="117">
        <v>94.004611837048429</v>
      </c>
      <c r="E10" s="117"/>
      <c r="F10" s="117">
        <v>87.621497998856483</v>
      </c>
      <c r="G10" s="117">
        <v>86.262513904338149</v>
      </c>
      <c r="H10" s="117">
        <v>89.058823529411768</v>
      </c>
      <c r="I10" s="117"/>
      <c r="J10" s="117">
        <v>92.942227516378793</v>
      </c>
      <c r="K10" s="117">
        <v>92.061611374407576</v>
      </c>
      <c r="L10" s="117">
        <v>93.832335329341319</v>
      </c>
      <c r="M10" s="117"/>
      <c r="N10" s="117">
        <v>93.489801620564407</v>
      </c>
      <c r="O10" s="117">
        <v>92.738921516284037</v>
      </c>
      <c r="P10" s="117">
        <v>94.314185228604913</v>
      </c>
      <c r="Q10" s="117"/>
      <c r="R10" s="117">
        <v>94.941744813867572</v>
      </c>
      <c r="S10" s="117">
        <v>94.965675057208244</v>
      </c>
      <c r="T10" s="117">
        <v>94.918125352907964</v>
      </c>
      <c r="U10" s="117"/>
      <c r="V10" s="117">
        <v>93.250289687137894</v>
      </c>
      <c r="W10" s="117">
        <v>92.960088691796003</v>
      </c>
      <c r="X10" s="117">
        <v>93.567961165048544</v>
      </c>
      <c r="Y10" s="117"/>
      <c r="Z10" s="117">
        <v>97.596899224806194</v>
      </c>
      <c r="AA10" s="117">
        <v>97.393970362800204</v>
      </c>
      <c r="AB10" s="117">
        <v>97.8044955567172</v>
      </c>
      <c r="AC10" s="14"/>
    </row>
    <row r="11" spans="1:29" x14ac:dyDescent="0.3">
      <c r="A11" s="50" t="s">
        <v>178</v>
      </c>
      <c r="B11" s="117">
        <v>95.301783264746234</v>
      </c>
      <c r="C11" s="117">
        <v>94.828931238158916</v>
      </c>
      <c r="D11" s="117">
        <v>95.799601079432122</v>
      </c>
      <c r="E11" s="117"/>
      <c r="F11" s="117">
        <v>90.199637023593468</v>
      </c>
      <c r="G11" s="117">
        <v>90.324858757062145</v>
      </c>
      <c r="H11" s="117">
        <v>90.067214339058992</v>
      </c>
      <c r="I11" s="117"/>
      <c r="J11" s="117">
        <v>94.224235560588895</v>
      </c>
      <c r="K11" s="117">
        <v>93.786127167630056</v>
      </c>
      <c r="L11" s="117">
        <v>94.703557312252968</v>
      </c>
      <c r="M11" s="117"/>
      <c r="N11" s="117">
        <v>95.018893850910331</v>
      </c>
      <c r="O11" s="117">
        <v>94.324853228962809</v>
      </c>
      <c r="P11" s="117">
        <v>95.791001451378804</v>
      </c>
      <c r="Q11" s="117"/>
      <c r="R11" s="117">
        <v>96.608462055070518</v>
      </c>
      <c r="S11" s="117">
        <v>95.89308996088657</v>
      </c>
      <c r="T11" s="117">
        <v>97.368421052631575</v>
      </c>
      <c r="U11" s="117"/>
      <c r="V11" s="117">
        <v>95.354699315808418</v>
      </c>
      <c r="W11" s="117">
        <v>94.658119658119659</v>
      </c>
      <c r="X11" s="117">
        <v>96.067006554989078</v>
      </c>
      <c r="Y11" s="117"/>
      <c r="Z11" s="117">
        <v>99.299474605954458</v>
      </c>
      <c r="AA11" s="117">
        <v>99.059929494712108</v>
      </c>
      <c r="AB11" s="117">
        <v>99.535962877030158</v>
      </c>
    </row>
    <row r="12" spans="1:29" x14ac:dyDescent="0.3">
      <c r="A12" s="50" t="s">
        <v>179</v>
      </c>
      <c r="B12" s="117">
        <v>91.870183436448499</v>
      </c>
      <c r="C12" s="117">
        <v>91.566137566137556</v>
      </c>
      <c r="D12" s="117">
        <v>92.190285204991085</v>
      </c>
      <c r="E12" s="117"/>
      <c r="F12" s="117">
        <v>85.630769230769232</v>
      </c>
      <c r="G12" s="117">
        <v>84.412470023980816</v>
      </c>
      <c r="H12" s="117">
        <v>86.915297092288242</v>
      </c>
      <c r="I12" s="117"/>
      <c r="J12" s="117">
        <v>90.065995137200417</v>
      </c>
      <c r="K12" s="117">
        <v>90.006891798759483</v>
      </c>
      <c r="L12" s="117">
        <v>90.12605042016807</v>
      </c>
      <c r="M12" s="117"/>
      <c r="N12" s="117">
        <v>94.007989347536608</v>
      </c>
      <c r="O12" s="117">
        <v>94.01315789473685</v>
      </c>
      <c r="P12" s="117">
        <v>94.002695417789766</v>
      </c>
      <c r="Q12" s="117"/>
      <c r="R12" s="117">
        <v>89.478891820580472</v>
      </c>
      <c r="S12" s="117">
        <v>89.460317460317469</v>
      </c>
      <c r="T12" s="117">
        <v>89.498970487302671</v>
      </c>
      <c r="U12" s="117"/>
      <c r="V12" s="117">
        <v>94.050802139037444</v>
      </c>
      <c r="W12" s="117">
        <v>93.815789473684205</v>
      </c>
      <c r="X12" s="117">
        <v>94.293478260869563</v>
      </c>
      <c r="Y12" s="117"/>
      <c r="Z12" s="117">
        <v>97.919853166105838</v>
      </c>
      <c r="AA12" s="117">
        <v>97.610722610722604</v>
      </c>
      <c r="AB12" s="117">
        <v>98.261429491307155</v>
      </c>
    </row>
    <row r="13" spans="1:29" x14ac:dyDescent="0.3">
      <c r="A13" s="50" t="s">
        <v>180</v>
      </c>
      <c r="B13" s="117">
        <v>94.61494176520084</v>
      </c>
      <c r="C13" s="117">
        <v>94.448311869126343</v>
      </c>
      <c r="D13" s="117">
        <v>94.78762737848318</v>
      </c>
      <c r="E13" s="117"/>
      <c r="F13" s="117">
        <v>87.698519515477784</v>
      </c>
      <c r="G13" s="117">
        <v>87.402799377916011</v>
      </c>
      <c r="H13" s="117">
        <v>88.017917133258678</v>
      </c>
      <c r="I13" s="117"/>
      <c r="J13" s="117">
        <v>94.144661308840412</v>
      </c>
      <c r="K13" s="117">
        <v>93.311221669430623</v>
      </c>
      <c r="L13" s="117">
        <v>95.044776119402982</v>
      </c>
      <c r="M13" s="117"/>
      <c r="N13" s="117">
        <v>95.902547065337757</v>
      </c>
      <c r="O13" s="117">
        <v>96.344206974128227</v>
      </c>
      <c r="P13" s="117">
        <v>95.474372955288985</v>
      </c>
      <c r="Q13" s="117"/>
      <c r="R13" s="117">
        <v>93.725178713264498</v>
      </c>
      <c r="S13" s="117">
        <v>93.162839248434238</v>
      </c>
      <c r="T13" s="117">
        <v>94.30413756045138</v>
      </c>
      <c r="U13" s="117"/>
      <c r="V13" s="117">
        <v>96.7679019225411</v>
      </c>
      <c r="W13" s="117">
        <v>97.189432265317606</v>
      </c>
      <c r="X13" s="117">
        <v>96.353591160221001</v>
      </c>
      <c r="Y13" s="117"/>
      <c r="Z13" s="117">
        <v>98.773841961852867</v>
      </c>
      <c r="AA13" s="117">
        <v>98.772468215694872</v>
      </c>
      <c r="AB13" s="117">
        <v>98.775317946302394</v>
      </c>
    </row>
    <row r="14" spans="1:29" x14ac:dyDescent="0.3">
      <c r="A14" s="50" t="s">
        <v>181</v>
      </c>
      <c r="B14" s="117">
        <v>97.774986542257309</v>
      </c>
      <c r="C14" s="117">
        <v>97.446659671213709</v>
      </c>
      <c r="D14" s="117">
        <v>98.120854826823873</v>
      </c>
      <c r="E14" s="117"/>
      <c r="F14" s="117">
        <v>95.439377085650719</v>
      </c>
      <c r="G14" s="117">
        <v>95.121951219512198</v>
      </c>
      <c r="H14" s="117">
        <v>95.758928571428569</v>
      </c>
      <c r="I14" s="117"/>
      <c r="J14" s="117">
        <v>97.968397291196382</v>
      </c>
      <c r="K14" s="117">
        <v>96.575342465753423</v>
      </c>
      <c r="L14" s="117">
        <v>99.330357142857139</v>
      </c>
      <c r="M14" s="117"/>
      <c r="N14" s="117">
        <v>97.982062780269061</v>
      </c>
      <c r="O14" s="117">
        <v>97.274633123689725</v>
      </c>
      <c r="P14" s="117">
        <v>98.795180722891558</v>
      </c>
      <c r="Q14" s="117"/>
      <c r="R14" s="117">
        <v>97.374179431072207</v>
      </c>
      <c r="S14" s="117">
        <v>97.41379310344827</v>
      </c>
      <c r="T14" s="117">
        <v>97.333333333333343</v>
      </c>
      <c r="U14" s="117"/>
      <c r="V14" s="117">
        <v>98.516949152542381</v>
      </c>
      <c r="W14" s="117">
        <v>98.559670781893004</v>
      </c>
      <c r="X14" s="117">
        <v>98.471615720524014</v>
      </c>
      <c r="Y14" s="117"/>
      <c r="Z14" s="117">
        <v>99.132947976878611</v>
      </c>
      <c r="AA14" s="117">
        <v>99.263351749539595</v>
      </c>
      <c r="AB14" s="117">
        <v>98.98989898989899</v>
      </c>
      <c r="AC14" s="24"/>
    </row>
    <row r="15" spans="1:29" x14ac:dyDescent="0.3">
      <c r="A15" s="50" t="s">
        <v>182</v>
      </c>
      <c r="B15" s="117">
        <v>97.912905322452517</v>
      </c>
      <c r="C15" s="117">
        <v>97.842747658245813</v>
      </c>
      <c r="D15" s="117">
        <v>97.985590354359658</v>
      </c>
      <c r="E15" s="117"/>
      <c r="F15" s="117">
        <v>94.682230869001287</v>
      </c>
      <c r="G15" s="117">
        <v>94.650205761316869</v>
      </c>
      <c r="H15" s="117">
        <v>94.717668488160285</v>
      </c>
      <c r="I15" s="117"/>
      <c r="J15" s="117">
        <v>97.86071916249432</v>
      </c>
      <c r="K15" s="117">
        <v>97.816196542311189</v>
      </c>
      <c r="L15" s="117">
        <v>97.905282331511842</v>
      </c>
      <c r="M15" s="117"/>
      <c r="N15" s="117">
        <v>98.275862068965509</v>
      </c>
      <c r="O15" s="117">
        <v>98.366294067067926</v>
      </c>
      <c r="P15" s="117">
        <v>98.184961106309416</v>
      </c>
      <c r="Q15" s="117"/>
      <c r="R15" s="117">
        <v>98.723404255319153</v>
      </c>
      <c r="S15" s="117">
        <v>98.542024013722127</v>
      </c>
      <c r="T15" s="117">
        <v>98.902027027027032</v>
      </c>
      <c r="U15" s="117"/>
      <c r="V15" s="117">
        <v>98.452157598499056</v>
      </c>
      <c r="W15" s="117">
        <v>98.345588235294116</v>
      </c>
      <c r="X15" s="117">
        <v>98.563218390804593</v>
      </c>
      <c r="Y15" s="117"/>
      <c r="Z15" s="117">
        <v>99.368836291913212</v>
      </c>
      <c r="AA15" s="117">
        <v>99.315589353612168</v>
      </c>
      <c r="AB15" s="117">
        <v>99.426229508196712</v>
      </c>
      <c r="AC15" s="14"/>
    </row>
    <row r="16" spans="1:29" x14ac:dyDescent="0.3">
      <c r="A16" s="50" t="s">
        <v>183</v>
      </c>
      <c r="B16" s="117">
        <v>96.709376820034947</v>
      </c>
      <c r="C16" s="117">
        <v>96.232876712328761</v>
      </c>
      <c r="D16" s="117">
        <v>97.205707491082052</v>
      </c>
      <c r="E16" s="117"/>
      <c r="F16" s="117">
        <v>90.476190476190482</v>
      </c>
      <c r="G16" s="117">
        <v>90.163934426229503</v>
      </c>
      <c r="H16" s="117">
        <v>90.812720848056543</v>
      </c>
      <c r="I16" s="117"/>
      <c r="J16" s="117">
        <v>95.204262877442275</v>
      </c>
      <c r="K16" s="117">
        <v>93.602693602693591</v>
      </c>
      <c r="L16" s="117">
        <v>96.992481203007515</v>
      </c>
      <c r="M16" s="117"/>
      <c r="N16" s="117">
        <v>97.297297297297305</v>
      </c>
      <c r="O16" s="117">
        <v>96.641791044776113</v>
      </c>
      <c r="P16" s="117">
        <v>97.909407665505228</v>
      </c>
      <c r="Q16" s="117"/>
      <c r="R16" s="117">
        <v>98.499061913696067</v>
      </c>
      <c r="S16" s="117">
        <v>98.56630824372759</v>
      </c>
      <c r="T16" s="117">
        <v>98.425196850393704</v>
      </c>
      <c r="U16" s="117"/>
      <c r="V16" s="117">
        <v>99.280575539568346</v>
      </c>
      <c r="W16" s="117">
        <v>99.280575539568346</v>
      </c>
      <c r="X16" s="117">
        <v>99.280575539568346</v>
      </c>
      <c r="Y16" s="117"/>
      <c r="Z16" s="117">
        <v>99.53051643192488</v>
      </c>
      <c r="AA16" s="117">
        <v>99.384615384615387</v>
      </c>
      <c r="AB16" s="117">
        <v>99.681528662420376</v>
      </c>
      <c r="AC16" s="24"/>
    </row>
    <row r="17" spans="1:29" x14ac:dyDescent="0.3">
      <c r="A17" s="50" t="s">
        <v>184</v>
      </c>
      <c r="B17" s="117">
        <v>94.296174160914404</v>
      </c>
      <c r="C17" s="117">
        <v>93.810666375831602</v>
      </c>
      <c r="D17" s="117">
        <v>94.806534823731724</v>
      </c>
      <c r="E17" s="117"/>
      <c r="F17" s="117">
        <v>87.4283843509576</v>
      </c>
      <c r="G17" s="117">
        <v>86.300940438871478</v>
      </c>
      <c r="H17" s="117">
        <v>88.660500171291531</v>
      </c>
      <c r="I17" s="117"/>
      <c r="J17" s="117">
        <v>93.286035646305592</v>
      </c>
      <c r="K17" s="117">
        <v>92.754613807245391</v>
      </c>
      <c r="L17" s="117">
        <v>93.831055029793191</v>
      </c>
      <c r="M17" s="117"/>
      <c r="N17" s="117">
        <v>94.892609504481655</v>
      </c>
      <c r="O17" s="117">
        <v>94.493320299771909</v>
      </c>
      <c r="P17" s="117">
        <v>95.323488045007025</v>
      </c>
      <c r="Q17" s="117"/>
      <c r="R17" s="117">
        <v>95.524899057873498</v>
      </c>
      <c r="S17" s="117">
        <v>95.038295038295047</v>
      </c>
      <c r="T17" s="117">
        <v>96.021761305678339</v>
      </c>
      <c r="U17" s="117"/>
      <c r="V17" s="117">
        <v>95.348837209302332</v>
      </c>
      <c r="W17" s="117">
        <v>94.977485278836156</v>
      </c>
      <c r="X17" s="117">
        <v>95.739257101238167</v>
      </c>
      <c r="Y17" s="117"/>
      <c r="Z17" s="117">
        <v>99.141295862607336</v>
      </c>
      <c r="AA17" s="117">
        <v>99.295127183573399</v>
      </c>
      <c r="AB17" s="117">
        <v>98.981540420114584</v>
      </c>
      <c r="AC17" s="24"/>
    </row>
    <row r="18" spans="1:29" x14ac:dyDescent="0.3">
      <c r="A18" s="50" t="s">
        <v>185</v>
      </c>
      <c r="B18" s="117">
        <v>96.389806512505899</v>
      </c>
      <c r="C18" s="117">
        <v>95.822726220782229</v>
      </c>
      <c r="D18" s="117">
        <v>96.979542719614926</v>
      </c>
      <c r="E18" s="117"/>
      <c r="F18" s="117">
        <v>90.545203588681844</v>
      </c>
      <c r="G18" s="117">
        <v>90.13513513513513</v>
      </c>
      <c r="H18" s="117">
        <v>90.973201692524682</v>
      </c>
      <c r="I18" s="117"/>
      <c r="J18" s="117">
        <v>95.768374164810695</v>
      </c>
      <c r="K18" s="117">
        <v>94.996374184191438</v>
      </c>
      <c r="L18" s="117">
        <v>96.577946768060841</v>
      </c>
      <c r="M18" s="117"/>
      <c r="N18" s="117">
        <v>96.821428571428569</v>
      </c>
      <c r="O18" s="117">
        <v>96.011396011396016</v>
      </c>
      <c r="P18" s="117">
        <v>97.636103151862457</v>
      </c>
      <c r="Q18" s="117"/>
      <c r="R18" s="117">
        <v>97.942238267148014</v>
      </c>
      <c r="S18" s="117">
        <v>97.381457891012033</v>
      </c>
      <c r="T18" s="117">
        <v>98.526160648489309</v>
      </c>
      <c r="U18" s="117"/>
      <c r="V18" s="117">
        <v>97.915115413253901</v>
      </c>
      <c r="W18" s="117">
        <v>97.455830388692576</v>
      </c>
      <c r="X18" s="117">
        <v>98.426435877261994</v>
      </c>
      <c r="Y18" s="117"/>
      <c r="Z18" s="117">
        <v>99.291237113402062</v>
      </c>
      <c r="AA18" s="117">
        <v>98.903932946486137</v>
      </c>
      <c r="AB18" s="117">
        <v>99.678042498390212</v>
      </c>
      <c r="AC18" s="24"/>
    </row>
    <row r="19" spans="1:29" x14ac:dyDescent="0.3">
      <c r="A19" s="50" t="s">
        <v>186</v>
      </c>
      <c r="B19" s="117">
        <v>92.831364206207496</v>
      </c>
      <c r="C19" s="117">
        <v>92.039691289966925</v>
      </c>
      <c r="D19" s="117">
        <v>93.678251297373805</v>
      </c>
      <c r="E19" s="117"/>
      <c r="F19" s="117">
        <v>86.118799233553332</v>
      </c>
      <c r="G19" s="117">
        <v>84.683595324465941</v>
      </c>
      <c r="H19" s="117">
        <v>87.725631768953065</v>
      </c>
      <c r="I19" s="117"/>
      <c r="J19" s="117">
        <v>91.419694072657748</v>
      </c>
      <c r="K19" s="117">
        <v>91.213389121338921</v>
      </c>
      <c r="L19" s="117">
        <v>91.637973438268574</v>
      </c>
      <c r="M19" s="117"/>
      <c r="N19" s="117">
        <v>93.380506733622454</v>
      </c>
      <c r="O19" s="117">
        <v>92.344918609766822</v>
      </c>
      <c r="P19" s="117">
        <v>94.497153700189756</v>
      </c>
      <c r="Q19" s="117"/>
      <c r="R19" s="117">
        <v>93.53130755064457</v>
      </c>
      <c r="S19" s="117">
        <v>92.658907788719773</v>
      </c>
      <c r="T19" s="117">
        <v>94.454976303317537</v>
      </c>
      <c r="U19" s="117"/>
      <c r="V19" s="117">
        <v>95.359352689195617</v>
      </c>
      <c r="W19" s="117">
        <v>94.983743613562467</v>
      </c>
      <c r="X19" s="117">
        <v>95.75402635431918</v>
      </c>
      <c r="Y19" s="117"/>
      <c r="Z19" s="117">
        <v>97.563676633444075</v>
      </c>
      <c r="AA19" s="117">
        <v>97.060095114569819</v>
      </c>
      <c r="AB19" s="117">
        <v>98.09264305177112</v>
      </c>
      <c r="AC19" s="24"/>
    </row>
    <row r="20" spans="1:29" x14ac:dyDescent="0.3">
      <c r="A20" s="50" t="s">
        <v>187</v>
      </c>
      <c r="B20" s="117">
        <v>93.26510399471772</v>
      </c>
      <c r="C20" s="117">
        <v>92.079831932773104</v>
      </c>
      <c r="D20" s="117">
        <v>94.568985440258828</v>
      </c>
      <c r="E20" s="117"/>
      <c r="F20" s="117">
        <v>86.755386565272502</v>
      </c>
      <c r="G20" s="117">
        <v>84.468339307048993</v>
      </c>
      <c r="H20" s="117">
        <v>89.338731443994604</v>
      </c>
      <c r="I20" s="117"/>
      <c r="J20" s="117">
        <v>92.485955056179776</v>
      </c>
      <c r="K20" s="117">
        <v>90.884353741496611</v>
      </c>
      <c r="L20" s="117">
        <v>94.194484760522499</v>
      </c>
      <c r="M20" s="117"/>
      <c r="N20" s="117">
        <v>95.035460992907801</v>
      </c>
      <c r="O20" s="117">
        <v>94.209891435464414</v>
      </c>
      <c r="P20" s="117">
        <v>95.983379501385045</v>
      </c>
      <c r="Q20" s="117"/>
      <c r="R20" s="117">
        <v>93.872394188250169</v>
      </c>
      <c r="S20" s="117">
        <v>93.424317617866009</v>
      </c>
      <c r="T20" s="117">
        <v>94.337194337194347</v>
      </c>
      <c r="U20" s="117"/>
      <c r="V20" s="117">
        <v>94.389901823281903</v>
      </c>
      <c r="W20" s="117">
        <v>93.758300132802134</v>
      </c>
      <c r="X20" s="117">
        <v>95.096582466567597</v>
      </c>
      <c r="Y20" s="117"/>
      <c r="Z20" s="117">
        <v>97.245901639344268</v>
      </c>
      <c r="AA20" s="117">
        <v>96</v>
      </c>
      <c r="AB20" s="117">
        <v>98.620689655172413</v>
      </c>
      <c r="AC20" s="24"/>
    </row>
    <row r="21" spans="1:29" x14ac:dyDescent="0.3">
      <c r="A21" s="68" t="s">
        <v>188</v>
      </c>
      <c r="B21" s="117">
        <v>96.189822898478425</v>
      </c>
      <c r="C21" s="117">
        <v>96.187986381322958</v>
      </c>
      <c r="D21" s="117">
        <v>96.191756272401435</v>
      </c>
      <c r="E21" s="117"/>
      <c r="F21" s="117">
        <v>90.561973761503822</v>
      </c>
      <c r="G21" s="117">
        <v>90.397599399849966</v>
      </c>
      <c r="H21" s="117">
        <v>90.741499385497747</v>
      </c>
      <c r="I21" s="117"/>
      <c r="J21" s="117">
        <v>96.937550040032022</v>
      </c>
      <c r="K21" s="117">
        <v>96.860095389507151</v>
      </c>
      <c r="L21" s="117">
        <v>97.016129032258064</v>
      </c>
      <c r="M21" s="117"/>
      <c r="N21" s="117">
        <v>96.566851039481222</v>
      </c>
      <c r="O21" s="117">
        <v>96.625880608083065</v>
      </c>
      <c r="P21" s="117">
        <v>96.504320502749408</v>
      </c>
      <c r="Q21" s="117"/>
      <c r="R21" s="117">
        <v>96.454862456412243</v>
      </c>
      <c r="S21" s="117">
        <v>96.703296703296701</v>
      </c>
      <c r="T21" s="117">
        <v>96.195005945303208</v>
      </c>
      <c r="U21" s="117"/>
      <c r="V21" s="117">
        <v>96.845794392523359</v>
      </c>
      <c r="W21" s="117">
        <v>96.943064577760794</v>
      </c>
      <c r="X21" s="117">
        <v>96.744739976181023</v>
      </c>
      <c r="Y21" s="117"/>
      <c r="Z21" s="117">
        <v>99.035469819539514</v>
      </c>
      <c r="AA21" s="117">
        <v>98.97373981285844</v>
      </c>
      <c r="AB21" s="117">
        <v>99.101123595505612</v>
      </c>
      <c r="AC21" s="24"/>
    </row>
    <row r="22" spans="1:29" x14ac:dyDescent="0.3">
      <c r="A22" s="50" t="s">
        <v>189</v>
      </c>
      <c r="B22" s="117">
        <v>91.838316722037646</v>
      </c>
      <c r="C22" s="117">
        <v>91.260468112518794</v>
      </c>
      <c r="D22" s="117">
        <v>92.453693116853415</v>
      </c>
      <c r="E22" s="117"/>
      <c r="F22" s="117">
        <v>87.764550264550266</v>
      </c>
      <c r="G22" s="117">
        <v>88</v>
      </c>
      <c r="H22" s="117">
        <v>87.5</v>
      </c>
      <c r="I22" s="117"/>
      <c r="J22" s="117">
        <v>89.861111111111114</v>
      </c>
      <c r="K22" s="117">
        <v>89.203084832904892</v>
      </c>
      <c r="L22" s="117">
        <v>90.634441087613297</v>
      </c>
      <c r="M22" s="117"/>
      <c r="N22" s="117">
        <v>92.128085390260168</v>
      </c>
      <c r="O22" s="117">
        <v>91.402116402116405</v>
      </c>
      <c r="P22" s="117">
        <v>92.866756393001353</v>
      </c>
      <c r="Q22" s="117"/>
      <c r="R22" s="117">
        <v>91.418918918918919</v>
      </c>
      <c r="S22" s="117">
        <v>90.551181102362193</v>
      </c>
      <c r="T22" s="117">
        <v>92.33983286908078</v>
      </c>
      <c r="U22" s="117"/>
      <c r="V22" s="117">
        <v>92.905866302864936</v>
      </c>
      <c r="W22" s="117">
        <v>92.125984251968504</v>
      </c>
      <c r="X22" s="117">
        <v>93.75</v>
      </c>
      <c r="Y22" s="117"/>
      <c r="Z22" s="117">
        <v>96.50949173300674</v>
      </c>
      <c r="AA22" s="117">
        <v>96.245306633291619</v>
      </c>
      <c r="AB22" s="117">
        <v>96.762589928057551</v>
      </c>
      <c r="AC22" s="24"/>
    </row>
    <row r="23" spans="1:29" x14ac:dyDescent="0.3">
      <c r="A23" s="50" t="s">
        <v>190</v>
      </c>
      <c r="B23" s="117">
        <v>95.718998641568021</v>
      </c>
      <c r="C23" s="117">
        <v>95.254523152407231</v>
      </c>
      <c r="D23" s="117">
        <v>96.195267667636202</v>
      </c>
      <c r="E23" s="117"/>
      <c r="F23" s="117">
        <v>90.783073929961091</v>
      </c>
      <c r="G23" s="117">
        <v>89.726356216994716</v>
      </c>
      <c r="H23" s="117">
        <v>91.86791522917693</v>
      </c>
      <c r="I23" s="117"/>
      <c r="J23" s="117">
        <v>95.376316465450799</v>
      </c>
      <c r="K23" s="117">
        <v>95.314109165808446</v>
      </c>
      <c r="L23" s="117">
        <v>95.438236801640187</v>
      </c>
      <c r="M23" s="117"/>
      <c r="N23" s="117">
        <v>95.736344779903206</v>
      </c>
      <c r="O23" s="117">
        <v>95.22944116310768</v>
      </c>
      <c r="P23" s="117">
        <v>96.258185219831617</v>
      </c>
      <c r="Q23" s="117"/>
      <c r="R23" s="117">
        <v>96.210873146622731</v>
      </c>
      <c r="S23" s="117">
        <v>95.144724556489251</v>
      </c>
      <c r="T23" s="117">
        <v>97.294731846226867</v>
      </c>
      <c r="U23" s="117"/>
      <c r="V23" s="117">
        <v>96.748350612629594</v>
      </c>
      <c r="W23" s="117">
        <v>96.806569343065689</v>
      </c>
      <c r="X23" s="117">
        <v>96.686159844054572</v>
      </c>
      <c r="Y23" s="117"/>
      <c r="Z23" s="117">
        <v>98.782467532467535</v>
      </c>
      <c r="AA23" s="117">
        <v>98.590982286634471</v>
      </c>
      <c r="AB23" s="117">
        <v>98.977086743044183</v>
      </c>
      <c r="AC23" s="24"/>
    </row>
    <row r="24" spans="1:29" x14ac:dyDescent="0.3">
      <c r="A24" s="50" t="s">
        <v>191</v>
      </c>
      <c r="B24" s="117">
        <v>94.864269992663239</v>
      </c>
      <c r="C24" s="117">
        <v>94.070961718020541</v>
      </c>
      <c r="D24" s="117">
        <v>95.737031330251668</v>
      </c>
      <c r="E24" s="117"/>
      <c r="F24" s="117">
        <v>88.239387613082812</v>
      </c>
      <c r="G24" s="117">
        <v>86.103896103896105</v>
      </c>
      <c r="H24" s="117">
        <v>90.704647676161926</v>
      </c>
      <c r="I24" s="117"/>
      <c r="J24" s="117">
        <v>93.625192012288778</v>
      </c>
      <c r="K24" s="117">
        <v>93.423019431988038</v>
      </c>
      <c r="L24" s="117">
        <v>93.838862559241704</v>
      </c>
      <c r="M24" s="117"/>
      <c r="N24" s="117">
        <v>94.848270995059991</v>
      </c>
      <c r="O24" s="117">
        <v>94.070080862533686</v>
      </c>
      <c r="P24" s="117">
        <v>95.703703703703695</v>
      </c>
      <c r="Q24" s="117"/>
      <c r="R24" s="117">
        <v>97.220077220077215</v>
      </c>
      <c r="S24" s="117">
        <v>97.093023255813947</v>
      </c>
      <c r="T24" s="117">
        <v>97.364085667215818</v>
      </c>
      <c r="U24" s="117"/>
      <c r="V24" s="117">
        <v>97.291021671826627</v>
      </c>
      <c r="W24" s="117">
        <v>96.187683284457478</v>
      </c>
      <c r="X24" s="117">
        <v>98.52459016393442</v>
      </c>
      <c r="Y24" s="117"/>
      <c r="Z24" s="117">
        <v>98.327526132404188</v>
      </c>
      <c r="AA24" s="117">
        <v>98.226466575716231</v>
      </c>
      <c r="AB24" s="117">
        <v>98.433048433048427</v>
      </c>
      <c r="AC24" s="14"/>
    </row>
    <row r="25" spans="1:29" x14ac:dyDescent="0.3">
      <c r="A25" s="50" t="s">
        <v>192</v>
      </c>
      <c r="B25" s="117">
        <v>94.319487768839267</v>
      </c>
      <c r="C25" s="117">
        <v>93.618368962787017</v>
      </c>
      <c r="D25" s="117">
        <v>95.074143514573038</v>
      </c>
      <c r="E25" s="117"/>
      <c r="F25" s="117">
        <v>89.526542324246776</v>
      </c>
      <c r="G25" s="117">
        <v>87.780772686433068</v>
      </c>
      <c r="H25" s="117">
        <v>91.513292433537828</v>
      </c>
      <c r="I25" s="117"/>
      <c r="J25" s="117">
        <v>92.474176094441702</v>
      </c>
      <c r="K25" s="117">
        <v>91.743119266055047</v>
      </c>
      <c r="L25" s="117">
        <v>93.319194061505826</v>
      </c>
      <c r="M25" s="117"/>
      <c r="N25" s="117">
        <v>94.822485207100598</v>
      </c>
      <c r="O25" s="117">
        <v>94.370229007633583</v>
      </c>
      <c r="P25" s="117">
        <v>95.306122448979593</v>
      </c>
      <c r="Q25" s="117"/>
      <c r="R25" s="117">
        <v>95.067941620533475</v>
      </c>
      <c r="S25" s="117">
        <v>94.059405940594047</v>
      </c>
      <c r="T25" s="117">
        <v>96.110542476970323</v>
      </c>
      <c r="U25" s="117"/>
      <c r="V25" s="117">
        <v>94.767752269087026</v>
      </c>
      <c r="W25" s="117">
        <v>94.776119402985074</v>
      </c>
      <c r="X25" s="117">
        <v>94.759358288770059</v>
      </c>
      <c r="Y25" s="117"/>
      <c r="Z25" s="117">
        <v>99.124423963133651</v>
      </c>
      <c r="AA25" s="117">
        <v>99.193548387096769</v>
      </c>
      <c r="AB25" s="117">
        <v>99.051233396584436</v>
      </c>
      <c r="AC25" s="24"/>
    </row>
    <row r="26" spans="1:29" x14ac:dyDescent="0.3">
      <c r="A26" s="50" t="s">
        <v>193</v>
      </c>
      <c r="B26" s="117">
        <v>96.11979935084095</v>
      </c>
      <c r="C26" s="117">
        <v>95.534428118697775</v>
      </c>
      <c r="D26" s="117">
        <v>96.734200181433323</v>
      </c>
      <c r="E26" s="117"/>
      <c r="F26" s="117">
        <v>90.639063906390632</v>
      </c>
      <c r="G26" s="117">
        <v>89.068100358422939</v>
      </c>
      <c r="H26" s="117">
        <v>92.224231464737798</v>
      </c>
      <c r="I26" s="117"/>
      <c r="J26" s="117">
        <v>96.532846715328475</v>
      </c>
      <c r="K26" s="117">
        <v>96.050269299820471</v>
      </c>
      <c r="L26" s="117">
        <v>97.031539888682744</v>
      </c>
      <c r="M26" s="117"/>
      <c r="N26" s="117">
        <v>95.31802120141343</v>
      </c>
      <c r="O26" s="117">
        <v>94.807370184254609</v>
      </c>
      <c r="P26" s="117">
        <v>95.887850467289709</v>
      </c>
      <c r="Q26" s="117"/>
      <c r="R26" s="117">
        <v>98.177083333333343</v>
      </c>
      <c r="S26" s="117">
        <v>97.63513513513513</v>
      </c>
      <c r="T26" s="117">
        <v>98.75</v>
      </c>
      <c r="U26" s="117"/>
      <c r="V26" s="117">
        <v>96.966911764705884</v>
      </c>
      <c r="W26" s="117">
        <v>96.689895470383277</v>
      </c>
      <c r="X26" s="117">
        <v>97.276264591439684</v>
      </c>
      <c r="Y26" s="117"/>
      <c r="Z26" s="117">
        <v>98.832360300250215</v>
      </c>
      <c r="AA26" s="117">
        <v>98.650927487352448</v>
      </c>
      <c r="AB26" s="117">
        <v>99.009900990099013</v>
      </c>
      <c r="AC26" s="24"/>
    </row>
    <row r="27" spans="1:29" x14ac:dyDescent="0.3">
      <c r="A27" s="50" t="s">
        <v>194</v>
      </c>
      <c r="B27" s="117">
        <v>96.864144211811094</v>
      </c>
      <c r="C27" s="117">
        <v>96.278816482120163</v>
      </c>
      <c r="D27" s="117">
        <v>97.491248541423573</v>
      </c>
      <c r="E27" s="117"/>
      <c r="F27" s="117">
        <v>92.946283233857841</v>
      </c>
      <c r="G27" s="117">
        <v>93.025641025641022</v>
      </c>
      <c r="H27" s="117">
        <v>92.857142857142861</v>
      </c>
      <c r="I27" s="117"/>
      <c r="J27" s="117">
        <v>95.654797827398923</v>
      </c>
      <c r="K27" s="117">
        <v>93.964497041420117</v>
      </c>
      <c r="L27" s="117">
        <v>97.41379310344827</v>
      </c>
      <c r="M27" s="117"/>
      <c r="N27" s="117">
        <v>96.949152542372886</v>
      </c>
      <c r="O27" s="117">
        <v>95.978260869565219</v>
      </c>
      <c r="P27" s="117">
        <v>98</v>
      </c>
      <c r="Q27" s="117"/>
      <c r="R27" s="117">
        <v>97.427293064876949</v>
      </c>
      <c r="S27" s="117">
        <v>96.953210010881392</v>
      </c>
      <c r="T27" s="117">
        <v>97.928653624856153</v>
      </c>
      <c r="U27" s="117"/>
      <c r="V27" s="117">
        <v>98.320787492762022</v>
      </c>
      <c r="W27" s="117">
        <v>97.947548460661352</v>
      </c>
      <c r="X27" s="117">
        <v>98.705882352941174</v>
      </c>
      <c r="Y27" s="117"/>
      <c r="Z27" s="117">
        <v>99.839228295819936</v>
      </c>
      <c r="AA27" s="117">
        <v>99.691675231243579</v>
      </c>
      <c r="AB27" s="117">
        <v>100</v>
      </c>
      <c r="AC27" s="24"/>
    </row>
    <row r="28" spans="1:29" x14ac:dyDescent="0.3">
      <c r="A28" s="50" t="s">
        <v>195</v>
      </c>
      <c r="B28" s="117">
        <v>95.44387036167214</v>
      </c>
      <c r="C28" s="117">
        <v>95.028972247636474</v>
      </c>
      <c r="D28" s="117">
        <v>95.881595881595885</v>
      </c>
      <c r="E28" s="117"/>
      <c r="F28" s="117">
        <v>89.516864175022789</v>
      </c>
      <c r="G28" s="117">
        <v>87.719298245614027</v>
      </c>
      <c r="H28" s="117">
        <v>91.461100569259955</v>
      </c>
      <c r="I28" s="117"/>
      <c r="J28" s="117">
        <v>94.831013916500993</v>
      </c>
      <c r="K28" s="117">
        <v>95.559845559845556</v>
      </c>
      <c r="L28" s="117">
        <v>94.057377049180317</v>
      </c>
      <c r="M28" s="117"/>
      <c r="N28" s="117">
        <v>95.072463768115938</v>
      </c>
      <c r="O28" s="117">
        <v>93.808630393996253</v>
      </c>
      <c r="P28" s="117">
        <v>96.414342629482078</v>
      </c>
      <c r="Q28" s="117"/>
      <c r="R28" s="117">
        <v>95.686274509803923</v>
      </c>
      <c r="S28" s="117">
        <v>96.435272045028142</v>
      </c>
      <c r="T28" s="117">
        <v>94.866529774127301</v>
      </c>
      <c r="U28" s="117"/>
      <c r="V28" s="117">
        <v>98.148148148148152</v>
      </c>
      <c r="W28" s="117">
        <v>97.864077669902912</v>
      </c>
      <c r="X28" s="117">
        <v>98.43444227005871</v>
      </c>
      <c r="Y28" s="117"/>
      <c r="Z28" s="117">
        <v>99.168744804655034</v>
      </c>
      <c r="AA28" s="117">
        <v>98.852459016393439</v>
      </c>
      <c r="AB28" s="117">
        <v>99.494097807757171</v>
      </c>
      <c r="AC28" s="24"/>
    </row>
    <row r="29" spans="1:29" x14ac:dyDescent="0.3">
      <c r="A29" s="50" t="s">
        <v>196</v>
      </c>
      <c r="B29" s="117">
        <v>95.579112681586182</v>
      </c>
      <c r="C29" s="117">
        <v>95.081719128329297</v>
      </c>
      <c r="D29" s="117">
        <v>96.115554104782106</v>
      </c>
      <c r="E29" s="117"/>
      <c r="F29" s="117">
        <v>89.813084112149539</v>
      </c>
      <c r="G29" s="117">
        <v>88.999098286744811</v>
      </c>
      <c r="H29" s="117">
        <v>90.688651794374394</v>
      </c>
      <c r="I29" s="117"/>
      <c r="J29" s="117">
        <v>94.339622641509436</v>
      </c>
      <c r="K29" s="117">
        <v>93.295561850802642</v>
      </c>
      <c r="L29" s="117">
        <v>95.436507936507937</v>
      </c>
      <c r="M29" s="117"/>
      <c r="N29" s="117">
        <v>94.402985074626869</v>
      </c>
      <c r="O29" s="117">
        <v>94.001790510295436</v>
      </c>
      <c r="P29" s="117">
        <v>94.839337877312559</v>
      </c>
      <c r="Q29" s="117"/>
      <c r="R29" s="117">
        <v>97.074863658899361</v>
      </c>
      <c r="S29" s="117">
        <v>96.27213420316869</v>
      </c>
      <c r="T29" s="117">
        <v>97.987288135593218</v>
      </c>
      <c r="U29" s="117"/>
      <c r="V29" s="117">
        <v>98.100340964442282</v>
      </c>
      <c r="W29" s="117">
        <v>97.902764537654903</v>
      </c>
      <c r="X29" s="117">
        <v>98.30677290836654</v>
      </c>
      <c r="Y29" s="117"/>
      <c r="Z29" s="117">
        <v>99.567847882454615</v>
      </c>
      <c r="AA29" s="117">
        <v>99.750208159866787</v>
      </c>
      <c r="AB29" s="117">
        <v>99.371069182389931</v>
      </c>
      <c r="AC29" s="24"/>
    </row>
    <row r="30" spans="1:29" x14ac:dyDescent="0.3">
      <c r="A30" s="50" t="s">
        <v>197</v>
      </c>
      <c r="B30" s="117">
        <v>94.09335594720153</v>
      </c>
      <c r="C30" s="117">
        <v>93.182142347739273</v>
      </c>
      <c r="D30" s="117">
        <v>95.068702290076331</v>
      </c>
      <c r="E30" s="117"/>
      <c r="F30" s="117">
        <v>85.587863463969654</v>
      </c>
      <c r="G30" s="117">
        <v>83.567299752270856</v>
      </c>
      <c r="H30" s="117">
        <v>87.693631669535293</v>
      </c>
      <c r="I30" s="117"/>
      <c r="J30" s="117">
        <v>92.466073935423481</v>
      </c>
      <c r="K30" s="117">
        <v>91.459074733096088</v>
      </c>
      <c r="L30" s="117">
        <v>93.583415597235927</v>
      </c>
      <c r="M30" s="117"/>
      <c r="N30" s="117">
        <v>95.50252409362092</v>
      </c>
      <c r="O30" s="117">
        <v>94.337899543378995</v>
      </c>
      <c r="P30" s="117">
        <v>96.678966789667896</v>
      </c>
      <c r="Q30" s="117"/>
      <c r="R30" s="117">
        <v>95.77338129496404</v>
      </c>
      <c r="S30" s="117">
        <v>95.778364116094977</v>
      </c>
      <c r="T30" s="117">
        <v>95.768169273229077</v>
      </c>
      <c r="U30" s="117"/>
      <c r="V30" s="117">
        <v>96.847720659553829</v>
      </c>
      <c r="W30" s="117">
        <v>96.405529953917039</v>
      </c>
      <c r="X30" s="117">
        <v>97.338792221084958</v>
      </c>
      <c r="Y30" s="117"/>
      <c r="Z30" s="117">
        <v>98.414539829853055</v>
      </c>
      <c r="AA30" s="117">
        <v>97.498160412067691</v>
      </c>
      <c r="AB30" s="117">
        <v>99.42950285248574</v>
      </c>
      <c r="AC30" s="24"/>
    </row>
    <row r="31" spans="1:29" x14ac:dyDescent="0.3">
      <c r="A31" s="50" t="s">
        <v>198</v>
      </c>
      <c r="B31" s="117">
        <v>94.747132429614183</v>
      </c>
      <c r="C31" s="117">
        <v>94.005037783375315</v>
      </c>
      <c r="D31" s="117">
        <v>95.542949756888177</v>
      </c>
      <c r="E31" s="117"/>
      <c r="F31" s="117">
        <v>89.256806475349521</v>
      </c>
      <c r="G31" s="117">
        <v>88.023952095808383</v>
      </c>
      <c r="H31" s="117">
        <v>90.448625180897253</v>
      </c>
      <c r="I31" s="117"/>
      <c r="J31" s="117">
        <v>93.170731707317074</v>
      </c>
      <c r="K31" s="117">
        <v>92.93739967897271</v>
      </c>
      <c r="L31" s="117">
        <v>93.410214168039545</v>
      </c>
      <c r="M31" s="117"/>
      <c r="N31" s="117">
        <v>95.316159250585471</v>
      </c>
      <c r="O31" s="117">
        <v>93.665158371040718</v>
      </c>
      <c r="P31" s="117">
        <v>97.087378640776706</v>
      </c>
      <c r="Q31" s="117"/>
      <c r="R31" s="117">
        <v>94.828957836117738</v>
      </c>
      <c r="S31" s="117">
        <v>94.205052005943529</v>
      </c>
      <c r="T31" s="117">
        <v>95.547945205479451</v>
      </c>
      <c r="U31" s="117"/>
      <c r="V31" s="117">
        <v>97.185301016419075</v>
      </c>
      <c r="W31" s="117">
        <v>96.637426900584799</v>
      </c>
      <c r="X31" s="117">
        <v>97.815126050420162</v>
      </c>
      <c r="Y31" s="117"/>
      <c r="Z31" s="117">
        <v>99.052132701421797</v>
      </c>
      <c r="AA31" s="117">
        <v>98.482549317147189</v>
      </c>
      <c r="AB31" s="117">
        <v>99.670510708401977</v>
      </c>
      <c r="AC31" s="24"/>
    </row>
    <row r="32" spans="1:29" x14ac:dyDescent="0.3">
      <c r="A32" s="50" t="s">
        <v>199</v>
      </c>
      <c r="B32" s="117">
        <v>96.152454468700995</v>
      </c>
      <c r="C32" s="117">
        <v>95.545350172215848</v>
      </c>
      <c r="D32" s="117">
        <v>96.824186991869922</v>
      </c>
      <c r="E32" s="117"/>
      <c r="F32" s="117">
        <v>91.802120141342755</v>
      </c>
      <c r="G32" s="117">
        <v>90.836653386454174</v>
      </c>
      <c r="H32" s="117">
        <v>92.900302114803623</v>
      </c>
      <c r="I32" s="117"/>
      <c r="J32" s="117">
        <v>94.969040247678009</v>
      </c>
      <c r="K32" s="117">
        <v>93.534482758620683</v>
      </c>
      <c r="L32" s="117">
        <v>96.644295302013433</v>
      </c>
      <c r="M32" s="117"/>
      <c r="N32" s="117">
        <v>95.533141210374637</v>
      </c>
      <c r="O32" s="117">
        <v>94.594594594594597</v>
      </c>
      <c r="P32" s="117">
        <v>96.604938271604937</v>
      </c>
      <c r="Q32" s="117"/>
      <c r="R32" s="117">
        <v>97.859778597785976</v>
      </c>
      <c r="S32" s="117">
        <v>97.724039829302995</v>
      </c>
      <c r="T32" s="117">
        <v>98.00613496932516</v>
      </c>
      <c r="U32" s="117"/>
      <c r="V32" s="117">
        <v>98.219814241486063</v>
      </c>
      <c r="W32" s="117">
        <v>97.747747747747752</v>
      </c>
      <c r="X32" s="117">
        <v>98.722044728434497</v>
      </c>
      <c r="Y32" s="117"/>
      <c r="Z32" s="117">
        <v>98.450613298902525</v>
      </c>
      <c r="AA32" s="117">
        <v>98.870765370138017</v>
      </c>
      <c r="AB32" s="117">
        <v>98.005319148936167</v>
      </c>
      <c r="AC32" s="24"/>
    </row>
    <row r="33" spans="1:29" x14ac:dyDescent="0.3">
      <c r="A33" s="50" t="s">
        <v>200</v>
      </c>
      <c r="B33" s="117">
        <v>94.813872096722875</v>
      </c>
      <c r="C33" s="117">
        <v>94.576877234803334</v>
      </c>
      <c r="D33" s="117">
        <v>95.085324232081916</v>
      </c>
      <c r="E33" s="117"/>
      <c r="F33" s="117">
        <v>90.40590405904058</v>
      </c>
      <c r="G33" s="117">
        <v>91.034482758620697</v>
      </c>
      <c r="H33" s="117">
        <v>89.682539682539684</v>
      </c>
      <c r="I33" s="117"/>
      <c r="J33" s="117">
        <v>92.741935483870961</v>
      </c>
      <c r="K33" s="117">
        <v>92.424242424242422</v>
      </c>
      <c r="L33" s="117">
        <v>93.103448275862064</v>
      </c>
      <c r="M33" s="117"/>
      <c r="N33" s="117">
        <v>95.446265938069217</v>
      </c>
      <c r="O33" s="117">
        <v>95.28619528619528</v>
      </c>
      <c r="P33" s="117">
        <v>95.634920634920633</v>
      </c>
      <c r="Q33" s="117"/>
      <c r="R33" s="117">
        <v>95.866141732283467</v>
      </c>
      <c r="S33" s="117">
        <v>95.27272727272728</v>
      </c>
      <c r="T33" s="117">
        <v>96.566523605150209</v>
      </c>
      <c r="U33" s="117"/>
      <c r="V33" s="117">
        <v>94.949494949494948</v>
      </c>
      <c r="W33" s="117">
        <v>93.625498007968119</v>
      </c>
      <c r="X33" s="117">
        <v>96.311475409836063</v>
      </c>
      <c r="Y33" s="117"/>
      <c r="Z33" s="117">
        <v>99.276672694394207</v>
      </c>
      <c r="AA33" s="117">
        <v>99.33554817275747</v>
      </c>
      <c r="AB33" s="117">
        <v>99.206349206349216</v>
      </c>
      <c r="AC33" s="24"/>
    </row>
    <row r="34" spans="1:29" x14ac:dyDescent="0.3">
      <c r="A34" s="50" t="s">
        <v>201</v>
      </c>
      <c r="B34" s="117">
        <v>95.796740329234922</v>
      </c>
      <c r="C34" s="117">
        <v>95.099832948850533</v>
      </c>
      <c r="D34" s="117">
        <v>96.532325776658269</v>
      </c>
      <c r="E34" s="117"/>
      <c r="F34" s="117">
        <v>91.475986924817704</v>
      </c>
      <c r="G34" s="117">
        <v>90.628066732090289</v>
      </c>
      <c r="H34" s="117">
        <v>92.367199587416195</v>
      </c>
      <c r="I34" s="117"/>
      <c r="J34" s="117">
        <v>94.453165881737306</v>
      </c>
      <c r="K34" s="117">
        <v>93.295803480040945</v>
      </c>
      <c r="L34" s="117">
        <v>95.663811563169162</v>
      </c>
      <c r="M34" s="117"/>
      <c r="N34" s="117">
        <v>96.092796092796092</v>
      </c>
      <c r="O34" s="117">
        <v>95.487277964474316</v>
      </c>
      <c r="P34" s="117">
        <v>96.719681908548708</v>
      </c>
      <c r="Q34" s="117"/>
      <c r="R34" s="117">
        <v>95.949926362297504</v>
      </c>
      <c r="S34" s="117">
        <v>95.040151157298055</v>
      </c>
      <c r="T34" s="117">
        <v>96.93408277976495</v>
      </c>
      <c r="U34" s="117"/>
      <c r="V34" s="117">
        <v>97.464859437751002</v>
      </c>
      <c r="W34" s="117">
        <v>96.956521739130437</v>
      </c>
      <c r="X34" s="117">
        <v>98.014629049111818</v>
      </c>
      <c r="Y34" s="117"/>
      <c r="Z34" s="117">
        <v>98.851843674100252</v>
      </c>
      <c r="AA34" s="117">
        <v>98.614118666089212</v>
      </c>
      <c r="AB34" s="117">
        <v>99.099099099099092</v>
      </c>
      <c r="AC34" s="24"/>
    </row>
    <row r="35" spans="1:29" x14ac:dyDescent="0.3">
      <c r="A35" s="50" t="s">
        <v>202</v>
      </c>
      <c r="B35" s="117">
        <v>94.665507364975454</v>
      </c>
      <c r="C35" s="117">
        <v>93.812877263581484</v>
      </c>
      <c r="D35" s="117">
        <v>95.54723262588432</v>
      </c>
      <c r="E35" s="117"/>
      <c r="F35" s="117">
        <v>89.074355083459793</v>
      </c>
      <c r="G35" s="117">
        <v>87.887653598595676</v>
      </c>
      <c r="H35" s="117">
        <v>90.353089533417403</v>
      </c>
      <c r="I35" s="117"/>
      <c r="J35" s="117">
        <v>94.371602174608256</v>
      </c>
      <c r="K35" s="117">
        <v>93.602047344849652</v>
      </c>
      <c r="L35" s="117">
        <v>95.14066496163683</v>
      </c>
      <c r="M35" s="117"/>
      <c r="N35" s="117">
        <v>94.790070487281639</v>
      </c>
      <c r="O35" s="117">
        <v>94.008388256440981</v>
      </c>
      <c r="P35" s="117">
        <v>95.608531994981178</v>
      </c>
      <c r="Q35" s="117"/>
      <c r="R35" s="117">
        <v>95.954987834549883</v>
      </c>
      <c r="S35" s="117">
        <v>95.023980815347713</v>
      </c>
      <c r="T35" s="117">
        <v>96.913580246913583</v>
      </c>
      <c r="U35" s="117"/>
      <c r="V35" s="117">
        <v>94.903225806451601</v>
      </c>
      <c r="W35" s="117">
        <v>93.882807469414047</v>
      </c>
      <c r="X35" s="117">
        <v>95.927601809954751</v>
      </c>
      <c r="Y35" s="117"/>
      <c r="Z35" s="117">
        <v>98.677780971543555</v>
      </c>
      <c r="AA35" s="117">
        <v>98.312710911136108</v>
      </c>
      <c r="AB35" s="117">
        <v>99.059376837154616</v>
      </c>
    </row>
    <row r="36" spans="1:29" ht="15" thickBot="1" x14ac:dyDescent="0.35">
      <c r="A36" s="55" t="s">
        <v>203</v>
      </c>
      <c r="B36" s="117">
        <v>88.092860708936598</v>
      </c>
      <c r="C36" s="117">
        <v>87.409551374819102</v>
      </c>
      <c r="D36" s="117">
        <v>88.825659596482154</v>
      </c>
      <c r="E36" s="117"/>
      <c r="F36" s="117">
        <v>81.95804195804196</v>
      </c>
      <c r="G36" s="117">
        <v>81.185567010309285</v>
      </c>
      <c r="H36" s="117">
        <v>82.874617737003049</v>
      </c>
      <c r="I36" s="117"/>
      <c r="J36" s="117">
        <v>84.637681159420282</v>
      </c>
      <c r="K36" s="117">
        <v>82.872928176795583</v>
      </c>
      <c r="L36" s="117">
        <v>86.58536585365853</v>
      </c>
      <c r="M36" s="117"/>
      <c r="N36" s="117">
        <v>87.158469945355193</v>
      </c>
      <c r="O36" s="117">
        <v>87.362637362637358</v>
      </c>
      <c r="P36" s="117">
        <v>86.956521739130437</v>
      </c>
      <c r="Q36" s="117"/>
      <c r="R36" s="117">
        <v>89.090909090909093</v>
      </c>
      <c r="S36" s="117">
        <v>87.755102040816325</v>
      </c>
      <c r="T36" s="117">
        <v>90.353697749196144</v>
      </c>
      <c r="U36" s="117"/>
      <c r="V36" s="117">
        <v>88.78205128205127</v>
      </c>
      <c r="W36" s="117">
        <v>89.263803680981596</v>
      </c>
      <c r="X36" s="117">
        <v>88.255033557046985</v>
      </c>
      <c r="Y36" s="117"/>
      <c r="Z36" s="117">
        <v>98.125</v>
      </c>
      <c r="AA36" s="117">
        <v>97.345132743362825</v>
      </c>
      <c r="AB36" s="117">
        <v>99.003322259136212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66F43AAD-5222-4CB6-BA19-BC0302D12FEA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B009-F343-47F2-9AE9-450DA1C92536}">
  <sheetPr>
    <tabColor rgb="FFF2DAB1"/>
    <pageSetUpPr fitToPage="1"/>
  </sheetPr>
  <dimension ref="A1:AC45"/>
  <sheetViews>
    <sheetView showGridLines="0" zoomScaleNormal="100" workbookViewId="0">
      <selection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209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x14ac:dyDescent="0.3">
      <c r="A9" s="48" t="s">
        <v>123</v>
      </c>
      <c r="B9" s="120">
        <f>SUM(B10:B36)</f>
        <v>20481</v>
      </c>
      <c r="C9" s="120">
        <f t="shared" ref="C9:AB9" si="0">SUM(C10:C36)</f>
        <v>11580</v>
      </c>
      <c r="D9" s="120">
        <f t="shared" si="0"/>
        <v>8901</v>
      </c>
      <c r="E9" s="120"/>
      <c r="F9" s="120">
        <f t="shared" si="0"/>
        <v>7235</v>
      </c>
      <c r="G9" s="120">
        <f t="shared" si="0"/>
        <v>4072</v>
      </c>
      <c r="H9" s="120">
        <f t="shared" si="0"/>
        <v>3163</v>
      </c>
      <c r="I9" s="120"/>
      <c r="J9" s="120">
        <f t="shared" si="0"/>
        <v>3774</v>
      </c>
      <c r="K9" s="120">
        <f t="shared" si="0"/>
        <v>2134</v>
      </c>
      <c r="L9" s="120">
        <f t="shared" si="0"/>
        <v>1640</v>
      </c>
      <c r="M9" s="120"/>
      <c r="N9" s="120">
        <f t="shared" si="0"/>
        <v>3145</v>
      </c>
      <c r="O9" s="120">
        <f t="shared" si="0"/>
        <v>1797</v>
      </c>
      <c r="P9" s="120">
        <f t="shared" si="0"/>
        <v>1348</v>
      </c>
      <c r="Q9" s="120"/>
      <c r="R9" s="120">
        <f t="shared" si="0"/>
        <v>2946</v>
      </c>
      <c r="S9" s="120">
        <f t="shared" si="0"/>
        <v>1668</v>
      </c>
      <c r="T9" s="120">
        <f t="shared" si="0"/>
        <v>1278</v>
      </c>
      <c r="U9" s="120"/>
      <c r="V9" s="120">
        <f t="shared" si="0"/>
        <v>2435</v>
      </c>
      <c r="W9" s="120">
        <f t="shared" si="0"/>
        <v>1350</v>
      </c>
      <c r="X9" s="120">
        <f t="shared" si="0"/>
        <v>1085</v>
      </c>
      <c r="Y9" s="120"/>
      <c r="Z9" s="120">
        <f t="shared" si="0"/>
        <v>946</v>
      </c>
      <c r="AA9" s="120">
        <f t="shared" si="0"/>
        <v>559</v>
      </c>
      <c r="AB9" s="120">
        <f t="shared" si="0"/>
        <v>387</v>
      </c>
    </row>
    <row r="10" spans="1:29" x14ac:dyDescent="0.3">
      <c r="A10" s="50" t="s">
        <v>177</v>
      </c>
      <c r="B10" s="115">
        <f>+F10+J10+N10+R10+V10+Z10</f>
        <v>1407</v>
      </c>
      <c r="C10" s="115">
        <f t="shared" ref="C10:D25" si="1">+G10+K10+O10+S10+W10+AA10</f>
        <v>783</v>
      </c>
      <c r="D10" s="115">
        <f t="shared" si="1"/>
        <v>624</v>
      </c>
      <c r="E10" s="115"/>
      <c r="F10" s="115">
        <v>433</v>
      </c>
      <c r="G10" s="115">
        <v>247</v>
      </c>
      <c r="H10" s="115">
        <v>186</v>
      </c>
      <c r="I10" s="115"/>
      <c r="J10" s="115">
        <v>237</v>
      </c>
      <c r="K10" s="115">
        <v>134</v>
      </c>
      <c r="L10" s="115">
        <v>103</v>
      </c>
      <c r="M10" s="115"/>
      <c r="N10" s="115">
        <v>233</v>
      </c>
      <c r="O10" s="115">
        <v>136</v>
      </c>
      <c r="P10" s="115">
        <v>97</v>
      </c>
      <c r="Q10" s="115"/>
      <c r="R10" s="115">
        <v>178</v>
      </c>
      <c r="S10" s="115">
        <v>88</v>
      </c>
      <c r="T10" s="115">
        <v>90</v>
      </c>
      <c r="U10" s="115"/>
      <c r="V10" s="115">
        <v>233</v>
      </c>
      <c r="W10" s="115">
        <v>127</v>
      </c>
      <c r="X10" s="115">
        <v>106</v>
      </c>
      <c r="Y10" s="115"/>
      <c r="Z10" s="115">
        <v>93</v>
      </c>
      <c r="AA10" s="115">
        <v>51</v>
      </c>
      <c r="AB10" s="115">
        <v>42</v>
      </c>
      <c r="AC10" s="14"/>
    </row>
    <row r="11" spans="1:29" x14ac:dyDescent="0.3">
      <c r="A11" s="50" t="s">
        <v>178</v>
      </c>
      <c r="B11" s="115">
        <f t="shared" ref="B11:D36" si="2">+F11+J11+N11+R11+V11+Z11</f>
        <v>822</v>
      </c>
      <c r="C11" s="115">
        <f t="shared" si="1"/>
        <v>464</v>
      </c>
      <c r="D11" s="115">
        <f t="shared" si="1"/>
        <v>358</v>
      </c>
      <c r="E11" s="115"/>
      <c r="F11" s="115">
        <v>270</v>
      </c>
      <c r="G11" s="115">
        <v>137</v>
      </c>
      <c r="H11" s="115">
        <v>133</v>
      </c>
      <c r="I11" s="115"/>
      <c r="J11" s="115">
        <v>153</v>
      </c>
      <c r="K11" s="115">
        <v>86</v>
      </c>
      <c r="L11" s="115">
        <v>67</v>
      </c>
      <c r="M11" s="115"/>
      <c r="N11" s="115">
        <v>145</v>
      </c>
      <c r="O11" s="115">
        <v>87</v>
      </c>
      <c r="P11" s="115">
        <v>58</v>
      </c>
      <c r="Q11" s="115"/>
      <c r="R11" s="115">
        <v>101</v>
      </c>
      <c r="S11" s="115">
        <v>63</v>
      </c>
      <c r="T11" s="115">
        <v>38</v>
      </c>
      <c r="U11" s="115"/>
      <c r="V11" s="115">
        <v>129</v>
      </c>
      <c r="W11" s="115">
        <v>75</v>
      </c>
      <c r="X11" s="115">
        <v>54</v>
      </c>
      <c r="Y11" s="115"/>
      <c r="Z11" s="115">
        <v>24</v>
      </c>
      <c r="AA11" s="115">
        <v>16</v>
      </c>
      <c r="AB11" s="115">
        <v>8</v>
      </c>
    </row>
    <row r="12" spans="1:29" x14ac:dyDescent="0.3">
      <c r="A12" s="50" t="s">
        <v>179</v>
      </c>
      <c r="B12" s="115">
        <f t="shared" si="2"/>
        <v>1498</v>
      </c>
      <c r="C12" s="115">
        <f t="shared" si="1"/>
        <v>797</v>
      </c>
      <c r="D12" s="115">
        <f t="shared" si="1"/>
        <v>701</v>
      </c>
      <c r="E12" s="115"/>
      <c r="F12" s="115">
        <v>467</v>
      </c>
      <c r="G12" s="115">
        <v>260</v>
      </c>
      <c r="H12" s="115">
        <v>207</v>
      </c>
      <c r="I12" s="115"/>
      <c r="J12" s="115">
        <v>286</v>
      </c>
      <c r="K12" s="115">
        <v>145</v>
      </c>
      <c r="L12" s="115">
        <v>141</v>
      </c>
      <c r="M12" s="115"/>
      <c r="N12" s="115">
        <v>180</v>
      </c>
      <c r="O12" s="115">
        <v>91</v>
      </c>
      <c r="P12" s="115">
        <v>89</v>
      </c>
      <c r="Q12" s="115"/>
      <c r="R12" s="115">
        <v>319</v>
      </c>
      <c r="S12" s="115">
        <v>166</v>
      </c>
      <c r="T12" s="115">
        <v>153</v>
      </c>
      <c r="U12" s="115"/>
      <c r="V12" s="115">
        <v>178</v>
      </c>
      <c r="W12" s="115">
        <v>94</v>
      </c>
      <c r="X12" s="115">
        <v>84</v>
      </c>
      <c r="Y12" s="115"/>
      <c r="Z12" s="115">
        <v>68</v>
      </c>
      <c r="AA12" s="115">
        <v>41</v>
      </c>
      <c r="AB12" s="115">
        <v>27</v>
      </c>
    </row>
    <row r="13" spans="1:29" x14ac:dyDescent="0.3">
      <c r="A13" s="50" t="s">
        <v>180</v>
      </c>
      <c r="B13" s="115">
        <f t="shared" si="2"/>
        <v>1216</v>
      </c>
      <c r="C13" s="115">
        <f t="shared" si="1"/>
        <v>638</v>
      </c>
      <c r="D13" s="115">
        <f t="shared" si="1"/>
        <v>578</v>
      </c>
      <c r="E13" s="115"/>
      <c r="F13" s="115">
        <v>457</v>
      </c>
      <c r="G13" s="115">
        <v>243</v>
      </c>
      <c r="H13" s="115">
        <v>214</v>
      </c>
      <c r="I13" s="115"/>
      <c r="J13" s="115">
        <v>204</v>
      </c>
      <c r="K13" s="115">
        <v>121</v>
      </c>
      <c r="L13" s="115">
        <v>83</v>
      </c>
      <c r="M13" s="115"/>
      <c r="N13" s="115">
        <v>148</v>
      </c>
      <c r="O13" s="115">
        <v>65</v>
      </c>
      <c r="P13" s="115">
        <v>83</v>
      </c>
      <c r="Q13" s="115"/>
      <c r="R13" s="115">
        <v>237</v>
      </c>
      <c r="S13" s="115">
        <v>131</v>
      </c>
      <c r="T13" s="115">
        <v>106</v>
      </c>
      <c r="U13" s="115"/>
      <c r="V13" s="115">
        <v>116</v>
      </c>
      <c r="W13" s="115">
        <v>50</v>
      </c>
      <c r="X13" s="115">
        <v>66</v>
      </c>
      <c r="Y13" s="115"/>
      <c r="Z13" s="115">
        <v>54</v>
      </c>
      <c r="AA13" s="115">
        <v>28</v>
      </c>
      <c r="AB13" s="115">
        <v>26</v>
      </c>
    </row>
    <row r="14" spans="1:29" x14ac:dyDescent="0.3">
      <c r="A14" s="50" t="s">
        <v>181</v>
      </c>
      <c r="B14" s="115">
        <f t="shared" si="2"/>
        <v>124</v>
      </c>
      <c r="C14" s="115">
        <f t="shared" si="1"/>
        <v>73</v>
      </c>
      <c r="D14" s="115">
        <f t="shared" si="1"/>
        <v>51</v>
      </c>
      <c r="E14" s="115"/>
      <c r="F14" s="115">
        <v>41</v>
      </c>
      <c r="G14" s="115">
        <v>22</v>
      </c>
      <c r="H14" s="115">
        <v>19</v>
      </c>
      <c r="I14" s="115"/>
      <c r="J14" s="115">
        <v>18</v>
      </c>
      <c r="K14" s="115">
        <v>15</v>
      </c>
      <c r="L14" s="115">
        <v>3</v>
      </c>
      <c r="M14" s="115"/>
      <c r="N14" s="115">
        <v>18</v>
      </c>
      <c r="O14" s="115">
        <v>13</v>
      </c>
      <c r="P14" s="115">
        <v>5</v>
      </c>
      <c r="Q14" s="115"/>
      <c r="R14" s="115">
        <v>24</v>
      </c>
      <c r="S14" s="115">
        <v>12</v>
      </c>
      <c r="T14" s="115">
        <v>12</v>
      </c>
      <c r="U14" s="115"/>
      <c r="V14" s="115">
        <v>14</v>
      </c>
      <c r="W14" s="115">
        <v>7</v>
      </c>
      <c r="X14" s="115">
        <v>7</v>
      </c>
      <c r="Y14" s="115"/>
      <c r="Z14" s="115">
        <v>9</v>
      </c>
      <c r="AA14" s="115">
        <v>4</v>
      </c>
      <c r="AB14" s="115">
        <v>5</v>
      </c>
      <c r="AC14" s="24"/>
    </row>
    <row r="15" spans="1:29" x14ac:dyDescent="0.3">
      <c r="A15" s="50" t="s">
        <v>182</v>
      </c>
      <c r="B15" s="115">
        <f t="shared" si="2"/>
        <v>289</v>
      </c>
      <c r="C15" s="115">
        <f t="shared" si="1"/>
        <v>152</v>
      </c>
      <c r="D15" s="115">
        <f t="shared" si="1"/>
        <v>137</v>
      </c>
      <c r="E15" s="115"/>
      <c r="F15" s="115">
        <v>123</v>
      </c>
      <c r="G15" s="115">
        <v>65</v>
      </c>
      <c r="H15" s="115">
        <v>58</v>
      </c>
      <c r="I15" s="115"/>
      <c r="J15" s="115">
        <v>47</v>
      </c>
      <c r="K15" s="115">
        <v>24</v>
      </c>
      <c r="L15" s="115">
        <v>23</v>
      </c>
      <c r="M15" s="115"/>
      <c r="N15" s="115">
        <v>40</v>
      </c>
      <c r="O15" s="115">
        <v>19</v>
      </c>
      <c r="P15" s="115">
        <v>21</v>
      </c>
      <c r="Q15" s="115"/>
      <c r="R15" s="115">
        <v>30</v>
      </c>
      <c r="S15" s="115">
        <v>17</v>
      </c>
      <c r="T15" s="115">
        <v>13</v>
      </c>
      <c r="U15" s="115"/>
      <c r="V15" s="115">
        <v>33</v>
      </c>
      <c r="W15" s="115">
        <v>18</v>
      </c>
      <c r="X15" s="115">
        <v>15</v>
      </c>
      <c r="Y15" s="115"/>
      <c r="Z15" s="115">
        <v>16</v>
      </c>
      <c r="AA15" s="115">
        <v>9</v>
      </c>
      <c r="AB15" s="115">
        <v>7</v>
      </c>
      <c r="AC15" s="14"/>
    </row>
    <row r="16" spans="1:29" x14ac:dyDescent="0.3">
      <c r="A16" s="50" t="s">
        <v>183</v>
      </c>
      <c r="B16" s="115">
        <f t="shared" si="2"/>
        <v>113</v>
      </c>
      <c r="C16" s="115">
        <f t="shared" si="1"/>
        <v>66</v>
      </c>
      <c r="D16" s="115">
        <f t="shared" si="1"/>
        <v>47</v>
      </c>
      <c r="E16" s="115"/>
      <c r="F16" s="115">
        <v>56</v>
      </c>
      <c r="G16" s="115">
        <v>30</v>
      </c>
      <c r="H16" s="115">
        <v>26</v>
      </c>
      <c r="I16" s="115"/>
      <c r="J16" s="115">
        <v>27</v>
      </c>
      <c r="K16" s="115">
        <v>19</v>
      </c>
      <c r="L16" s="115">
        <v>8</v>
      </c>
      <c r="M16" s="115"/>
      <c r="N16" s="115">
        <v>15</v>
      </c>
      <c r="O16" s="115">
        <v>9</v>
      </c>
      <c r="P16" s="115">
        <v>6</v>
      </c>
      <c r="Q16" s="115"/>
      <c r="R16" s="115">
        <v>8</v>
      </c>
      <c r="S16" s="115">
        <v>4</v>
      </c>
      <c r="T16" s="115">
        <v>4</v>
      </c>
      <c r="U16" s="115"/>
      <c r="V16" s="115">
        <v>4</v>
      </c>
      <c r="W16" s="115">
        <v>2</v>
      </c>
      <c r="X16" s="115">
        <v>2</v>
      </c>
      <c r="Y16" s="115"/>
      <c r="Z16" s="115">
        <v>3</v>
      </c>
      <c r="AA16" s="115">
        <v>2</v>
      </c>
      <c r="AB16" s="115">
        <v>1</v>
      </c>
      <c r="AC16" s="24"/>
    </row>
    <row r="17" spans="1:29" x14ac:dyDescent="0.3">
      <c r="A17" s="50" t="s">
        <v>184</v>
      </c>
      <c r="B17" s="115">
        <f t="shared" si="2"/>
        <v>2041</v>
      </c>
      <c r="C17" s="115">
        <f t="shared" si="1"/>
        <v>1135</v>
      </c>
      <c r="D17" s="115">
        <f t="shared" si="1"/>
        <v>906</v>
      </c>
      <c r="E17" s="115"/>
      <c r="F17" s="115">
        <v>768</v>
      </c>
      <c r="G17" s="115">
        <v>437</v>
      </c>
      <c r="H17" s="115">
        <v>331</v>
      </c>
      <c r="I17" s="115"/>
      <c r="J17" s="115">
        <v>388</v>
      </c>
      <c r="K17" s="115">
        <v>212</v>
      </c>
      <c r="L17" s="115">
        <v>176</v>
      </c>
      <c r="M17" s="115"/>
      <c r="N17" s="115">
        <v>302</v>
      </c>
      <c r="O17" s="115">
        <v>169</v>
      </c>
      <c r="P17" s="115">
        <v>133</v>
      </c>
      <c r="Q17" s="115"/>
      <c r="R17" s="115">
        <v>266</v>
      </c>
      <c r="S17" s="115">
        <v>149</v>
      </c>
      <c r="T17" s="115">
        <v>117</v>
      </c>
      <c r="U17" s="115"/>
      <c r="V17" s="115">
        <v>262</v>
      </c>
      <c r="W17" s="115">
        <v>145</v>
      </c>
      <c r="X17" s="115">
        <v>117</v>
      </c>
      <c r="Y17" s="115"/>
      <c r="Z17" s="115">
        <v>55</v>
      </c>
      <c r="AA17" s="115">
        <v>23</v>
      </c>
      <c r="AB17" s="115">
        <v>32</v>
      </c>
      <c r="AC17" s="24"/>
    </row>
    <row r="18" spans="1:29" x14ac:dyDescent="0.3">
      <c r="A18" s="50" t="s">
        <v>185</v>
      </c>
      <c r="B18" s="115">
        <f t="shared" si="2"/>
        <v>612</v>
      </c>
      <c r="C18" s="115">
        <f t="shared" si="1"/>
        <v>361</v>
      </c>
      <c r="D18" s="115">
        <f t="shared" si="1"/>
        <v>251</v>
      </c>
      <c r="E18" s="115"/>
      <c r="F18" s="115">
        <v>274</v>
      </c>
      <c r="G18" s="115">
        <v>146</v>
      </c>
      <c r="H18" s="115">
        <v>128</v>
      </c>
      <c r="I18" s="115"/>
      <c r="J18" s="115">
        <v>114</v>
      </c>
      <c r="K18" s="115">
        <v>69</v>
      </c>
      <c r="L18" s="115">
        <v>45</v>
      </c>
      <c r="M18" s="115"/>
      <c r="N18" s="115">
        <v>89</v>
      </c>
      <c r="O18" s="115">
        <v>56</v>
      </c>
      <c r="P18" s="115">
        <v>33</v>
      </c>
      <c r="Q18" s="115"/>
      <c r="R18" s="115">
        <v>57</v>
      </c>
      <c r="S18" s="115">
        <v>37</v>
      </c>
      <c r="T18" s="115">
        <v>20</v>
      </c>
      <c r="U18" s="115"/>
      <c r="V18" s="115">
        <v>56</v>
      </c>
      <c r="W18" s="115">
        <v>36</v>
      </c>
      <c r="X18" s="115">
        <v>20</v>
      </c>
      <c r="Y18" s="115"/>
      <c r="Z18" s="115">
        <v>22</v>
      </c>
      <c r="AA18" s="115">
        <v>17</v>
      </c>
      <c r="AB18" s="115">
        <v>5</v>
      </c>
      <c r="AC18" s="24"/>
    </row>
    <row r="19" spans="1:29" x14ac:dyDescent="0.3">
      <c r="A19" s="50" t="s">
        <v>186</v>
      </c>
      <c r="B19" s="115">
        <f t="shared" si="2"/>
        <v>1887</v>
      </c>
      <c r="C19" s="115">
        <f t="shared" si="1"/>
        <v>1083</v>
      </c>
      <c r="D19" s="115">
        <f t="shared" si="1"/>
        <v>804</v>
      </c>
      <c r="E19" s="115"/>
      <c r="F19" s="115">
        <v>652</v>
      </c>
      <c r="G19" s="115">
        <v>380</v>
      </c>
      <c r="H19" s="115">
        <v>272</v>
      </c>
      <c r="I19" s="115"/>
      <c r="J19" s="115">
        <v>359</v>
      </c>
      <c r="K19" s="115">
        <v>189</v>
      </c>
      <c r="L19" s="115">
        <v>170</v>
      </c>
      <c r="M19" s="115"/>
      <c r="N19" s="115">
        <v>290</v>
      </c>
      <c r="O19" s="115">
        <v>174</v>
      </c>
      <c r="P19" s="115">
        <v>116</v>
      </c>
      <c r="Q19" s="115"/>
      <c r="R19" s="115">
        <v>281</v>
      </c>
      <c r="S19" s="115">
        <v>164</v>
      </c>
      <c r="T19" s="115">
        <v>117</v>
      </c>
      <c r="U19" s="115"/>
      <c r="V19" s="115">
        <v>195</v>
      </c>
      <c r="W19" s="115">
        <v>108</v>
      </c>
      <c r="X19" s="115">
        <v>87</v>
      </c>
      <c r="Y19" s="115"/>
      <c r="Z19" s="115">
        <v>110</v>
      </c>
      <c r="AA19" s="115">
        <v>68</v>
      </c>
      <c r="AB19" s="115">
        <v>42</v>
      </c>
      <c r="AC19" s="24"/>
    </row>
    <row r="20" spans="1:29" x14ac:dyDescent="0.3">
      <c r="A20" s="50" t="s">
        <v>187</v>
      </c>
      <c r="B20" s="115">
        <f t="shared" si="2"/>
        <v>612</v>
      </c>
      <c r="C20" s="115">
        <f t="shared" si="1"/>
        <v>377</v>
      </c>
      <c r="D20" s="115">
        <f t="shared" si="1"/>
        <v>235</v>
      </c>
      <c r="E20" s="115"/>
      <c r="F20" s="115">
        <v>209</v>
      </c>
      <c r="G20" s="115">
        <v>130</v>
      </c>
      <c r="H20" s="115">
        <v>79</v>
      </c>
      <c r="I20" s="115"/>
      <c r="J20" s="115">
        <v>107</v>
      </c>
      <c r="K20" s="115">
        <v>67</v>
      </c>
      <c r="L20" s="115">
        <v>40</v>
      </c>
      <c r="M20" s="115"/>
      <c r="N20" s="115">
        <v>77</v>
      </c>
      <c r="O20" s="115">
        <v>48</v>
      </c>
      <c r="P20" s="115">
        <v>29</v>
      </c>
      <c r="Q20" s="115"/>
      <c r="R20" s="115">
        <v>97</v>
      </c>
      <c r="S20" s="115">
        <v>53</v>
      </c>
      <c r="T20" s="115">
        <v>44</v>
      </c>
      <c r="U20" s="115"/>
      <c r="V20" s="115">
        <v>80</v>
      </c>
      <c r="W20" s="115">
        <v>47</v>
      </c>
      <c r="X20" s="115">
        <v>33</v>
      </c>
      <c r="Y20" s="115"/>
      <c r="Z20" s="115">
        <v>42</v>
      </c>
      <c r="AA20" s="115">
        <v>32</v>
      </c>
      <c r="AB20" s="115">
        <v>10</v>
      </c>
      <c r="AC20" s="24"/>
    </row>
    <row r="21" spans="1:29" x14ac:dyDescent="0.3">
      <c r="A21" s="68" t="s">
        <v>188</v>
      </c>
      <c r="B21" s="115">
        <f t="shared" si="2"/>
        <v>1222</v>
      </c>
      <c r="C21" s="115">
        <f t="shared" si="1"/>
        <v>627</v>
      </c>
      <c r="D21" s="115">
        <f t="shared" si="1"/>
        <v>595</v>
      </c>
      <c r="E21" s="115"/>
      <c r="F21" s="115">
        <v>482</v>
      </c>
      <c r="G21" s="115">
        <v>256</v>
      </c>
      <c r="H21" s="115">
        <v>226</v>
      </c>
      <c r="I21" s="115"/>
      <c r="J21" s="115">
        <v>153</v>
      </c>
      <c r="K21" s="115">
        <v>79</v>
      </c>
      <c r="L21" s="115">
        <v>74</v>
      </c>
      <c r="M21" s="115"/>
      <c r="N21" s="115">
        <v>180</v>
      </c>
      <c r="O21" s="115">
        <v>91</v>
      </c>
      <c r="P21" s="115">
        <v>89</v>
      </c>
      <c r="Q21" s="115"/>
      <c r="R21" s="115">
        <v>183</v>
      </c>
      <c r="S21" s="115">
        <v>87</v>
      </c>
      <c r="T21" s="115">
        <v>96</v>
      </c>
      <c r="U21" s="115"/>
      <c r="V21" s="115">
        <v>162</v>
      </c>
      <c r="W21" s="115">
        <v>80</v>
      </c>
      <c r="X21" s="115">
        <v>82</v>
      </c>
      <c r="Y21" s="115"/>
      <c r="Z21" s="115">
        <v>62</v>
      </c>
      <c r="AA21" s="115">
        <v>34</v>
      </c>
      <c r="AB21" s="115">
        <v>28</v>
      </c>
      <c r="AC21" s="24"/>
    </row>
    <row r="22" spans="1:29" x14ac:dyDescent="0.3">
      <c r="A22" s="50" t="s">
        <v>189</v>
      </c>
      <c r="B22" s="115">
        <f t="shared" si="2"/>
        <v>737</v>
      </c>
      <c r="C22" s="115">
        <f t="shared" si="1"/>
        <v>407</v>
      </c>
      <c r="D22" s="115">
        <f t="shared" si="1"/>
        <v>330</v>
      </c>
      <c r="E22" s="115"/>
      <c r="F22" s="115">
        <v>185</v>
      </c>
      <c r="G22" s="115">
        <v>96</v>
      </c>
      <c r="H22" s="115">
        <v>89</v>
      </c>
      <c r="I22" s="115"/>
      <c r="J22" s="115">
        <v>146</v>
      </c>
      <c r="K22" s="115">
        <v>84</v>
      </c>
      <c r="L22" s="115">
        <v>62</v>
      </c>
      <c r="M22" s="115"/>
      <c r="N22" s="115">
        <v>118</v>
      </c>
      <c r="O22" s="115">
        <v>65</v>
      </c>
      <c r="P22" s="115">
        <v>53</v>
      </c>
      <c r="Q22" s="115"/>
      <c r="R22" s="115">
        <v>127</v>
      </c>
      <c r="S22" s="115">
        <v>72</v>
      </c>
      <c r="T22" s="115">
        <v>55</v>
      </c>
      <c r="U22" s="115"/>
      <c r="V22" s="115">
        <v>104</v>
      </c>
      <c r="W22" s="115">
        <v>60</v>
      </c>
      <c r="X22" s="115">
        <v>44</v>
      </c>
      <c r="Y22" s="115"/>
      <c r="Z22" s="115">
        <v>57</v>
      </c>
      <c r="AA22" s="115">
        <v>30</v>
      </c>
      <c r="AB22" s="115">
        <v>27</v>
      </c>
      <c r="AC22" s="24"/>
    </row>
    <row r="23" spans="1:29" x14ac:dyDescent="0.3">
      <c r="A23" s="50" t="s">
        <v>190</v>
      </c>
      <c r="B23" s="115">
        <f t="shared" si="2"/>
        <v>1103</v>
      </c>
      <c r="C23" s="115">
        <f t="shared" si="1"/>
        <v>619</v>
      </c>
      <c r="D23" s="115">
        <f t="shared" si="1"/>
        <v>484</v>
      </c>
      <c r="E23" s="115"/>
      <c r="F23" s="115">
        <v>379</v>
      </c>
      <c r="G23" s="115">
        <v>214</v>
      </c>
      <c r="H23" s="115">
        <v>165</v>
      </c>
      <c r="I23" s="115"/>
      <c r="J23" s="115">
        <v>180</v>
      </c>
      <c r="K23" s="115">
        <v>91</v>
      </c>
      <c r="L23" s="115">
        <v>89</v>
      </c>
      <c r="M23" s="115"/>
      <c r="N23" s="115">
        <v>185</v>
      </c>
      <c r="O23" s="115">
        <v>105</v>
      </c>
      <c r="P23" s="115">
        <v>80</v>
      </c>
      <c r="Q23" s="115"/>
      <c r="R23" s="115">
        <v>161</v>
      </c>
      <c r="S23" s="115">
        <v>104</v>
      </c>
      <c r="T23" s="115">
        <v>57</v>
      </c>
      <c r="U23" s="115"/>
      <c r="V23" s="115">
        <v>138</v>
      </c>
      <c r="W23" s="115">
        <v>70</v>
      </c>
      <c r="X23" s="115">
        <v>68</v>
      </c>
      <c r="Y23" s="115"/>
      <c r="Z23" s="115">
        <v>60</v>
      </c>
      <c r="AA23" s="115">
        <v>35</v>
      </c>
      <c r="AB23" s="115">
        <v>25</v>
      </c>
      <c r="AC23" s="24"/>
    </row>
    <row r="24" spans="1:29" x14ac:dyDescent="0.3">
      <c r="A24" s="50" t="s">
        <v>191</v>
      </c>
      <c r="B24" s="115">
        <f t="shared" si="2"/>
        <v>420</v>
      </c>
      <c r="C24" s="115">
        <f t="shared" si="1"/>
        <v>254</v>
      </c>
      <c r="D24" s="115">
        <f t="shared" si="1"/>
        <v>166</v>
      </c>
      <c r="E24" s="115"/>
      <c r="F24" s="115">
        <v>169</v>
      </c>
      <c r="G24" s="115">
        <v>107</v>
      </c>
      <c r="H24" s="115">
        <v>62</v>
      </c>
      <c r="I24" s="115"/>
      <c r="J24" s="115">
        <v>83</v>
      </c>
      <c r="K24" s="115">
        <v>44</v>
      </c>
      <c r="L24" s="115">
        <v>39</v>
      </c>
      <c r="M24" s="115"/>
      <c r="N24" s="115">
        <v>73</v>
      </c>
      <c r="O24" s="115">
        <v>44</v>
      </c>
      <c r="P24" s="115">
        <v>29</v>
      </c>
      <c r="Q24" s="115"/>
      <c r="R24" s="115">
        <v>36</v>
      </c>
      <c r="S24" s="115">
        <v>20</v>
      </c>
      <c r="T24" s="115">
        <v>16</v>
      </c>
      <c r="U24" s="115"/>
      <c r="V24" s="115">
        <v>35</v>
      </c>
      <c r="W24" s="115">
        <v>26</v>
      </c>
      <c r="X24" s="115">
        <v>9</v>
      </c>
      <c r="Y24" s="115"/>
      <c r="Z24" s="115">
        <v>24</v>
      </c>
      <c r="AA24" s="115">
        <v>13</v>
      </c>
      <c r="AB24" s="115">
        <v>11</v>
      </c>
      <c r="AC24" s="14"/>
    </row>
    <row r="25" spans="1:29" x14ac:dyDescent="0.3">
      <c r="A25" s="50" t="s">
        <v>192</v>
      </c>
      <c r="B25" s="115">
        <f t="shared" si="2"/>
        <v>692</v>
      </c>
      <c r="C25" s="115">
        <f t="shared" si="1"/>
        <v>403</v>
      </c>
      <c r="D25" s="115">
        <f t="shared" si="1"/>
        <v>289</v>
      </c>
      <c r="E25" s="115"/>
      <c r="F25" s="115">
        <v>219</v>
      </c>
      <c r="G25" s="115">
        <v>136</v>
      </c>
      <c r="H25" s="115">
        <v>83</v>
      </c>
      <c r="I25" s="115"/>
      <c r="J25" s="115">
        <v>153</v>
      </c>
      <c r="K25" s="115">
        <v>90</v>
      </c>
      <c r="L25" s="115">
        <v>63</v>
      </c>
      <c r="M25" s="115"/>
      <c r="N25" s="115">
        <v>105</v>
      </c>
      <c r="O25" s="115">
        <v>59</v>
      </c>
      <c r="P25" s="115">
        <v>46</v>
      </c>
      <c r="Q25" s="115"/>
      <c r="R25" s="115">
        <v>98</v>
      </c>
      <c r="S25" s="115">
        <v>60</v>
      </c>
      <c r="T25" s="115">
        <v>38</v>
      </c>
      <c r="U25" s="115"/>
      <c r="V25" s="115">
        <v>98</v>
      </c>
      <c r="W25" s="115">
        <v>49</v>
      </c>
      <c r="X25" s="115">
        <v>49</v>
      </c>
      <c r="Y25" s="115"/>
      <c r="Z25" s="115">
        <v>19</v>
      </c>
      <c r="AA25" s="115">
        <v>9</v>
      </c>
      <c r="AB25" s="115">
        <v>10</v>
      </c>
      <c r="AC25" s="24"/>
    </row>
    <row r="26" spans="1:29" x14ac:dyDescent="0.3">
      <c r="A26" s="50" t="s">
        <v>193</v>
      </c>
      <c r="B26" s="115">
        <f t="shared" si="2"/>
        <v>263</v>
      </c>
      <c r="C26" s="115">
        <f t="shared" si="2"/>
        <v>155</v>
      </c>
      <c r="D26" s="115">
        <f t="shared" si="2"/>
        <v>108</v>
      </c>
      <c r="E26" s="115"/>
      <c r="F26" s="115">
        <v>104</v>
      </c>
      <c r="G26" s="115">
        <v>61</v>
      </c>
      <c r="H26" s="115">
        <v>43</v>
      </c>
      <c r="I26" s="115"/>
      <c r="J26" s="115">
        <v>38</v>
      </c>
      <c r="K26" s="115">
        <v>22</v>
      </c>
      <c r="L26" s="115">
        <v>16</v>
      </c>
      <c r="M26" s="115"/>
      <c r="N26" s="115">
        <v>53</v>
      </c>
      <c r="O26" s="115">
        <v>31</v>
      </c>
      <c r="P26" s="115">
        <v>22</v>
      </c>
      <c r="Q26" s="115"/>
      <c r="R26" s="115">
        <v>21</v>
      </c>
      <c r="S26" s="115">
        <v>14</v>
      </c>
      <c r="T26" s="115">
        <v>7</v>
      </c>
      <c r="U26" s="115"/>
      <c r="V26" s="115">
        <v>33</v>
      </c>
      <c r="W26" s="115">
        <v>19</v>
      </c>
      <c r="X26" s="115">
        <v>14</v>
      </c>
      <c r="Y26" s="115"/>
      <c r="Z26" s="115">
        <v>14</v>
      </c>
      <c r="AA26" s="115">
        <v>8</v>
      </c>
      <c r="AB26" s="115">
        <v>6</v>
      </c>
      <c r="AC26" s="24"/>
    </row>
    <row r="27" spans="1:29" x14ac:dyDescent="0.3">
      <c r="A27" s="50" t="s">
        <v>194</v>
      </c>
      <c r="B27" s="115">
        <f t="shared" si="2"/>
        <v>334</v>
      </c>
      <c r="C27" s="115">
        <f t="shared" si="2"/>
        <v>205</v>
      </c>
      <c r="D27" s="115">
        <f>+H27+L27+P27+T27+X27</f>
        <v>129</v>
      </c>
      <c r="E27" s="115"/>
      <c r="F27" s="115">
        <v>130</v>
      </c>
      <c r="G27" s="115">
        <v>68</v>
      </c>
      <c r="H27" s="115">
        <v>62</v>
      </c>
      <c r="I27" s="115"/>
      <c r="J27" s="115">
        <v>72</v>
      </c>
      <c r="K27" s="115">
        <v>51</v>
      </c>
      <c r="L27" s="115">
        <v>21</v>
      </c>
      <c r="M27" s="115"/>
      <c r="N27" s="115">
        <v>54</v>
      </c>
      <c r="O27" s="115">
        <v>37</v>
      </c>
      <c r="P27" s="115">
        <v>17</v>
      </c>
      <c r="Q27" s="115"/>
      <c r="R27" s="115">
        <v>46</v>
      </c>
      <c r="S27" s="115">
        <v>28</v>
      </c>
      <c r="T27" s="115">
        <v>18</v>
      </c>
      <c r="U27" s="115"/>
      <c r="V27" s="115">
        <v>29</v>
      </c>
      <c r="W27" s="115">
        <v>18</v>
      </c>
      <c r="X27" s="115">
        <v>11</v>
      </c>
      <c r="Y27" s="115"/>
      <c r="Z27" s="115">
        <v>3</v>
      </c>
      <c r="AA27" s="115">
        <v>3</v>
      </c>
      <c r="AB27" s="115" t="s">
        <v>173</v>
      </c>
      <c r="AC27" s="24"/>
    </row>
    <row r="28" spans="1:29" x14ac:dyDescent="0.3">
      <c r="A28" s="50" t="s">
        <v>195</v>
      </c>
      <c r="B28" s="115">
        <f t="shared" si="2"/>
        <v>291</v>
      </c>
      <c r="C28" s="115">
        <f t="shared" si="2"/>
        <v>163</v>
      </c>
      <c r="D28" s="115">
        <f t="shared" si="2"/>
        <v>128</v>
      </c>
      <c r="E28" s="115"/>
      <c r="F28" s="115">
        <v>115</v>
      </c>
      <c r="G28" s="115">
        <v>70</v>
      </c>
      <c r="H28" s="115">
        <v>45</v>
      </c>
      <c r="I28" s="115"/>
      <c r="J28" s="115">
        <v>52</v>
      </c>
      <c r="K28" s="115">
        <v>23</v>
      </c>
      <c r="L28" s="115">
        <v>29</v>
      </c>
      <c r="M28" s="115"/>
      <c r="N28" s="115">
        <v>51</v>
      </c>
      <c r="O28" s="115">
        <v>33</v>
      </c>
      <c r="P28" s="115">
        <v>18</v>
      </c>
      <c r="Q28" s="115"/>
      <c r="R28" s="115">
        <v>44</v>
      </c>
      <c r="S28" s="115">
        <v>19</v>
      </c>
      <c r="T28" s="115">
        <v>25</v>
      </c>
      <c r="U28" s="115"/>
      <c r="V28" s="115">
        <v>19</v>
      </c>
      <c r="W28" s="115">
        <v>11</v>
      </c>
      <c r="X28" s="115">
        <v>8</v>
      </c>
      <c r="Y28" s="115"/>
      <c r="Z28" s="115">
        <v>10</v>
      </c>
      <c r="AA28" s="115">
        <v>7</v>
      </c>
      <c r="AB28" s="115">
        <v>3</v>
      </c>
      <c r="AC28" s="24"/>
    </row>
    <row r="29" spans="1:29" x14ac:dyDescent="0.3">
      <c r="A29" s="50" t="s">
        <v>196</v>
      </c>
      <c r="B29" s="115">
        <f t="shared" si="2"/>
        <v>563</v>
      </c>
      <c r="C29" s="115">
        <f t="shared" si="2"/>
        <v>325</v>
      </c>
      <c r="D29" s="115">
        <f t="shared" si="2"/>
        <v>238</v>
      </c>
      <c r="E29" s="115"/>
      <c r="F29" s="115">
        <v>218</v>
      </c>
      <c r="G29" s="115">
        <v>122</v>
      </c>
      <c r="H29" s="115">
        <v>96</v>
      </c>
      <c r="I29" s="115"/>
      <c r="J29" s="115">
        <v>117</v>
      </c>
      <c r="K29" s="115">
        <v>71</v>
      </c>
      <c r="L29" s="115">
        <v>46</v>
      </c>
      <c r="M29" s="115"/>
      <c r="N29" s="115">
        <v>120</v>
      </c>
      <c r="O29" s="115">
        <v>67</v>
      </c>
      <c r="P29" s="115">
        <v>53</v>
      </c>
      <c r="Q29" s="115"/>
      <c r="R29" s="115">
        <v>59</v>
      </c>
      <c r="S29" s="115">
        <v>40</v>
      </c>
      <c r="T29" s="115">
        <v>19</v>
      </c>
      <c r="U29" s="115"/>
      <c r="V29" s="115">
        <v>39</v>
      </c>
      <c r="W29" s="115">
        <v>22</v>
      </c>
      <c r="X29" s="115">
        <v>17</v>
      </c>
      <c r="Y29" s="115"/>
      <c r="Z29" s="115">
        <v>10</v>
      </c>
      <c r="AA29" s="115">
        <v>3</v>
      </c>
      <c r="AB29" s="115">
        <v>7</v>
      </c>
      <c r="AC29" s="24"/>
    </row>
    <row r="30" spans="1:29" x14ac:dyDescent="0.3">
      <c r="A30" s="50" t="s">
        <v>197</v>
      </c>
      <c r="B30" s="115">
        <f t="shared" si="2"/>
        <v>801</v>
      </c>
      <c r="C30" s="115">
        <f t="shared" si="2"/>
        <v>478</v>
      </c>
      <c r="D30" s="115">
        <f t="shared" si="2"/>
        <v>323</v>
      </c>
      <c r="E30" s="115"/>
      <c r="F30" s="115">
        <v>342</v>
      </c>
      <c r="G30" s="115">
        <v>199</v>
      </c>
      <c r="H30" s="115">
        <v>143</v>
      </c>
      <c r="I30" s="115"/>
      <c r="J30" s="115">
        <v>161</v>
      </c>
      <c r="K30" s="115">
        <v>96</v>
      </c>
      <c r="L30" s="115">
        <v>65</v>
      </c>
      <c r="M30" s="115"/>
      <c r="N30" s="115">
        <v>98</v>
      </c>
      <c r="O30" s="115">
        <v>62</v>
      </c>
      <c r="P30" s="115">
        <v>36</v>
      </c>
      <c r="Q30" s="115"/>
      <c r="R30" s="115">
        <v>94</v>
      </c>
      <c r="S30" s="115">
        <v>48</v>
      </c>
      <c r="T30" s="115">
        <v>46</v>
      </c>
      <c r="U30" s="115"/>
      <c r="V30" s="115">
        <v>65</v>
      </c>
      <c r="W30" s="115">
        <v>39</v>
      </c>
      <c r="X30" s="115">
        <v>26</v>
      </c>
      <c r="Y30" s="115"/>
      <c r="Z30" s="115">
        <v>41</v>
      </c>
      <c r="AA30" s="115">
        <v>34</v>
      </c>
      <c r="AB30" s="115">
        <v>7</v>
      </c>
      <c r="AC30" s="24"/>
    </row>
    <row r="31" spans="1:29" x14ac:dyDescent="0.3">
      <c r="A31" s="50" t="s">
        <v>198</v>
      </c>
      <c r="B31" s="115">
        <f t="shared" si="2"/>
        <v>403</v>
      </c>
      <c r="C31" s="115">
        <f t="shared" si="2"/>
        <v>238</v>
      </c>
      <c r="D31" s="115">
        <f t="shared" si="2"/>
        <v>165</v>
      </c>
      <c r="E31" s="115"/>
      <c r="F31" s="115">
        <v>146</v>
      </c>
      <c r="G31" s="115">
        <v>80</v>
      </c>
      <c r="H31" s="115">
        <v>66</v>
      </c>
      <c r="I31" s="115"/>
      <c r="J31" s="115">
        <v>84</v>
      </c>
      <c r="K31" s="115">
        <v>44</v>
      </c>
      <c r="L31" s="115">
        <v>40</v>
      </c>
      <c r="M31" s="115"/>
      <c r="N31" s="115">
        <v>60</v>
      </c>
      <c r="O31" s="115">
        <v>42</v>
      </c>
      <c r="P31" s="115">
        <v>18</v>
      </c>
      <c r="Q31" s="115"/>
      <c r="R31" s="115">
        <v>65</v>
      </c>
      <c r="S31" s="115">
        <v>39</v>
      </c>
      <c r="T31" s="115">
        <v>26</v>
      </c>
      <c r="U31" s="115"/>
      <c r="V31" s="115">
        <v>36</v>
      </c>
      <c r="W31" s="115">
        <v>23</v>
      </c>
      <c r="X31" s="115">
        <v>13</v>
      </c>
      <c r="Y31" s="115"/>
      <c r="Z31" s="115">
        <v>12</v>
      </c>
      <c r="AA31" s="115">
        <v>10</v>
      </c>
      <c r="AB31" s="115">
        <v>2</v>
      </c>
      <c r="AC31" s="24"/>
    </row>
    <row r="32" spans="1:29" x14ac:dyDescent="0.3">
      <c r="A32" s="50" t="s">
        <v>199</v>
      </c>
      <c r="B32" s="115">
        <f t="shared" si="2"/>
        <v>319</v>
      </c>
      <c r="C32" s="115">
        <f t="shared" si="2"/>
        <v>194</v>
      </c>
      <c r="D32" s="115">
        <f t="shared" si="2"/>
        <v>125</v>
      </c>
      <c r="E32" s="115"/>
      <c r="F32" s="115">
        <v>116</v>
      </c>
      <c r="G32" s="115">
        <v>69</v>
      </c>
      <c r="H32" s="115">
        <v>47</v>
      </c>
      <c r="I32" s="115"/>
      <c r="J32" s="115">
        <v>65</v>
      </c>
      <c r="K32" s="115">
        <v>45</v>
      </c>
      <c r="L32" s="115">
        <v>20</v>
      </c>
      <c r="M32" s="115"/>
      <c r="N32" s="115">
        <v>62</v>
      </c>
      <c r="O32" s="115">
        <v>40</v>
      </c>
      <c r="P32" s="115">
        <v>22</v>
      </c>
      <c r="Q32" s="115"/>
      <c r="R32" s="115">
        <v>29</v>
      </c>
      <c r="S32" s="115">
        <v>16</v>
      </c>
      <c r="T32" s="115">
        <v>13</v>
      </c>
      <c r="U32" s="115"/>
      <c r="V32" s="115">
        <v>23</v>
      </c>
      <c r="W32" s="115">
        <v>15</v>
      </c>
      <c r="X32" s="115">
        <v>8</v>
      </c>
      <c r="Y32" s="115"/>
      <c r="Z32" s="115">
        <v>24</v>
      </c>
      <c r="AA32" s="115">
        <v>9</v>
      </c>
      <c r="AB32" s="115">
        <v>15</v>
      </c>
      <c r="AC32" s="24"/>
    </row>
    <row r="33" spans="1:29" x14ac:dyDescent="0.3">
      <c r="A33" s="50" t="s">
        <v>200</v>
      </c>
      <c r="B33" s="115">
        <f t="shared" si="2"/>
        <v>163</v>
      </c>
      <c r="C33" s="115">
        <f t="shared" si="2"/>
        <v>91</v>
      </c>
      <c r="D33" s="115">
        <f t="shared" si="2"/>
        <v>72</v>
      </c>
      <c r="E33" s="115"/>
      <c r="F33" s="115">
        <v>52</v>
      </c>
      <c r="G33" s="115">
        <v>26</v>
      </c>
      <c r="H33" s="115">
        <v>26</v>
      </c>
      <c r="I33" s="115"/>
      <c r="J33" s="115">
        <v>36</v>
      </c>
      <c r="K33" s="115">
        <v>20</v>
      </c>
      <c r="L33" s="115">
        <v>16</v>
      </c>
      <c r="M33" s="115"/>
      <c r="N33" s="115">
        <v>25</v>
      </c>
      <c r="O33" s="115">
        <v>14</v>
      </c>
      <c r="P33" s="115">
        <v>11</v>
      </c>
      <c r="Q33" s="115"/>
      <c r="R33" s="115">
        <v>21</v>
      </c>
      <c r="S33" s="115">
        <v>13</v>
      </c>
      <c r="T33" s="115">
        <v>8</v>
      </c>
      <c r="U33" s="115"/>
      <c r="V33" s="115">
        <v>25</v>
      </c>
      <c r="W33" s="115">
        <v>16</v>
      </c>
      <c r="X33" s="115">
        <v>9</v>
      </c>
      <c r="Y33" s="115"/>
      <c r="Z33" s="115">
        <v>4</v>
      </c>
      <c r="AA33" s="115">
        <v>2</v>
      </c>
      <c r="AB33" s="115">
        <v>2</v>
      </c>
      <c r="AC33" s="24"/>
    </row>
    <row r="34" spans="1:29" x14ac:dyDescent="0.3">
      <c r="A34" s="50" t="s">
        <v>201</v>
      </c>
      <c r="B34" s="115">
        <f t="shared" si="2"/>
        <v>1029</v>
      </c>
      <c r="C34" s="115">
        <f t="shared" si="2"/>
        <v>616</v>
      </c>
      <c r="D34" s="115">
        <f t="shared" si="2"/>
        <v>413</v>
      </c>
      <c r="E34" s="115"/>
      <c r="F34" s="115">
        <v>339</v>
      </c>
      <c r="G34" s="115">
        <v>191</v>
      </c>
      <c r="H34" s="115">
        <v>148</v>
      </c>
      <c r="I34" s="115"/>
      <c r="J34" s="115">
        <v>212</v>
      </c>
      <c r="K34" s="115">
        <v>131</v>
      </c>
      <c r="L34" s="115">
        <v>81</v>
      </c>
      <c r="M34" s="115"/>
      <c r="N34" s="115">
        <v>160</v>
      </c>
      <c r="O34" s="115">
        <v>94</v>
      </c>
      <c r="P34" s="115">
        <v>66</v>
      </c>
      <c r="Q34" s="115"/>
      <c r="R34" s="115">
        <v>165</v>
      </c>
      <c r="S34" s="115">
        <v>105</v>
      </c>
      <c r="T34" s="115">
        <v>60</v>
      </c>
      <c r="U34" s="115"/>
      <c r="V34" s="115">
        <v>101</v>
      </c>
      <c r="W34" s="115">
        <v>63</v>
      </c>
      <c r="X34" s="115">
        <v>38</v>
      </c>
      <c r="Y34" s="115"/>
      <c r="Z34" s="115">
        <v>52</v>
      </c>
      <c r="AA34" s="115">
        <v>32</v>
      </c>
      <c r="AB34" s="115">
        <v>20</v>
      </c>
      <c r="AC34" s="24"/>
    </row>
    <row r="35" spans="1:29" x14ac:dyDescent="0.3">
      <c r="A35" s="50" t="s">
        <v>202</v>
      </c>
      <c r="B35" s="115">
        <f t="shared" si="2"/>
        <v>1043</v>
      </c>
      <c r="C35" s="115">
        <f t="shared" si="2"/>
        <v>615</v>
      </c>
      <c r="D35" s="115">
        <f t="shared" si="2"/>
        <v>428</v>
      </c>
      <c r="E35" s="115"/>
      <c r="F35" s="115">
        <v>360</v>
      </c>
      <c r="G35" s="115">
        <v>207</v>
      </c>
      <c r="H35" s="115">
        <v>153</v>
      </c>
      <c r="I35" s="115"/>
      <c r="J35" s="115">
        <v>176</v>
      </c>
      <c r="K35" s="115">
        <v>100</v>
      </c>
      <c r="L35" s="115">
        <v>76</v>
      </c>
      <c r="M35" s="115"/>
      <c r="N35" s="115">
        <v>170</v>
      </c>
      <c r="O35" s="115">
        <v>100</v>
      </c>
      <c r="P35" s="115">
        <v>70</v>
      </c>
      <c r="Q35" s="115"/>
      <c r="R35" s="115">
        <v>133</v>
      </c>
      <c r="S35" s="115">
        <v>83</v>
      </c>
      <c r="T35" s="115">
        <v>50</v>
      </c>
      <c r="U35" s="115"/>
      <c r="V35" s="115">
        <v>158</v>
      </c>
      <c r="W35" s="115">
        <v>95</v>
      </c>
      <c r="X35" s="115">
        <v>63</v>
      </c>
      <c r="Y35" s="115"/>
      <c r="Z35" s="115">
        <v>46</v>
      </c>
      <c r="AA35" s="115">
        <v>30</v>
      </c>
      <c r="AB35" s="115">
        <v>16</v>
      </c>
    </row>
    <row r="36" spans="1:29" ht="15" thickBot="1" x14ac:dyDescent="0.35">
      <c r="A36" s="55" t="s">
        <v>203</v>
      </c>
      <c r="B36" s="115">
        <f t="shared" si="2"/>
        <v>477</v>
      </c>
      <c r="C36" s="115">
        <f t="shared" si="2"/>
        <v>261</v>
      </c>
      <c r="D36" s="115">
        <f t="shared" si="2"/>
        <v>216</v>
      </c>
      <c r="E36" s="115"/>
      <c r="F36" s="115">
        <v>129</v>
      </c>
      <c r="G36" s="115">
        <v>73</v>
      </c>
      <c r="H36" s="115">
        <v>56</v>
      </c>
      <c r="I36" s="115"/>
      <c r="J36" s="115">
        <v>106</v>
      </c>
      <c r="K36" s="115">
        <v>62</v>
      </c>
      <c r="L36" s="115">
        <v>44</v>
      </c>
      <c r="M36" s="115"/>
      <c r="N36" s="115">
        <v>94</v>
      </c>
      <c r="O36" s="115">
        <v>46</v>
      </c>
      <c r="P36" s="115">
        <v>48</v>
      </c>
      <c r="Q36" s="115"/>
      <c r="R36" s="115">
        <v>66</v>
      </c>
      <c r="S36" s="115">
        <v>36</v>
      </c>
      <c r="T36" s="115">
        <v>30</v>
      </c>
      <c r="U36" s="115"/>
      <c r="V36" s="115">
        <v>70</v>
      </c>
      <c r="W36" s="115">
        <v>35</v>
      </c>
      <c r="X36" s="115">
        <v>35</v>
      </c>
      <c r="Y36" s="115"/>
      <c r="Z36" s="115">
        <v>12</v>
      </c>
      <c r="AA36" s="115">
        <v>9</v>
      </c>
      <c r="AB36" s="115">
        <v>3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B88667C7-8235-466B-9BBD-5C86DD82E6CE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  <ignoredErrors>
    <ignoredError sqref="D27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2230-2988-4385-9AB5-BF3E4045460F}">
  <sheetPr>
    <pageSetUpPr fitToPage="1"/>
  </sheetPr>
  <dimension ref="B1:C88"/>
  <sheetViews>
    <sheetView showGridLines="0" topLeftCell="B44" zoomScaleNormal="100" workbookViewId="0">
      <selection activeCell="L17" sqref="L17"/>
    </sheetView>
  </sheetViews>
  <sheetFormatPr baseColWidth="10" defaultColWidth="11.44140625" defaultRowHeight="14.4" x14ac:dyDescent="0.3"/>
  <cols>
    <col min="1" max="1" width="11.44140625" style="1"/>
    <col min="2" max="2" width="5.77734375" style="11" customWidth="1"/>
    <col min="3" max="3" width="143.5546875" style="2" customWidth="1"/>
    <col min="4" max="16384" width="11.44140625" style="1"/>
  </cols>
  <sheetData>
    <row r="1" spans="2:3" ht="20.100000000000001" customHeight="1" thickBot="1" x14ac:dyDescent="0.35">
      <c r="B1" s="129" t="s">
        <v>22</v>
      </c>
      <c r="C1" s="130"/>
    </row>
    <row r="2" spans="2:3" s="2" customFormat="1" ht="17.55" customHeight="1" x14ac:dyDescent="0.3">
      <c r="B2" s="131" t="s">
        <v>23</v>
      </c>
      <c r="C2" s="132"/>
    </row>
    <row r="3" spans="2:3" s="2" customFormat="1" ht="18.600000000000001" customHeight="1" x14ac:dyDescent="0.3">
      <c r="B3" s="133" t="s">
        <v>24</v>
      </c>
      <c r="C3" s="134"/>
    </row>
    <row r="4" spans="2:3" ht="19.95" customHeight="1" x14ac:dyDescent="0.3">
      <c r="B4" s="125" t="s">
        <v>25</v>
      </c>
      <c r="C4" s="126"/>
    </row>
    <row r="5" spans="2:3" ht="19.95" customHeight="1" x14ac:dyDescent="0.3">
      <c r="B5" s="3" t="s">
        <v>269</v>
      </c>
      <c r="C5" s="4" t="s">
        <v>26</v>
      </c>
    </row>
    <row r="6" spans="2:3" ht="19.95" customHeight="1" x14ac:dyDescent="0.3">
      <c r="B6" s="3" t="s">
        <v>270</v>
      </c>
      <c r="C6" s="4" t="s">
        <v>27</v>
      </c>
    </row>
    <row r="7" spans="2:3" ht="19.95" customHeight="1" x14ac:dyDescent="0.3">
      <c r="B7" s="3" t="s">
        <v>271</v>
      </c>
      <c r="C7" s="4" t="s">
        <v>28</v>
      </c>
    </row>
    <row r="8" spans="2:3" ht="19.95" customHeight="1" x14ac:dyDescent="0.3">
      <c r="B8" s="3" t="s">
        <v>272</v>
      </c>
      <c r="C8" s="4" t="s">
        <v>29</v>
      </c>
    </row>
    <row r="9" spans="2:3" ht="19.95" customHeight="1" x14ac:dyDescent="0.3">
      <c r="B9" s="3" t="s">
        <v>273</v>
      </c>
      <c r="C9" s="4" t="s">
        <v>30</v>
      </c>
    </row>
    <row r="10" spans="2:3" ht="17.55" customHeight="1" x14ac:dyDescent="0.3">
      <c r="B10" s="3" t="s">
        <v>274</v>
      </c>
      <c r="C10" s="4" t="s">
        <v>31</v>
      </c>
    </row>
    <row r="11" spans="2:3" ht="28.8" x14ac:dyDescent="0.3">
      <c r="B11" s="3" t="s">
        <v>275</v>
      </c>
      <c r="C11" s="4" t="s">
        <v>32</v>
      </c>
    </row>
    <row r="12" spans="2:3" ht="19.95" customHeight="1" x14ac:dyDescent="0.3">
      <c r="B12" s="3" t="s">
        <v>276</v>
      </c>
      <c r="C12" s="4" t="s">
        <v>33</v>
      </c>
    </row>
    <row r="13" spans="2:3" ht="28.8" x14ac:dyDescent="0.3">
      <c r="B13" s="3" t="s">
        <v>277</v>
      </c>
      <c r="C13" s="4" t="s">
        <v>34</v>
      </c>
    </row>
    <row r="14" spans="2:3" ht="19.95" customHeight="1" x14ac:dyDescent="0.3">
      <c r="B14" s="3" t="s">
        <v>278</v>
      </c>
      <c r="C14" s="4" t="s">
        <v>35</v>
      </c>
    </row>
    <row r="15" spans="2:3" ht="28.8" x14ac:dyDescent="0.3">
      <c r="B15" s="3" t="s">
        <v>279</v>
      </c>
      <c r="C15" s="4" t="s">
        <v>36</v>
      </c>
    </row>
    <row r="16" spans="2:3" ht="28.8" x14ac:dyDescent="0.3">
      <c r="B16" s="3" t="s">
        <v>280</v>
      </c>
      <c r="C16" s="4" t="s">
        <v>37</v>
      </c>
    </row>
    <row r="17" spans="2:3" ht="28.8" x14ac:dyDescent="0.3">
      <c r="B17" s="3" t="s">
        <v>281</v>
      </c>
      <c r="C17" s="4" t="s">
        <v>38</v>
      </c>
    </row>
    <row r="18" spans="2:3" x14ac:dyDescent="0.3">
      <c r="B18" s="3" t="s">
        <v>282</v>
      </c>
      <c r="C18" s="5" t="s">
        <v>39</v>
      </c>
    </row>
    <row r="19" spans="2:3" ht="28.8" x14ac:dyDescent="0.3">
      <c r="B19" s="3" t="s">
        <v>283</v>
      </c>
      <c r="C19" s="4" t="s">
        <v>40</v>
      </c>
    </row>
    <row r="20" spans="2:3" ht="19.95" customHeight="1" x14ac:dyDescent="0.3">
      <c r="B20" s="125" t="s">
        <v>41</v>
      </c>
      <c r="C20" s="126"/>
    </row>
    <row r="21" spans="2:3" ht="19.95" customHeight="1" x14ac:dyDescent="0.3">
      <c r="B21" s="3" t="s">
        <v>284</v>
      </c>
      <c r="C21" s="4" t="s">
        <v>42</v>
      </c>
    </row>
    <row r="22" spans="2:3" ht="19.95" customHeight="1" x14ac:dyDescent="0.3">
      <c r="B22" s="3" t="s">
        <v>285</v>
      </c>
      <c r="C22" s="4" t="s">
        <v>43</v>
      </c>
    </row>
    <row r="23" spans="2:3" ht="19.95" customHeight="1" x14ac:dyDescent="0.3">
      <c r="B23" s="3" t="s">
        <v>286</v>
      </c>
      <c r="C23" s="4" t="s">
        <v>44</v>
      </c>
    </row>
    <row r="24" spans="2:3" ht="19.95" customHeight="1" x14ac:dyDescent="0.3">
      <c r="B24" s="3" t="s">
        <v>287</v>
      </c>
      <c r="C24" s="4" t="s">
        <v>45</v>
      </c>
    </row>
    <row r="25" spans="2:3" ht="19.95" customHeight="1" x14ac:dyDescent="0.3">
      <c r="B25" s="3" t="s">
        <v>288</v>
      </c>
      <c r="C25" s="4" t="s">
        <v>46</v>
      </c>
    </row>
    <row r="26" spans="2:3" ht="19.95" customHeight="1" x14ac:dyDescent="0.3">
      <c r="B26" s="3" t="s">
        <v>289</v>
      </c>
      <c r="C26" s="4" t="s">
        <v>47</v>
      </c>
    </row>
    <row r="27" spans="2:3" ht="19.95" customHeight="1" x14ac:dyDescent="0.3">
      <c r="B27" s="3" t="s">
        <v>290</v>
      </c>
      <c r="C27" s="4" t="s">
        <v>48</v>
      </c>
    </row>
    <row r="28" spans="2:3" ht="19.95" customHeight="1" x14ac:dyDescent="0.3">
      <c r="B28" s="3" t="s">
        <v>291</v>
      </c>
      <c r="C28" s="4" t="s">
        <v>49</v>
      </c>
    </row>
    <row r="29" spans="2:3" ht="19.95" customHeight="1" x14ac:dyDescent="0.3">
      <c r="B29" s="3" t="s">
        <v>292</v>
      </c>
      <c r="C29" s="4" t="s">
        <v>50</v>
      </c>
    </row>
    <row r="30" spans="2:3" ht="19.95" customHeight="1" x14ac:dyDescent="0.3">
      <c r="B30" s="3" t="s">
        <v>293</v>
      </c>
      <c r="C30" s="4" t="s">
        <v>51</v>
      </c>
    </row>
    <row r="31" spans="2:3" ht="19.95" customHeight="1" x14ac:dyDescent="0.3">
      <c r="B31" s="3" t="s">
        <v>294</v>
      </c>
      <c r="C31" s="4" t="s">
        <v>52</v>
      </c>
    </row>
    <row r="32" spans="2:3" ht="19.95" customHeight="1" x14ac:dyDescent="0.3">
      <c r="B32" s="3" t="s">
        <v>295</v>
      </c>
      <c r="C32" s="4" t="s">
        <v>53</v>
      </c>
    </row>
    <row r="33" spans="2:3" ht="19.95" customHeight="1" x14ac:dyDescent="0.3">
      <c r="B33" s="3" t="s">
        <v>296</v>
      </c>
      <c r="C33" s="4" t="s">
        <v>54</v>
      </c>
    </row>
    <row r="34" spans="2:3" ht="19.95" customHeight="1" x14ac:dyDescent="0.3">
      <c r="B34" s="3" t="s">
        <v>297</v>
      </c>
      <c r="C34" s="4" t="s">
        <v>55</v>
      </c>
    </row>
    <row r="35" spans="2:3" ht="19.95" customHeight="1" x14ac:dyDescent="0.3">
      <c r="B35" s="3" t="s">
        <v>298</v>
      </c>
      <c r="C35" s="4" t="s">
        <v>56</v>
      </c>
    </row>
    <row r="36" spans="2:3" ht="19.95" customHeight="1" x14ac:dyDescent="0.3">
      <c r="B36" s="3" t="s">
        <v>299</v>
      </c>
      <c r="C36" s="4" t="s">
        <v>57</v>
      </c>
    </row>
    <row r="37" spans="2:3" ht="19.95" customHeight="1" x14ac:dyDescent="0.3">
      <c r="B37" s="127" t="s">
        <v>58</v>
      </c>
      <c r="C37" s="128"/>
    </row>
    <row r="38" spans="2:3" ht="19.95" customHeight="1" x14ac:dyDescent="0.3">
      <c r="B38" s="3" t="s">
        <v>300</v>
      </c>
      <c r="C38" s="4" t="s">
        <v>59</v>
      </c>
    </row>
    <row r="39" spans="2:3" ht="19.95" customHeight="1" x14ac:dyDescent="0.3">
      <c r="B39" s="3" t="s">
        <v>301</v>
      </c>
      <c r="C39" s="4" t="s">
        <v>60</v>
      </c>
    </row>
    <row r="40" spans="2:3" ht="19.95" customHeight="1" x14ac:dyDescent="0.3">
      <c r="B40" s="127" t="s">
        <v>61</v>
      </c>
      <c r="C40" s="128"/>
    </row>
    <row r="41" spans="2:3" ht="19.95" customHeight="1" x14ac:dyDescent="0.3">
      <c r="B41" s="3" t="s">
        <v>302</v>
      </c>
      <c r="C41" s="4" t="s">
        <v>62</v>
      </c>
    </row>
    <row r="42" spans="2:3" ht="19.95" customHeight="1" x14ac:dyDescent="0.3">
      <c r="B42" s="3" t="s">
        <v>303</v>
      </c>
      <c r="C42" s="4" t="s">
        <v>63</v>
      </c>
    </row>
    <row r="43" spans="2:3" ht="19.95" customHeight="1" x14ac:dyDescent="0.3">
      <c r="B43" s="3" t="s">
        <v>304</v>
      </c>
      <c r="C43" s="4" t="s">
        <v>64</v>
      </c>
    </row>
    <row r="44" spans="2:3" ht="28.8" x14ac:dyDescent="0.3">
      <c r="B44" s="3" t="s">
        <v>305</v>
      </c>
      <c r="C44" s="4" t="s">
        <v>65</v>
      </c>
    </row>
    <row r="45" spans="2:3" ht="28.8" x14ac:dyDescent="0.3">
      <c r="B45" s="3" t="s">
        <v>306</v>
      </c>
      <c r="C45" s="4" t="s">
        <v>66</v>
      </c>
    </row>
    <row r="46" spans="2:3" ht="28.8" x14ac:dyDescent="0.3">
      <c r="B46" s="3" t="s">
        <v>307</v>
      </c>
      <c r="C46" s="4" t="s">
        <v>67</v>
      </c>
    </row>
    <row r="47" spans="2:3" ht="15.6" customHeight="1" x14ac:dyDescent="0.3">
      <c r="B47" s="3" t="s">
        <v>308</v>
      </c>
      <c r="C47" s="4" t="s">
        <v>68</v>
      </c>
    </row>
    <row r="48" spans="2:3" ht="19.95" customHeight="1" x14ac:dyDescent="0.3">
      <c r="B48" s="3" t="s">
        <v>309</v>
      </c>
      <c r="C48" s="4" t="s">
        <v>69</v>
      </c>
    </row>
    <row r="49" spans="2:3" ht="19.95" customHeight="1" x14ac:dyDescent="0.3">
      <c r="B49" s="3" t="s">
        <v>310</v>
      </c>
      <c r="C49" s="4" t="s">
        <v>70</v>
      </c>
    </row>
    <row r="50" spans="2:3" ht="19.95" customHeight="1" x14ac:dyDescent="0.3">
      <c r="B50" s="3" t="s">
        <v>311</v>
      </c>
      <c r="C50" s="4" t="s">
        <v>71</v>
      </c>
    </row>
    <row r="51" spans="2:3" ht="19.95" customHeight="1" x14ac:dyDescent="0.3">
      <c r="B51" s="3" t="s">
        <v>312</v>
      </c>
      <c r="C51" s="4" t="s">
        <v>72</v>
      </c>
    </row>
    <row r="52" spans="2:3" ht="19.95" customHeight="1" x14ac:dyDescent="0.3">
      <c r="B52" s="3" t="s">
        <v>313</v>
      </c>
      <c r="C52" s="4" t="s">
        <v>73</v>
      </c>
    </row>
    <row r="53" spans="2:3" ht="19.95" customHeight="1" x14ac:dyDescent="0.3">
      <c r="B53" s="3" t="s">
        <v>314</v>
      </c>
      <c r="C53" s="4" t="s">
        <v>74</v>
      </c>
    </row>
    <row r="54" spans="2:3" ht="19.95" customHeight="1" x14ac:dyDescent="0.3">
      <c r="B54" s="3" t="s">
        <v>315</v>
      </c>
      <c r="C54" s="4" t="s">
        <v>75</v>
      </c>
    </row>
    <row r="55" spans="2:3" ht="19.95" customHeight="1" x14ac:dyDescent="0.3">
      <c r="B55" s="3" t="s">
        <v>316</v>
      </c>
      <c r="C55" s="4" t="s">
        <v>76</v>
      </c>
    </row>
    <row r="56" spans="2:3" ht="19.95" customHeight="1" x14ac:dyDescent="0.3">
      <c r="B56" s="3" t="s">
        <v>317</v>
      </c>
      <c r="C56" s="4" t="s">
        <v>77</v>
      </c>
    </row>
    <row r="57" spans="2:3" ht="19.95" customHeight="1" x14ac:dyDescent="0.3">
      <c r="B57" s="125" t="s">
        <v>78</v>
      </c>
      <c r="C57" s="126"/>
    </row>
    <row r="58" spans="2:3" ht="19.95" customHeight="1" x14ac:dyDescent="0.3">
      <c r="B58" s="3" t="s">
        <v>318</v>
      </c>
      <c r="C58" s="4" t="s">
        <v>79</v>
      </c>
    </row>
    <row r="59" spans="2:3" ht="21" customHeight="1" x14ac:dyDescent="0.3">
      <c r="B59" s="3" t="s">
        <v>319</v>
      </c>
      <c r="C59" s="4" t="s">
        <v>80</v>
      </c>
    </row>
    <row r="60" spans="2:3" ht="29.55" customHeight="1" x14ac:dyDescent="0.3">
      <c r="B60" s="3" t="s">
        <v>320</v>
      </c>
      <c r="C60" s="4" t="s">
        <v>81</v>
      </c>
    </row>
    <row r="61" spans="2:3" ht="31.2" customHeight="1" x14ac:dyDescent="0.3">
      <c r="B61" s="3" t="s">
        <v>321</v>
      </c>
      <c r="C61" s="4" t="s">
        <v>82</v>
      </c>
    </row>
    <row r="62" spans="2:3" ht="30" customHeight="1" x14ac:dyDescent="0.3">
      <c r="B62" s="3" t="s">
        <v>322</v>
      </c>
      <c r="C62" s="4" t="s">
        <v>83</v>
      </c>
    </row>
    <row r="63" spans="2:3" ht="28.95" customHeight="1" x14ac:dyDescent="0.3">
      <c r="B63" s="3" t="s">
        <v>323</v>
      </c>
      <c r="C63" s="4" t="s">
        <v>84</v>
      </c>
    </row>
    <row r="64" spans="2:3" ht="19.95" customHeight="1" x14ac:dyDescent="0.3">
      <c r="B64" s="125" t="s">
        <v>85</v>
      </c>
      <c r="C64" s="126"/>
    </row>
    <row r="65" spans="2:3" ht="19.95" customHeight="1" x14ac:dyDescent="0.3">
      <c r="B65" s="3" t="s">
        <v>324</v>
      </c>
      <c r="C65" s="4" t="s">
        <v>86</v>
      </c>
    </row>
    <row r="66" spans="2:3" ht="19.95" customHeight="1" x14ac:dyDescent="0.3">
      <c r="B66" s="3" t="s">
        <v>325</v>
      </c>
      <c r="C66" s="4" t="s">
        <v>87</v>
      </c>
    </row>
    <row r="67" spans="2:3" ht="19.95" customHeight="1" x14ac:dyDescent="0.3">
      <c r="B67" s="3" t="s">
        <v>326</v>
      </c>
      <c r="C67" s="4" t="s">
        <v>88</v>
      </c>
    </row>
    <row r="68" spans="2:3" ht="28.2" customHeight="1" x14ac:dyDescent="0.3">
      <c r="B68" s="3" t="s">
        <v>327</v>
      </c>
      <c r="C68" s="4" t="s">
        <v>89</v>
      </c>
    </row>
    <row r="69" spans="2:3" ht="27" customHeight="1" x14ac:dyDescent="0.3">
      <c r="B69" s="3" t="s">
        <v>328</v>
      </c>
      <c r="C69" s="4" t="s">
        <v>90</v>
      </c>
    </row>
    <row r="70" spans="2:3" ht="28.2" customHeight="1" x14ac:dyDescent="0.3">
      <c r="B70" s="3" t="s">
        <v>329</v>
      </c>
      <c r="C70" s="4" t="s">
        <v>91</v>
      </c>
    </row>
    <row r="71" spans="2:3" ht="19.95" customHeight="1" x14ac:dyDescent="0.3">
      <c r="B71" s="125" t="s">
        <v>92</v>
      </c>
      <c r="C71" s="126"/>
    </row>
    <row r="72" spans="2:3" ht="19.95" customHeight="1" x14ac:dyDescent="0.3">
      <c r="B72" s="3" t="s">
        <v>330</v>
      </c>
      <c r="C72" s="4" t="s">
        <v>93</v>
      </c>
    </row>
    <row r="73" spans="2:3" ht="19.95" customHeight="1" x14ac:dyDescent="0.3">
      <c r="B73" s="3" t="s">
        <v>331</v>
      </c>
      <c r="C73" s="4" t="s">
        <v>94</v>
      </c>
    </row>
    <row r="74" spans="2:3" ht="29.55" customHeight="1" x14ac:dyDescent="0.3">
      <c r="B74" s="3" t="s">
        <v>332</v>
      </c>
      <c r="C74" s="4" t="s">
        <v>95</v>
      </c>
    </row>
    <row r="75" spans="2:3" ht="30" customHeight="1" x14ac:dyDescent="0.3">
      <c r="B75" s="3" t="s">
        <v>333</v>
      </c>
      <c r="C75" s="4" t="s">
        <v>96</v>
      </c>
    </row>
    <row r="76" spans="2:3" ht="19.95" customHeight="1" x14ac:dyDescent="0.3">
      <c r="B76" s="3" t="s">
        <v>334</v>
      </c>
      <c r="C76" s="4" t="s">
        <v>97</v>
      </c>
    </row>
    <row r="77" spans="2:3" ht="30.6" customHeight="1" x14ac:dyDescent="0.3">
      <c r="B77" s="3" t="s">
        <v>335</v>
      </c>
      <c r="C77" s="4" t="s">
        <v>98</v>
      </c>
    </row>
    <row r="78" spans="2:3" ht="19.95" customHeight="1" x14ac:dyDescent="0.3">
      <c r="B78" s="125" t="s">
        <v>99</v>
      </c>
      <c r="C78" s="126"/>
    </row>
    <row r="79" spans="2:3" ht="19.95" customHeight="1" x14ac:dyDescent="0.3">
      <c r="B79" s="3" t="s">
        <v>336</v>
      </c>
      <c r="C79" s="4" t="s">
        <v>100</v>
      </c>
    </row>
    <row r="80" spans="2:3" ht="19.95" customHeight="1" x14ac:dyDescent="0.3">
      <c r="B80" s="3" t="s">
        <v>337</v>
      </c>
      <c r="C80" s="4" t="s">
        <v>101</v>
      </c>
    </row>
    <row r="81" spans="2:3" ht="19.95" customHeight="1" x14ac:dyDescent="0.3">
      <c r="B81" s="3" t="s">
        <v>338</v>
      </c>
      <c r="C81" s="4" t="s">
        <v>102</v>
      </c>
    </row>
    <row r="82" spans="2:3" ht="28.95" customHeight="1" x14ac:dyDescent="0.3">
      <c r="B82" s="3" t="s">
        <v>339</v>
      </c>
      <c r="C82" s="4" t="s">
        <v>103</v>
      </c>
    </row>
    <row r="83" spans="2:3" ht="19.95" customHeight="1" x14ac:dyDescent="0.3">
      <c r="B83" s="3" t="s">
        <v>340</v>
      </c>
      <c r="C83" s="4" t="s">
        <v>104</v>
      </c>
    </row>
    <row r="84" spans="2:3" ht="30" customHeight="1" x14ac:dyDescent="0.3">
      <c r="B84" s="3" t="s">
        <v>341</v>
      </c>
      <c r="C84" s="4" t="s">
        <v>105</v>
      </c>
    </row>
    <row r="85" spans="2:3" ht="18" customHeight="1" x14ac:dyDescent="0.3">
      <c r="B85" s="125" t="s">
        <v>106</v>
      </c>
      <c r="C85" s="126"/>
    </row>
    <row r="86" spans="2:3" ht="16.95" customHeight="1" x14ac:dyDescent="0.3">
      <c r="B86" s="6" t="s">
        <v>342</v>
      </c>
      <c r="C86" s="7" t="s">
        <v>107</v>
      </c>
    </row>
    <row r="87" spans="2:3" ht="18.600000000000001" customHeight="1" thickBot="1" x14ac:dyDescent="0.35">
      <c r="B87" s="8" t="s">
        <v>343</v>
      </c>
      <c r="C87" s="9" t="s">
        <v>108</v>
      </c>
    </row>
    <row r="88" spans="2:3" x14ac:dyDescent="0.3">
      <c r="B88" s="10"/>
    </row>
  </sheetData>
  <mergeCells count="12">
    <mergeCell ref="B1:C1"/>
    <mergeCell ref="B2:C2"/>
    <mergeCell ref="B3:C3"/>
    <mergeCell ref="B71:C71"/>
    <mergeCell ref="B78:C78"/>
    <mergeCell ref="B85:C85"/>
    <mergeCell ref="B4:C4"/>
    <mergeCell ref="B20:C20"/>
    <mergeCell ref="B37:C37"/>
    <mergeCell ref="B40:C40"/>
    <mergeCell ref="B57:C57"/>
    <mergeCell ref="B64:C64"/>
  </mergeCells>
  <hyperlinks>
    <hyperlink ref="B5" location="'C1'!A1" display="C1" xr:uid="{4C5A1BAC-2428-41B5-8B4D-4B6C9CD341AC}"/>
    <hyperlink ref="B6" location="'C2'!A1" display="C2" xr:uid="{511E2391-16C1-4AB8-8DE4-5F05BF5A8E97}"/>
    <hyperlink ref="B7" location="'C3'!A1" display="C3" xr:uid="{03A94396-81BA-42CE-8E77-4B7973584E90}"/>
    <hyperlink ref="B8" location="'C4'!A1" display="C4" xr:uid="{C03AE8DA-BC2D-42CD-BABD-DE1A9DA8D4E9}"/>
    <hyperlink ref="B9" location="'C5'!A1" display="C5" xr:uid="{EC209696-EA11-4AC5-9F98-323CFF3EE721}"/>
    <hyperlink ref="B11" location="'C7'!A1" display="C7" xr:uid="{93D2F839-1FB5-4450-8B8C-77BC21408823}"/>
    <hyperlink ref="B12" location="'C8'!A1" display="C8" xr:uid="{BE6E5B7B-D037-4ACA-9DF0-E08985638F4E}"/>
    <hyperlink ref="B13" location="'C9'!A1" display="C9" xr:uid="{5018FE00-006B-47EB-A910-7486C6071FB6}"/>
    <hyperlink ref="B14" location="'C10'!A1" display="C10" xr:uid="{84848694-8FAC-482C-A716-C06BD8D1B3E3}"/>
    <hyperlink ref="B15" location="'C11'!A1" display="C11" xr:uid="{96964E7C-2B55-438C-B94D-43202AACEB4D}"/>
    <hyperlink ref="B16" location="'C12'!A1" display="C12" xr:uid="{A1337ECB-3ADE-48A0-8B17-3636AF9A722F}"/>
    <hyperlink ref="B17" location="'C13'!A1" display="C13" xr:uid="{1BF0D63E-DB82-4455-9DB5-F23ECEBC4655}"/>
    <hyperlink ref="B18" location="'C14'!A1" display="C14" xr:uid="{815FD238-0A70-41EB-BC58-A178F20BD54B}"/>
    <hyperlink ref="B19" location="'C15'!A1" display="C15" xr:uid="{CBA5A934-2A3B-4774-BAAA-A2B47FFA5FC2}"/>
    <hyperlink ref="B21" location="'C16'!A1" display="C16" xr:uid="{3A1F0AD3-29D8-4548-90F4-6B33EDE9FA2C}"/>
    <hyperlink ref="B22" location="'C17'!A1" display="C17" xr:uid="{037617FE-2AF7-43C5-8C10-8480692C7995}"/>
    <hyperlink ref="B23" location="'C18'!A1" display="C18" xr:uid="{0AFE8E96-F116-4264-9BA7-D9C51875B768}"/>
    <hyperlink ref="B24" location="'C19'!A1" display="C19" xr:uid="{D25C9255-4E16-4DEA-A67F-095D76DA2D60}"/>
    <hyperlink ref="B25" location="'C20'!A1" display="C20" xr:uid="{687BC2E1-A464-402F-8C83-9EF45E296233}"/>
    <hyperlink ref="B26" location="'C21'!A1" display="C21" xr:uid="{BBFC07FC-BA1F-4ECF-B62F-51D1EB008AA1}"/>
    <hyperlink ref="B27" location="'C22'!A1" display="C22" xr:uid="{63534B35-F176-40EB-86FA-95CA58C118A2}"/>
    <hyperlink ref="B28" location="'C23'!A1" display="C23" xr:uid="{77C25E20-3A8D-4ACF-8CB4-2B606AEBFE4D}"/>
    <hyperlink ref="B29" location="'C24'!A1" display="C24" xr:uid="{936B7BB1-9CD5-40F8-A2AC-EFB8DEA0FB3C}"/>
    <hyperlink ref="B30" location="'C25'!A1" display="C25" xr:uid="{0A87A4E8-4617-467C-9DFE-747B12935F15}"/>
    <hyperlink ref="B31" location="'C26'!A1" display="C26" xr:uid="{CE669085-E282-42EE-83FF-B768220DEA4A}"/>
    <hyperlink ref="B32" location="'C27'!A1" display="C27" xr:uid="{4CA72A71-368F-4B3C-9075-3957A10C7E56}"/>
    <hyperlink ref="B33" location="'C28'!A1" display="C28" xr:uid="{63EE7168-30B9-429C-B836-E566D863C7AD}"/>
    <hyperlink ref="B34" location="'C29'!A1" display="C29" xr:uid="{073A3920-E8D1-4FD8-A4CD-68731B301324}"/>
    <hyperlink ref="B35" location="'C30'!A1" display="C30" xr:uid="{70D3B11D-9D65-4C6E-A895-0F2254391B40}"/>
    <hyperlink ref="B36" location="'C31'!A1" display="C31" xr:uid="{8D932BFE-2284-486D-BB0A-A6EF0EACC732}"/>
    <hyperlink ref="B41" location="'C34'!A1" display="C34" xr:uid="{44A6F5B4-3BDC-41D5-834F-5182F8E09835}"/>
    <hyperlink ref="B42" location="'C35'!A1" display="C35" xr:uid="{C1DC0F85-928E-4E98-AC38-2210E0A881CD}"/>
    <hyperlink ref="B43" location="'C36'!A1" display="C36" xr:uid="{5FE7040C-4763-463C-91AE-08D2D7DE25D4}"/>
    <hyperlink ref="B44" location="'C37'!A1" display="C37" xr:uid="{6935B0BF-DAEB-4799-A816-BFE38FD88A39}"/>
    <hyperlink ref="B45" location="'C38'!A1" display="C38" xr:uid="{2835050B-D748-4F96-966F-02C87A2277B3}"/>
    <hyperlink ref="B46" location="'C39'!A1" display="C39" xr:uid="{1CAC5B2A-6D67-41DE-ACA9-D595498AF08C}"/>
    <hyperlink ref="B47" location="'C40'!A1" display="C40" xr:uid="{FECB5F97-C95A-42AB-AF08-4E91B335B3E5}"/>
    <hyperlink ref="B4" location="SH!A1" display="SH" xr:uid="{DCF563DD-AAF9-4340-8D4E-21B000ED7B16}"/>
    <hyperlink ref="B20" location="'I-II'!A1" display="I-II" xr:uid="{AF0B25FB-35A6-4F60-91D4-B32DA9658A2D}"/>
    <hyperlink ref="B37" location="EN!A1" display="EN" xr:uid="{6345C01B-119A-44ED-B376-D3FBF8981815}"/>
    <hyperlink ref="B10" location="'C6'!A1" display="C6" xr:uid="{D1F08676-7CF7-4E12-BDD9-578277606E36}"/>
    <hyperlink ref="B48" location="'C41'!A1" display="C41" xr:uid="{5957B75E-E271-4829-8E64-8BADC742584F}"/>
    <hyperlink ref="B49" location="'C42'!A1" display="C42" xr:uid="{D9AE4813-73CD-428D-BF90-27F4C925A643}"/>
    <hyperlink ref="B50" location="'C43'!A1" display="C43" xr:uid="{DBD33519-9F10-458B-9CB1-1B8F08E41776}"/>
    <hyperlink ref="B51" location="'C44'!A1" display="C44" xr:uid="{B8D2ECDA-D524-4834-A110-026473DC027C}"/>
    <hyperlink ref="B52" location="'C45'!A1" display="C45" xr:uid="{3A7F7A84-5DED-44D0-940A-1831447C193E}"/>
    <hyperlink ref="B53" location="'C46'!A1" display="C46" xr:uid="{0ABF1B3C-72A3-484C-A42C-F9B24F4158E8}"/>
    <hyperlink ref="B54" location="'C47'!A1" display="C47" xr:uid="{7D0EE298-D56F-4F56-8206-A2C81D397BCD}"/>
    <hyperlink ref="B55" location="'C48'!A1" display="C48" xr:uid="{550B7F6F-18B6-4F93-A79B-4F7D6D42DF7D}"/>
    <hyperlink ref="B56" location="'C49'!A1" display="C49" xr:uid="{BCA460C4-F142-449C-B953-BB4E143F7A40}"/>
    <hyperlink ref="B58" location="'C50'!A1" display="C50" xr:uid="{0D0DA393-7F47-4402-BD6F-B76603A19B07}"/>
    <hyperlink ref="B59" location="'C51'!A1" display="C51" xr:uid="{B373EB40-B822-40C0-8B36-656A3F6DEE30}"/>
    <hyperlink ref="B60" location="'C52'!A1" display="C52" xr:uid="{4FC3A1FB-BB09-4201-9D23-03A52B2F94FD}"/>
    <hyperlink ref="B61" location="'C53'!A1" display="C53" xr:uid="{B1364698-2973-42ED-B029-FAB44DB2CF24}"/>
    <hyperlink ref="B62" location="'C54'!A1" display="C54" xr:uid="{264F95E1-C810-42C0-B61E-9BC26F1BDBE7}"/>
    <hyperlink ref="B63" location="'C55'!A1" display="C55" xr:uid="{9EEFA7A3-3A00-45B8-9458-B29960D4AF4A}"/>
    <hyperlink ref="B65" location="'C56'!A1" display="C56" xr:uid="{BF30B642-F1E9-46E4-A8AD-FAE4AA60F2D6}"/>
    <hyperlink ref="B66" location="'C57'!A1" display="C57" xr:uid="{9DB7113C-0BE2-4D89-B62D-FCAB4C8760C0}"/>
    <hyperlink ref="B67" location="'C58'!A1" display="C58" xr:uid="{36AD65B9-BDCD-4470-832C-ACAFBECC670E}"/>
    <hyperlink ref="B68" location="'C59'!A1" display="C59" xr:uid="{09B41363-E420-4C19-BDB2-A73095472BC3}"/>
    <hyperlink ref="B69" location="'C60'!A1" display="C60" xr:uid="{BC3FB4AA-715B-4799-B1DD-F8A2483977D9}"/>
    <hyperlink ref="B70" location="'C61'!A1" display="C61" xr:uid="{3F2029AF-D686-4B94-B862-9243A158CF8A}"/>
    <hyperlink ref="B72" location="'C62'!A1" display="C62" xr:uid="{49FA4319-C198-48DE-912D-0BAE3A4F3BFE}"/>
    <hyperlink ref="B73" location="'C63'!A1" display="C63" xr:uid="{FAC39834-614A-4A20-A61D-E12590077DA1}"/>
    <hyperlink ref="B74" location="'C64'!A1" display="C64" xr:uid="{EC58DDB7-B813-401C-A4C0-1EEA24B88263}"/>
    <hyperlink ref="B75" location="'C65'!A1" display="C65" xr:uid="{51D7334A-0907-442F-AD2F-A73C8DB0D88E}"/>
    <hyperlink ref="B76" location="'C66'!A1" display="C66" xr:uid="{82F96976-82F2-4472-B9B8-8EF8E3DF8034}"/>
    <hyperlink ref="B77" location="'C67'!A1" display="C67" xr:uid="{57723BE1-5429-436E-9E10-767B095D2B69}"/>
    <hyperlink ref="B57" location="'III-ED (A.D)'!A1" display="III-ED (A.D)" xr:uid="{670491B2-8A3D-4C3A-8DFC-28BE39817870}"/>
    <hyperlink ref="B64" location="'III-ED (T.D)'!A1" display="III-ED (T.D)" xr:uid="{3B741834-B925-42A8-9390-DE1D42EB9C36}"/>
    <hyperlink ref="B80:B84" location="'C40'!A1" display="C40" xr:uid="{2D079D7B-27C3-462A-9741-5CA6D10CF582}"/>
    <hyperlink ref="B80" location="'C69'!A1" display="C69" xr:uid="{E6873FA8-A114-41F3-80A3-B3670C07F494}"/>
    <hyperlink ref="B81" location="'C70'!A1" display="C70" xr:uid="{FFBD7BA7-79A4-40D1-A40A-AA6D4F155D64}"/>
    <hyperlink ref="B82" location="'C71'!A1" display="C71" xr:uid="{85D15334-CB44-4D26-9C3B-AD998CCA6127}"/>
    <hyperlink ref="B83" location="'C72'!A1" display="C72" xr:uid="{C4CD58A1-2D49-4819-8FF0-E1EB0A03EE17}"/>
    <hyperlink ref="B84" location="'C73'!A1" display="C73" xr:uid="{24BEB589-8E50-4AA6-BCFC-52AE126FB2EC}"/>
    <hyperlink ref="B71" location="'III-ED (A.N)'!A1" display="III-ED (A.N)" xr:uid="{978C20CC-F3C0-4B91-BD9B-E3395B0A49A1}"/>
    <hyperlink ref="B78" location="'III-ED (T.N)'!A1" display="III-ED (T.N)" xr:uid="{F6E315DC-27D8-4BD3-A750-1F03B9D973F2}"/>
    <hyperlink ref="B85" location="'P-AE'!A1" display="P-AE" xr:uid="{EF7C08F1-05E2-4941-93A9-758C210C155E}"/>
    <hyperlink ref="B39" location="'C33'!A1" display="C33" xr:uid="{12CC5B6B-F150-43A1-8DA2-B4746D30E30A}"/>
    <hyperlink ref="B2" r:id="rId1" location="'PORTADA '!A1" xr:uid="{FE74C837-DAD1-4711-B226-D010EBA8B0D0}"/>
    <hyperlink ref="B3" location="FUNCIONARIOS!A1" display="Funcionarios que participaron en la publicación" xr:uid="{43AE1E60-727D-47F8-97C0-479C73277426}"/>
    <hyperlink ref="B4:C4" location="'Serie Histórica'!A1" display="Serie Histórica" xr:uid="{BAD1E7AD-82BF-42AB-B352-D3D3D48C26C0}"/>
    <hyperlink ref="B20:C20" location="'I y II Ciclos'!A1" display="I y II Ciclos" xr:uid="{49248421-3C84-4A56-ADB7-FDEE7CB056EE}"/>
    <hyperlink ref="B38" location="'C32'!A1" display="C32" xr:uid="{5A778874-5EF7-4177-B91A-9F76E294097B}"/>
    <hyperlink ref="B37:C37" location="'Escuelas Nocturnas'!A1" display="Escuelas Nocturnas" xr:uid="{F7CC8B9F-8A44-45AF-9C7F-FAE279749EDC}"/>
    <hyperlink ref="B40" location="'III-ED'!A1" display="III-ED" xr:uid="{F9C9C5D4-07D4-4126-A4CC-3A0EAA45EC0C}"/>
    <hyperlink ref="B40:C40" location="Colegios!A1" display="III Ciclo y Educación Diversificada, Diurna y Nocturna" xr:uid="{C118A5F0-4990-41CC-B229-7545F9AD8B0B}"/>
    <hyperlink ref="B57:C57" location="'Colegios Académicos Diurnos'!A1" display="III Ciclo y Educación Diversificada, Académica Diurna" xr:uid="{F443646F-03B7-48FA-9622-49D36570436E}"/>
    <hyperlink ref="B64:C64" location="'Colegios Técnicos Diurnos'!A1" display="III Ciclo y Educación Diversificada, Técnica Diurna" xr:uid="{7D58D09D-E070-4826-A505-7F23ED4CE21C}"/>
    <hyperlink ref="B71:C71" location="'Colegios Académicos Nocturnos'!A1" display="III Ciclo y Educación Diversificada, Académica Nocturna" xr:uid="{82DD7A45-69CC-4F04-8552-708DB3BB69E0}"/>
    <hyperlink ref="B78:C78" location="'Colegios Técnicos Nocturnos'!A1" display="III Ciclo y Educación Diversificada, Técnica Nocturna" xr:uid="{C0C8EADE-483E-48F3-BECD-4F7EB7919A3F}"/>
    <hyperlink ref="B85:C85" location="'Programa Aula Edad'!A1" display="Programa Aula Edad" xr:uid="{3B7E4892-40DB-4186-BD62-B52AD0489EBE}"/>
    <hyperlink ref="B2:C2" location="Portada!A1" display="Portada" xr:uid="{44AD23D3-3C43-4FE9-B0EC-3AF43E653256}"/>
    <hyperlink ref="B87" location="'C75'!A1" display="C75" xr:uid="{14FC4433-8902-4B9B-B9EF-0483A8777796}"/>
    <hyperlink ref="B79" location="'C68'!A1" display="C68" xr:uid="{17999583-7699-47FA-8E73-8008922207E9}"/>
    <hyperlink ref="B49:B79" location="'C40'!A1" display="C40" xr:uid="{AEB3B14C-304D-4A47-83E9-941A4AC8909F}"/>
    <hyperlink ref="B86" location="'C74'!A1" display="C74" xr:uid="{E9B836C1-40ED-494F-A28C-C00801848480}"/>
  </hyperlinks>
  <printOptions horizontalCentered="1"/>
  <pageMargins left="0.19685039370078741" right="0.19685039370078741" top="0.39370078740157483" bottom="0" header="0.31496062992125984" footer="0.31496062992125984"/>
  <pageSetup scale="90" fitToHeight="0" orientation="landscape" r:id="rId2"/>
  <rowBreaks count="3" manualBreakCount="3">
    <brk id="25" min="1" max="2" man="1"/>
    <brk id="51" min="1" max="2" man="1"/>
    <brk id="77" min="1" max="2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DC761-1AE8-4F52-9A40-935D4ACE6B18}">
  <sheetPr>
    <tabColor rgb="FFF2DAB1"/>
    <pageSetUpPr fitToPage="1"/>
  </sheetPr>
  <dimension ref="A1:AC45"/>
  <sheetViews>
    <sheetView showGridLines="0" zoomScaleNormal="100" workbookViewId="0">
      <selection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0.77734375" style="1" customWidth="1"/>
    <col min="6" max="8" width="8.21875" style="1" customWidth="1"/>
    <col min="9" max="9" width="1.21875" style="1" customWidth="1"/>
    <col min="10" max="12" width="8.21875" style="1" customWidth="1"/>
    <col min="13" max="13" width="2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210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1">
        <v>5.1816263642849556</v>
      </c>
      <c r="C9" s="121">
        <v>5.7044896994059053</v>
      </c>
      <c r="D9" s="121">
        <v>4.6295718387217573</v>
      </c>
      <c r="E9" s="121"/>
      <c r="F9" s="121">
        <v>10.891819468280492</v>
      </c>
      <c r="G9" s="121">
        <v>11.812828174407473</v>
      </c>
      <c r="H9" s="121">
        <v>9.898294476607731</v>
      </c>
      <c r="I9" s="121"/>
      <c r="J9" s="121">
        <v>6.0499190458633239</v>
      </c>
      <c r="K9" s="121">
        <v>6.6860920512579494</v>
      </c>
      <c r="L9" s="121">
        <v>5.3834033613445378</v>
      </c>
      <c r="M9" s="121"/>
      <c r="N9" s="121">
        <v>4.7933304883253065</v>
      </c>
      <c r="O9" s="121">
        <v>5.3309205256756353</v>
      </c>
      <c r="P9" s="121">
        <v>4.2253079647682039</v>
      </c>
      <c r="Q9" s="121"/>
      <c r="R9" s="121">
        <v>4.5180584311019096</v>
      </c>
      <c r="S9" s="121">
        <v>4.999550400143872</v>
      </c>
      <c r="T9" s="121">
        <v>4.0135669869983044</v>
      </c>
      <c r="U9" s="121"/>
      <c r="V9" s="121">
        <v>3.8571202281007446</v>
      </c>
      <c r="W9" s="121">
        <v>4.1656381140459144</v>
      </c>
      <c r="X9" s="121">
        <v>3.5316711151617732</v>
      </c>
      <c r="Y9" s="121"/>
      <c r="Z9" s="121">
        <v>1.3046836211176698</v>
      </c>
      <c r="AA9" s="121">
        <v>1.5055211419337462</v>
      </c>
      <c r="AB9" s="121">
        <v>1.0939001639436938</v>
      </c>
      <c r="AC9" s="14"/>
    </row>
    <row r="10" spans="1:29" x14ac:dyDescent="0.3">
      <c r="A10" s="50" t="s">
        <v>177</v>
      </c>
      <c r="B10" s="117">
        <v>6.6130851663846597</v>
      </c>
      <c r="C10" s="117">
        <v>7.2046374677953624</v>
      </c>
      <c r="D10" s="117">
        <v>5.9953881629515759</v>
      </c>
      <c r="E10" s="117"/>
      <c r="F10" s="117">
        <v>12.378502001143511</v>
      </c>
      <c r="G10" s="117">
        <v>13.737486095661847</v>
      </c>
      <c r="H10" s="117">
        <v>10.941176470588236</v>
      </c>
      <c r="I10" s="117"/>
      <c r="J10" s="117">
        <v>7.0577724836212026</v>
      </c>
      <c r="K10" s="117">
        <v>7.9383886255924168</v>
      </c>
      <c r="L10" s="117">
        <v>6.1676646706586826</v>
      </c>
      <c r="M10" s="117"/>
      <c r="N10" s="117">
        <v>6.5101983794355975</v>
      </c>
      <c r="O10" s="117">
        <v>7.2610784837159628</v>
      </c>
      <c r="P10" s="117">
        <v>5.6858147713950764</v>
      </c>
      <c r="Q10" s="117"/>
      <c r="R10" s="117">
        <v>5.0582551861324241</v>
      </c>
      <c r="S10" s="117">
        <v>5.0343249427917618</v>
      </c>
      <c r="T10" s="117">
        <v>5.0818746470920386</v>
      </c>
      <c r="U10" s="117"/>
      <c r="V10" s="117">
        <v>6.749710312862109</v>
      </c>
      <c r="W10" s="117">
        <v>7.0399113082039912</v>
      </c>
      <c r="X10" s="117">
        <v>6.4320388349514559</v>
      </c>
      <c r="Y10" s="117"/>
      <c r="Z10" s="117">
        <v>2.4031007751937983</v>
      </c>
      <c r="AA10" s="117">
        <v>2.6060296371997955</v>
      </c>
      <c r="AB10" s="117">
        <v>2.1955044432828021</v>
      </c>
      <c r="AC10" s="14"/>
    </row>
    <row r="11" spans="1:29" x14ac:dyDescent="0.3">
      <c r="A11" s="50" t="s">
        <v>178</v>
      </c>
      <c r="B11" s="117">
        <v>4.698216735253772</v>
      </c>
      <c r="C11" s="117">
        <v>5.1710687618410782</v>
      </c>
      <c r="D11" s="117">
        <v>4.2003989205678751</v>
      </c>
      <c r="E11" s="117"/>
      <c r="F11" s="117">
        <v>9.8003629764065341</v>
      </c>
      <c r="G11" s="117">
        <v>9.6751412429378529</v>
      </c>
      <c r="H11" s="117">
        <v>9.9327856609410006</v>
      </c>
      <c r="I11" s="117"/>
      <c r="J11" s="117">
        <v>5.7757644394110983</v>
      </c>
      <c r="K11" s="117">
        <v>6.2138728323699421</v>
      </c>
      <c r="L11" s="117">
        <v>5.2964426877470352</v>
      </c>
      <c r="M11" s="117"/>
      <c r="N11" s="117">
        <v>4.9811061490896602</v>
      </c>
      <c r="O11" s="117">
        <v>5.6751467710371815</v>
      </c>
      <c r="P11" s="117">
        <v>4.2089985486211905</v>
      </c>
      <c r="Q11" s="117"/>
      <c r="R11" s="117">
        <v>3.3915379449294827</v>
      </c>
      <c r="S11" s="117">
        <v>4.106910039113429</v>
      </c>
      <c r="T11" s="117">
        <v>2.6315789473684208</v>
      </c>
      <c r="U11" s="117"/>
      <c r="V11" s="117">
        <v>4.6453006841915734</v>
      </c>
      <c r="W11" s="117">
        <v>5.3418803418803416</v>
      </c>
      <c r="X11" s="117">
        <v>3.9329934450109252</v>
      </c>
      <c r="Y11" s="117"/>
      <c r="Z11" s="117">
        <v>0.70052539404553416</v>
      </c>
      <c r="AA11" s="117">
        <v>0.9400705052878966</v>
      </c>
      <c r="AB11" s="117">
        <v>0.46403712296983757</v>
      </c>
    </row>
    <row r="12" spans="1:29" x14ac:dyDescent="0.3">
      <c r="A12" s="50" t="s">
        <v>179</v>
      </c>
      <c r="B12" s="117">
        <v>8.1298165635515041</v>
      </c>
      <c r="C12" s="117">
        <v>8.4338624338624335</v>
      </c>
      <c r="D12" s="117">
        <v>7.8097147950089125</v>
      </c>
      <c r="E12" s="117"/>
      <c r="F12" s="117">
        <v>14.36923076923077</v>
      </c>
      <c r="G12" s="117">
        <v>15.587529976019185</v>
      </c>
      <c r="H12" s="117">
        <v>13.084702907711756</v>
      </c>
      <c r="I12" s="117"/>
      <c r="J12" s="117">
        <v>9.9340048627995827</v>
      </c>
      <c r="K12" s="117">
        <v>9.9931082012405241</v>
      </c>
      <c r="L12" s="117">
        <v>9.8739495798319332</v>
      </c>
      <c r="M12" s="117"/>
      <c r="N12" s="117">
        <v>5.9920106524633825</v>
      </c>
      <c r="O12" s="117">
        <v>5.9868421052631575</v>
      </c>
      <c r="P12" s="117">
        <v>5.9973045822102424</v>
      </c>
      <c r="Q12" s="117"/>
      <c r="R12" s="117">
        <v>10.521108179419524</v>
      </c>
      <c r="S12" s="117">
        <v>10.53968253968254</v>
      </c>
      <c r="T12" s="117">
        <v>10.501029512697322</v>
      </c>
      <c r="U12" s="117"/>
      <c r="V12" s="117">
        <v>5.9491978609625669</v>
      </c>
      <c r="W12" s="117">
        <v>6.1842105263157894</v>
      </c>
      <c r="X12" s="117">
        <v>5.7065217391304346</v>
      </c>
      <c r="Y12" s="117"/>
      <c r="Z12" s="117">
        <v>2.0801468338941573</v>
      </c>
      <c r="AA12" s="117">
        <v>2.3892773892773893</v>
      </c>
      <c r="AB12" s="117">
        <v>1.7385705086928525</v>
      </c>
    </row>
    <row r="13" spans="1:29" x14ac:dyDescent="0.3">
      <c r="A13" s="50" t="s">
        <v>180</v>
      </c>
      <c r="B13" s="117">
        <v>5.3850582347991676</v>
      </c>
      <c r="C13" s="117">
        <v>5.551688130873651</v>
      </c>
      <c r="D13" s="117">
        <v>5.2123726215168187</v>
      </c>
      <c r="E13" s="117"/>
      <c r="F13" s="117">
        <v>12.301480484522207</v>
      </c>
      <c r="G13" s="117">
        <v>12.597200622083982</v>
      </c>
      <c r="H13" s="117">
        <v>11.982082866741321</v>
      </c>
      <c r="I13" s="117"/>
      <c r="J13" s="117">
        <v>5.8553386911595871</v>
      </c>
      <c r="K13" s="117">
        <v>6.6887783305693755</v>
      </c>
      <c r="L13" s="117">
        <v>4.955223880597015</v>
      </c>
      <c r="M13" s="117"/>
      <c r="N13" s="117">
        <v>4.097452934662237</v>
      </c>
      <c r="O13" s="117">
        <v>3.6557930258717661</v>
      </c>
      <c r="P13" s="117">
        <v>4.5256270447110145</v>
      </c>
      <c r="Q13" s="117"/>
      <c r="R13" s="117">
        <v>6.2748212867355049</v>
      </c>
      <c r="S13" s="117">
        <v>6.8371607515657615</v>
      </c>
      <c r="T13" s="117">
        <v>5.6958624395486295</v>
      </c>
      <c r="U13" s="117"/>
      <c r="V13" s="117">
        <v>3.2320980774589025</v>
      </c>
      <c r="W13" s="117">
        <v>2.8105677346824058</v>
      </c>
      <c r="X13" s="117">
        <v>3.6464088397790055</v>
      </c>
      <c r="Y13" s="117"/>
      <c r="Z13" s="117">
        <v>1.2261580381471391</v>
      </c>
      <c r="AA13" s="117">
        <v>1.2275317843051292</v>
      </c>
      <c r="AB13" s="117">
        <v>1.2246820536975978</v>
      </c>
    </row>
    <row r="14" spans="1:29" x14ac:dyDescent="0.3">
      <c r="A14" s="50" t="s">
        <v>181</v>
      </c>
      <c r="B14" s="117">
        <v>2.2250134577426879</v>
      </c>
      <c r="C14" s="117">
        <v>2.5533403287862888</v>
      </c>
      <c r="D14" s="117">
        <v>1.879145173176124</v>
      </c>
      <c r="E14" s="117"/>
      <c r="F14" s="117">
        <v>4.5606229143492776</v>
      </c>
      <c r="G14" s="117">
        <v>4.8780487804878048</v>
      </c>
      <c r="H14" s="117">
        <v>4.2410714285714288</v>
      </c>
      <c r="I14" s="117"/>
      <c r="J14" s="117">
        <v>2.0316027088036117</v>
      </c>
      <c r="K14" s="117">
        <v>3.4246575342465753</v>
      </c>
      <c r="L14" s="117">
        <v>0.6696428571428571</v>
      </c>
      <c r="M14" s="117"/>
      <c r="N14" s="117">
        <v>2.0179372197309418</v>
      </c>
      <c r="O14" s="117">
        <v>2.7253668763102725</v>
      </c>
      <c r="P14" s="117">
        <v>1.2048192771084338</v>
      </c>
      <c r="Q14" s="117"/>
      <c r="R14" s="117">
        <v>2.6258205689277898</v>
      </c>
      <c r="S14" s="117">
        <v>2.5862068965517242</v>
      </c>
      <c r="T14" s="117">
        <v>2.666666666666667</v>
      </c>
      <c r="U14" s="117"/>
      <c r="V14" s="117">
        <v>1.4830508474576272</v>
      </c>
      <c r="W14" s="117">
        <v>1.440329218106996</v>
      </c>
      <c r="X14" s="117">
        <v>1.5283842794759825</v>
      </c>
      <c r="Y14" s="117"/>
      <c r="Z14" s="117">
        <v>0.86705202312138718</v>
      </c>
      <c r="AA14" s="117">
        <v>0.73664825046040516</v>
      </c>
      <c r="AB14" s="117">
        <v>1.0101010101010102</v>
      </c>
      <c r="AC14" s="24"/>
    </row>
    <row r="15" spans="1:29" x14ac:dyDescent="0.3">
      <c r="A15" s="50" t="s">
        <v>182</v>
      </c>
      <c r="B15" s="117">
        <v>2.087094677547483</v>
      </c>
      <c r="C15" s="117">
        <v>2.1572523417541869</v>
      </c>
      <c r="D15" s="117">
        <v>2.0144096456403471</v>
      </c>
      <c r="E15" s="117"/>
      <c r="F15" s="117">
        <v>5.3177691309987027</v>
      </c>
      <c r="G15" s="117">
        <v>5.3497942386831276</v>
      </c>
      <c r="H15" s="117">
        <v>5.2823315118397085</v>
      </c>
      <c r="I15" s="117"/>
      <c r="J15" s="117">
        <v>2.1392808375056895</v>
      </c>
      <c r="K15" s="117">
        <v>2.1838034576888083</v>
      </c>
      <c r="L15" s="117">
        <v>2.0947176684881605</v>
      </c>
      <c r="M15" s="117"/>
      <c r="N15" s="117">
        <v>1.7241379310344827</v>
      </c>
      <c r="O15" s="117">
        <v>1.633705932932072</v>
      </c>
      <c r="P15" s="117">
        <v>1.8150388936905792</v>
      </c>
      <c r="Q15" s="117"/>
      <c r="R15" s="117">
        <v>1.2765957446808509</v>
      </c>
      <c r="S15" s="117">
        <v>1.4579759862778732</v>
      </c>
      <c r="T15" s="117">
        <v>1.097972972972973</v>
      </c>
      <c r="U15" s="117"/>
      <c r="V15" s="117">
        <v>1.547842401500938</v>
      </c>
      <c r="W15" s="117">
        <v>1.6544117647058825</v>
      </c>
      <c r="X15" s="117">
        <v>1.4367816091954022</v>
      </c>
      <c r="Y15" s="117"/>
      <c r="Z15" s="117">
        <v>0.63116370808678501</v>
      </c>
      <c r="AA15" s="117">
        <v>0.68441064638783278</v>
      </c>
      <c r="AB15" s="117">
        <v>0.57377049180327866</v>
      </c>
      <c r="AC15" s="14"/>
    </row>
    <row r="16" spans="1:29" x14ac:dyDescent="0.3">
      <c r="A16" s="50" t="s">
        <v>183</v>
      </c>
      <c r="B16" s="117">
        <v>3.2906231799650554</v>
      </c>
      <c r="C16" s="117">
        <v>3.7671232876712328</v>
      </c>
      <c r="D16" s="117">
        <v>2.7942925089179549</v>
      </c>
      <c r="E16" s="117"/>
      <c r="F16" s="117">
        <v>9.5238095238095237</v>
      </c>
      <c r="G16" s="117">
        <v>9.8360655737704921</v>
      </c>
      <c r="H16" s="117">
        <v>9.1872791519434625</v>
      </c>
      <c r="I16" s="117"/>
      <c r="J16" s="117">
        <v>4.7957371225577266</v>
      </c>
      <c r="K16" s="117">
        <v>6.3973063973063971</v>
      </c>
      <c r="L16" s="117">
        <v>3.007518796992481</v>
      </c>
      <c r="M16" s="117"/>
      <c r="N16" s="117">
        <v>2.7027027027027026</v>
      </c>
      <c r="O16" s="117">
        <v>3.3582089552238807</v>
      </c>
      <c r="P16" s="117">
        <v>2.0905923344947737</v>
      </c>
      <c r="Q16" s="117"/>
      <c r="R16" s="117">
        <v>1.5009380863039399</v>
      </c>
      <c r="S16" s="117">
        <v>1.4336917562724014</v>
      </c>
      <c r="T16" s="117">
        <v>1.5748031496062991</v>
      </c>
      <c r="U16" s="117"/>
      <c r="V16" s="117">
        <v>0.71942446043165476</v>
      </c>
      <c r="W16" s="117">
        <v>0.71942446043165476</v>
      </c>
      <c r="X16" s="117">
        <v>0.71942446043165476</v>
      </c>
      <c r="Y16" s="117"/>
      <c r="Z16" s="117">
        <v>0.46948356807511737</v>
      </c>
      <c r="AA16" s="117">
        <v>0.61538461538461542</v>
      </c>
      <c r="AB16" s="117">
        <v>0.31847133757961787</v>
      </c>
      <c r="AC16" s="24"/>
    </row>
    <row r="17" spans="1:29" x14ac:dyDescent="0.3">
      <c r="A17" s="50" t="s">
        <v>184</v>
      </c>
      <c r="B17" s="117">
        <v>5.7038258390855994</v>
      </c>
      <c r="C17" s="117">
        <v>6.1893336241683938</v>
      </c>
      <c r="D17" s="117">
        <v>5.1934651762682718</v>
      </c>
      <c r="E17" s="117"/>
      <c r="F17" s="117">
        <v>12.571615649042398</v>
      </c>
      <c r="G17" s="117">
        <v>13.699059561128527</v>
      </c>
      <c r="H17" s="117">
        <v>11.339499828708462</v>
      </c>
      <c r="I17" s="117"/>
      <c r="J17" s="117">
        <v>6.7139643536944114</v>
      </c>
      <c r="K17" s="117">
        <v>7.245386192754613</v>
      </c>
      <c r="L17" s="117">
        <v>6.1689449702068</v>
      </c>
      <c r="M17" s="117"/>
      <c r="N17" s="117">
        <v>5.1073904955183487</v>
      </c>
      <c r="O17" s="117">
        <v>5.5066797002280872</v>
      </c>
      <c r="P17" s="117">
        <v>4.6765119549929679</v>
      </c>
      <c r="Q17" s="117"/>
      <c r="R17" s="117">
        <v>4.475100942126514</v>
      </c>
      <c r="S17" s="117">
        <v>4.961704961704962</v>
      </c>
      <c r="T17" s="117">
        <v>3.978238694321659</v>
      </c>
      <c r="U17" s="117"/>
      <c r="V17" s="117">
        <v>4.6511627906976747</v>
      </c>
      <c r="W17" s="117">
        <v>5.0225147211638381</v>
      </c>
      <c r="X17" s="117">
        <v>4.2607428987618352</v>
      </c>
      <c r="Y17" s="117"/>
      <c r="Z17" s="117">
        <v>0.85870413739266205</v>
      </c>
      <c r="AA17" s="117">
        <v>0.70487281642660127</v>
      </c>
      <c r="AB17" s="117">
        <v>1.0184595798854232</v>
      </c>
      <c r="AC17" s="24"/>
    </row>
    <row r="18" spans="1:29" x14ac:dyDescent="0.3">
      <c r="A18" s="50" t="s">
        <v>185</v>
      </c>
      <c r="B18" s="117">
        <v>3.6101934874941009</v>
      </c>
      <c r="C18" s="117">
        <v>4.1772737792177734</v>
      </c>
      <c r="D18" s="117">
        <v>3.0204572803850782</v>
      </c>
      <c r="E18" s="117"/>
      <c r="F18" s="117">
        <v>9.4547964113181511</v>
      </c>
      <c r="G18" s="117">
        <v>9.8648648648648649</v>
      </c>
      <c r="H18" s="117">
        <v>9.0267983074753175</v>
      </c>
      <c r="I18" s="117"/>
      <c r="J18" s="117">
        <v>4.231625835189309</v>
      </c>
      <c r="K18" s="117">
        <v>5.0036258158085571</v>
      </c>
      <c r="L18" s="117">
        <v>3.4220532319391634</v>
      </c>
      <c r="M18" s="117"/>
      <c r="N18" s="117">
        <v>3.1785714285714284</v>
      </c>
      <c r="O18" s="117">
        <v>3.9886039886039883</v>
      </c>
      <c r="P18" s="117">
        <v>2.3638968481375358</v>
      </c>
      <c r="Q18" s="117"/>
      <c r="R18" s="117">
        <v>2.0577617328519855</v>
      </c>
      <c r="S18" s="117">
        <v>2.6185421089879686</v>
      </c>
      <c r="T18" s="117">
        <v>1.4738393515106853</v>
      </c>
      <c r="U18" s="117"/>
      <c r="V18" s="117">
        <v>2.084884586746091</v>
      </c>
      <c r="W18" s="117">
        <v>2.5441696113074208</v>
      </c>
      <c r="X18" s="117">
        <v>1.5735641227380015</v>
      </c>
      <c r="Y18" s="117"/>
      <c r="Z18" s="117">
        <v>0.70876288659793818</v>
      </c>
      <c r="AA18" s="117">
        <v>1.0960670535138619</v>
      </c>
      <c r="AB18" s="117">
        <v>0.32195750160978748</v>
      </c>
      <c r="AC18" s="24"/>
    </row>
    <row r="19" spans="1:29" x14ac:dyDescent="0.3">
      <c r="A19" s="50" t="s">
        <v>186</v>
      </c>
      <c r="B19" s="117">
        <v>7.1686357937925012</v>
      </c>
      <c r="C19" s="117">
        <v>7.9603087100330763</v>
      </c>
      <c r="D19" s="117">
        <v>6.3217487026261994</v>
      </c>
      <c r="E19" s="117"/>
      <c r="F19" s="117">
        <v>13.881200766446669</v>
      </c>
      <c r="G19" s="117">
        <v>15.316404675534059</v>
      </c>
      <c r="H19" s="117">
        <v>12.274368231046932</v>
      </c>
      <c r="I19" s="117"/>
      <c r="J19" s="117">
        <v>8.5803059273422555</v>
      </c>
      <c r="K19" s="117">
        <v>8.7866108786610866</v>
      </c>
      <c r="L19" s="117">
        <v>8.3620265617314313</v>
      </c>
      <c r="M19" s="117"/>
      <c r="N19" s="117">
        <v>6.619493266377539</v>
      </c>
      <c r="O19" s="117">
        <v>7.655081390233172</v>
      </c>
      <c r="P19" s="117">
        <v>5.5028462998102468</v>
      </c>
      <c r="Q19" s="117"/>
      <c r="R19" s="117">
        <v>6.4686924493554327</v>
      </c>
      <c r="S19" s="117">
        <v>7.3410922112802144</v>
      </c>
      <c r="T19" s="117">
        <v>5.5450236966824642</v>
      </c>
      <c r="U19" s="117"/>
      <c r="V19" s="117">
        <v>4.6406473108043782</v>
      </c>
      <c r="W19" s="117">
        <v>5.0162563864375285</v>
      </c>
      <c r="X19" s="117">
        <v>4.2459736456808201</v>
      </c>
      <c r="Y19" s="117"/>
      <c r="Z19" s="117">
        <v>2.436323366555925</v>
      </c>
      <c r="AA19" s="117">
        <v>2.939904885430177</v>
      </c>
      <c r="AB19" s="117">
        <v>1.9073569482288828</v>
      </c>
      <c r="AC19" s="24"/>
    </row>
    <row r="20" spans="1:29" x14ac:dyDescent="0.3">
      <c r="A20" s="50" t="s">
        <v>187</v>
      </c>
      <c r="B20" s="117">
        <v>6.7348960052822715</v>
      </c>
      <c r="C20" s="117">
        <v>7.9201680672268902</v>
      </c>
      <c r="D20" s="117">
        <v>5.4310145597411603</v>
      </c>
      <c r="E20" s="117"/>
      <c r="F20" s="117">
        <v>13.244613434727503</v>
      </c>
      <c r="G20" s="117">
        <v>15.531660692951016</v>
      </c>
      <c r="H20" s="117">
        <v>10.6612685560054</v>
      </c>
      <c r="I20" s="117"/>
      <c r="J20" s="117">
        <v>7.5140449438202248</v>
      </c>
      <c r="K20" s="117">
        <v>9.1156462585034017</v>
      </c>
      <c r="L20" s="117">
        <v>5.8055152394775034</v>
      </c>
      <c r="M20" s="117"/>
      <c r="N20" s="117">
        <v>4.9645390070921991</v>
      </c>
      <c r="O20" s="117">
        <v>5.7901085645355854</v>
      </c>
      <c r="P20" s="117">
        <v>4.0166204986149578</v>
      </c>
      <c r="Q20" s="117"/>
      <c r="R20" s="117">
        <v>6.1276058117498424</v>
      </c>
      <c r="S20" s="117">
        <v>6.5756823821339943</v>
      </c>
      <c r="T20" s="117">
        <v>5.6628056628056633</v>
      </c>
      <c r="U20" s="117"/>
      <c r="V20" s="117">
        <v>5.6100981767180924</v>
      </c>
      <c r="W20" s="117">
        <v>6.241699867197875</v>
      </c>
      <c r="X20" s="117">
        <v>4.9034175334323926</v>
      </c>
      <c r="Y20" s="117"/>
      <c r="Z20" s="117">
        <v>2.7540983606557381</v>
      </c>
      <c r="AA20" s="117">
        <v>4</v>
      </c>
      <c r="AB20" s="117">
        <v>1.3793103448275863</v>
      </c>
      <c r="AC20" s="24"/>
    </row>
    <row r="21" spans="1:29" x14ac:dyDescent="0.3">
      <c r="A21" s="68" t="s">
        <v>188</v>
      </c>
      <c r="B21" s="117">
        <v>3.8101771015215764</v>
      </c>
      <c r="C21" s="117">
        <v>3.8120136186770432</v>
      </c>
      <c r="D21" s="117">
        <v>3.8082437275985663</v>
      </c>
      <c r="E21" s="117"/>
      <c r="F21" s="117">
        <v>9.4380262384961817</v>
      </c>
      <c r="G21" s="117">
        <v>9.6024006001500375</v>
      </c>
      <c r="H21" s="117">
        <v>9.2585006145022533</v>
      </c>
      <c r="I21" s="117"/>
      <c r="J21" s="117">
        <v>3.0624499599679744</v>
      </c>
      <c r="K21" s="117">
        <v>3.1399046104928456</v>
      </c>
      <c r="L21" s="117">
        <v>2.9838709677419355</v>
      </c>
      <c r="M21" s="117"/>
      <c r="N21" s="117">
        <v>3.4331489605187873</v>
      </c>
      <c r="O21" s="117">
        <v>3.3741193919169445</v>
      </c>
      <c r="P21" s="117">
        <v>3.4956794972505896</v>
      </c>
      <c r="Q21" s="117"/>
      <c r="R21" s="117">
        <v>3.5451375435877566</v>
      </c>
      <c r="S21" s="117">
        <v>3.296703296703297</v>
      </c>
      <c r="T21" s="117">
        <v>3.8049940546967891</v>
      </c>
      <c r="U21" s="117"/>
      <c r="V21" s="117">
        <v>3.1542056074766354</v>
      </c>
      <c r="W21" s="117">
        <v>3.0569354222392051</v>
      </c>
      <c r="X21" s="117">
        <v>3.2552600238189759</v>
      </c>
      <c r="Y21" s="117"/>
      <c r="Z21" s="117">
        <v>0.96453018046048533</v>
      </c>
      <c r="AA21" s="117">
        <v>1.0262601871415635</v>
      </c>
      <c r="AB21" s="117">
        <v>0.89887640449438211</v>
      </c>
      <c r="AC21" s="24"/>
    </row>
    <row r="22" spans="1:29" x14ac:dyDescent="0.3">
      <c r="A22" s="50" t="s">
        <v>189</v>
      </c>
      <c r="B22" s="117">
        <v>8.1616832779623483</v>
      </c>
      <c r="C22" s="117">
        <v>8.7395318874812116</v>
      </c>
      <c r="D22" s="117">
        <v>7.5463068831465812</v>
      </c>
      <c r="E22" s="117"/>
      <c r="F22" s="117">
        <v>12.235449735449736</v>
      </c>
      <c r="G22" s="117">
        <v>12</v>
      </c>
      <c r="H22" s="117">
        <v>12.5</v>
      </c>
      <c r="I22" s="117"/>
      <c r="J22" s="117">
        <v>10.138888888888889</v>
      </c>
      <c r="K22" s="117">
        <v>10.796915167095115</v>
      </c>
      <c r="L22" s="117">
        <v>9.3655589123867067</v>
      </c>
      <c r="M22" s="117"/>
      <c r="N22" s="117">
        <v>7.871914609739826</v>
      </c>
      <c r="O22" s="117">
        <v>8.5978835978835981</v>
      </c>
      <c r="P22" s="117">
        <v>7.1332436069986542</v>
      </c>
      <c r="Q22" s="117"/>
      <c r="R22" s="117">
        <v>8.5810810810810807</v>
      </c>
      <c r="S22" s="117">
        <v>9.4488188976377945</v>
      </c>
      <c r="T22" s="117">
        <v>7.6601671309192199</v>
      </c>
      <c r="U22" s="117"/>
      <c r="V22" s="117">
        <v>7.0941336971350619</v>
      </c>
      <c r="W22" s="117">
        <v>7.8740157480314963</v>
      </c>
      <c r="X22" s="117">
        <v>6.25</v>
      </c>
      <c r="Y22" s="117"/>
      <c r="Z22" s="117">
        <v>3.4905082669932641</v>
      </c>
      <c r="AA22" s="117">
        <v>3.7546933667083859</v>
      </c>
      <c r="AB22" s="117">
        <v>3.2374100719424459</v>
      </c>
      <c r="AC22" s="24"/>
    </row>
    <row r="23" spans="1:29" x14ac:dyDescent="0.3">
      <c r="A23" s="50" t="s">
        <v>190</v>
      </c>
      <c r="B23" s="117">
        <v>4.2810013584319817</v>
      </c>
      <c r="C23" s="117">
        <v>4.7454768475927631</v>
      </c>
      <c r="D23" s="117">
        <v>3.8047323323638076</v>
      </c>
      <c r="E23" s="117"/>
      <c r="F23" s="117">
        <v>9.2169260700389106</v>
      </c>
      <c r="G23" s="117">
        <v>10.27364378300528</v>
      </c>
      <c r="H23" s="117">
        <v>8.1320847708230648</v>
      </c>
      <c r="I23" s="117"/>
      <c r="J23" s="117">
        <v>4.6236835345491913</v>
      </c>
      <c r="K23" s="117">
        <v>4.6858908341915546</v>
      </c>
      <c r="L23" s="117">
        <v>4.5617631983598157</v>
      </c>
      <c r="M23" s="117"/>
      <c r="N23" s="117">
        <v>4.2636552200967968</v>
      </c>
      <c r="O23" s="117">
        <v>4.770558836892322</v>
      </c>
      <c r="P23" s="117">
        <v>3.7418147801683816</v>
      </c>
      <c r="Q23" s="117"/>
      <c r="R23" s="117">
        <v>3.7891268533772648</v>
      </c>
      <c r="S23" s="117">
        <v>4.8552754435107381</v>
      </c>
      <c r="T23" s="117">
        <v>2.7052681537731371</v>
      </c>
      <c r="U23" s="117"/>
      <c r="V23" s="117">
        <v>3.2516493873704055</v>
      </c>
      <c r="W23" s="117">
        <v>3.1934306569343067</v>
      </c>
      <c r="X23" s="117">
        <v>3.3138401559454191</v>
      </c>
      <c r="Y23" s="117"/>
      <c r="Z23" s="117">
        <v>1.2175324675324677</v>
      </c>
      <c r="AA23" s="117">
        <v>1.4090177133655395</v>
      </c>
      <c r="AB23" s="117">
        <v>1.0229132569558101</v>
      </c>
      <c r="AC23" s="24"/>
    </row>
    <row r="24" spans="1:29" x14ac:dyDescent="0.3">
      <c r="A24" s="50" t="s">
        <v>191</v>
      </c>
      <c r="B24" s="117">
        <v>5.1357300073367567</v>
      </c>
      <c r="C24" s="117">
        <v>5.9290382819794578</v>
      </c>
      <c r="D24" s="117">
        <v>4.2629686697483304</v>
      </c>
      <c r="E24" s="117"/>
      <c r="F24" s="117">
        <v>11.760612386917188</v>
      </c>
      <c r="G24" s="117">
        <v>13.896103896103895</v>
      </c>
      <c r="H24" s="117">
        <v>9.2953523238380811</v>
      </c>
      <c r="I24" s="117"/>
      <c r="J24" s="117">
        <v>6.3748079877112129</v>
      </c>
      <c r="K24" s="117">
        <v>6.5769805680119582</v>
      </c>
      <c r="L24" s="117">
        <v>6.1611374407582939</v>
      </c>
      <c r="M24" s="117"/>
      <c r="N24" s="117">
        <v>5.1517290049400142</v>
      </c>
      <c r="O24" s="117">
        <v>5.9299191374663076</v>
      </c>
      <c r="P24" s="117">
        <v>4.2962962962962958</v>
      </c>
      <c r="Q24" s="117"/>
      <c r="R24" s="117">
        <v>2.7799227799227797</v>
      </c>
      <c r="S24" s="117">
        <v>2.9069767441860463</v>
      </c>
      <c r="T24" s="117">
        <v>2.6359143327841847</v>
      </c>
      <c r="U24" s="117"/>
      <c r="V24" s="117">
        <v>2.7089783281733748</v>
      </c>
      <c r="W24" s="117">
        <v>3.8123167155425222</v>
      </c>
      <c r="X24" s="117">
        <v>1.4754098360655739</v>
      </c>
      <c r="Y24" s="117"/>
      <c r="Z24" s="117">
        <v>1.6724738675958188</v>
      </c>
      <c r="AA24" s="117">
        <v>1.7735334242837655</v>
      </c>
      <c r="AB24" s="117">
        <v>1.566951566951567</v>
      </c>
      <c r="AC24" s="14"/>
    </row>
    <row r="25" spans="1:29" x14ac:dyDescent="0.3">
      <c r="A25" s="50" t="s">
        <v>192</v>
      </c>
      <c r="B25" s="117">
        <v>5.680512231160729</v>
      </c>
      <c r="C25" s="117">
        <v>6.3816310372129852</v>
      </c>
      <c r="D25" s="117">
        <v>4.9258564854269649</v>
      </c>
      <c r="E25" s="117"/>
      <c r="F25" s="117">
        <v>10.473457675753227</v>
      </c>
      <c r="G25" s="117">
        <v>12.219227313566936</v>
      </c>
      <c r="H25" s="117">
        <v>8.486707566462167</v>
      </c>
      <c r="I25" s="117"/>
      <c r="J25" s="117">
        <v>7.5258239055582878</v>
      </c>
      <c r="K25" s="117">
        <v>8.2568807339449553</v>
      </c>
      <c r="L25" s="117">
        <v>6.680805938494168</v>
      </c>
      <c r="M25" s="117"/>
      <c r="N25" s="117">
        <v>5.1775147928994087</v>
      </c>
      <c r="O25" s="117">
        <v>5.6297709923664119</v>
      </c>
      <c r="P25" s="117">
        <v>4.6938775510204085</v>
      </c>
      <c r="Q25" s="117"/>
      <c r="R25" s="117">
        <v>4.9320583794665325</v>
      </c>
      <c r="S25" s="117">
        <v>5.9405940594059405</v>
      </c>
      <c r="T25" s="117">
        <v>3.8894575230296824</v>
      </c>
      <c r="U25" s="117"/>
      <c r="V25" s="117">
        <v>5.2322477309129738</v>
      </c>
      <c r="W25" s="117">
        <v>5.2238805970149249</v>
      </c>
      <c r="X25" s="117">
        <v>5.2406417112299462</v>
      </c>
      <c r="Y25" s="117"/>
      <c r="Z25" s="117">
        <v>0.87557603686635943</v>
      </c>
      <c r="AA25" s="117">
        <v>0.80645161290322576</v>
      </c>
      <c r="AB25" s="117">
        <v>0.94876660341555974</v>
      </c>
      <c r="AC25" s="24"/>
    </row>
    <row r="26" spans="1:29" x14ac:dyDescent="0.3">
      <c r="A26" s="50" t="s">
        <v>193</v>
      </c>
      <c r="B26" s="117">
        <v>3.8802006491590442</v>
      </c>
      <c r="C26" s="117">
        <v>4.4655718813022185</v>
      </c>
      <c r="D26" s="117">
        <v>3.2657998185666766</v>
      </c>
      <c r="E26" s="117"/>
      <c r="F26" s="117">
        <v>9.3609360936093609</v>
      </c>
      <c r="G26" s="117">
        <v>10.931899641577061</v>
      </c>
      <c r="H26" s="117">
        <v>7.7757685352622063</v>
      </c>
      <c r="I26" s="117"/>
      <c r="J26" s="117">
        <v>3.4671532846715327</v>
      </c>
      <c r="K26" s="117">
        <v>3.9497307001795332</v>
      </c>
      <c r="L26" s="117">
        <v>2.9684601113172544</v>
      </c>
      <c r="M26" s="117"/>
      <c r="N26" s="117">
        <v>4.681978798586572</v>
      </c>
      <c r="O26" s="117">
        <v>5.1926298157453932</v>
      </c>
      <c r="P26" s="117">
        <v>4.1121495327102808</v>
      </c>
      <c r="Q26" s="117"/>
      <c r="R26" s="117">
        <v>1.8229166666666667</v>
      </c>
      <c r="S26" s="117">
        <v>2.3648648648648649</v>
      </c>
      <c r="T26" s="117">
        <v>1.25</v>
      </c>
      <c r="U26" s="117"/>
      <c r="V26" s="117">
        <v>3.0330882352941178</v>
      </c>
      <c r="W26" s="117">
        <v>3.3101045296167246</v>
      </c>
      <c r="X26" s="117">
        <v>2.7237354085603114</v>
      </c>
      <c r="Y26" s="117"/>
      <c r="Z26" s="117">
        <v>1.1676396997497915</v>
      </c>
      <c r="AA26" s="117">
        <v>1.3490725126475547</v>
      </c>
      <c r="AB26" s="117">
        <v>0.99009900990099009</v>
      </c>
      <c r="AC26" s="24"/>
    </row>
    <row r="27" spans="1:29" x14ac:dyDescent="0.3">
      <c r="A27" s="50" t="s">
        <v>194</v>
      </c>
      <c r="B27" s="117">
        <v>3.1358557881889024</v>
      </c>
      <c r="C27" s="117">
        <v>3.7211835178798327</v>
      </c>
      <c r="D27" s="117">
        <v>2.5087514585764294</v>
      </c>
      <c r="E27" s="117"/>
      <c r="F27" s="117">
        <v>7.0537167661421591</v>
      </c>
      <c r="G27" s="117">
        <v>6.9743589743589745</v>
      </c>
      <c r="H27" s="117">
        <v>7.1428571428571423</v>
      </c>
      <c r="I27" s="117"/>
      <c r="J27" s="117">
        <v>4.3452021726010859</v>
      </c>
      <c r="K27" s="117">
        <v>6.0355029585798814</v>
      </c>
      <c r="L27" s="117">
        <v>2.5862068965517242</v>
      </c>
      <c r="M27" s="117"/>
      <c r="N27" s="117">
        <v>3.050847457627119</v>
      </c>
      <c r="O27" s="117">
        <v>4.0217391304347823</v>
      </c>
      <c r="P27" s="117">
        <v>2</v>
      </c>
      <c r="Q27" s="117"/>
      <c r="R27" s="117">
        <v>2.5727069351230423</v>
      </c>
      <c r="S27" s="117">
        <v>3.0467899891186074</v>
      </c>
      <c r="T27" s="117">
        <v>2.0713463751438432</v>
      </c>
      <c r="U27" s="117"/>
      <c r="V27" s="117">
        <v>1.6792125072379851</v>
      </c>
      <c r="W27" s="117">
        <v>2.0524515393386547</v>
      </c>
      <c r="X27" s="117">
        <v>1.2941176470588236</v>
      </c>
      <c r="Y27" s="117"/>
      <c r="Z27" s="117">
        <v>0.16077170418006431</v>
      </c>
      <c r="AA27" s="117">
        <v>0.3083247687564234</v>
      </c>
      <c r="AB27" s="117" t="s">
        <v>173</v>
      </c>
      <c r="AC27" s="24"/>
    </row>
    <row r="28" spans="1:29" x14ac:dyDescent="0.3">
      <c r="A28" s="50" t="s">
        <v>195</v>
      </c>
      <c r="B28" s="117">
        <v>4.5561296383278531</v>
      </c>
      <c r="C28" s="117">
        <v>4.9710277523635256</v>
      </c>
      <c r="D28" s="117">
        <v>4.1184041184041185</v>
      </c>
      <c r="E28" s="117"/>
      <c r="F28" s="117">
        <v>10.483135824977211</v>
      </c>
      <c r="G28" s="117">
        <v>12.280701754385964</v>
      </c>
      <c r="H28" s="117">
        <v>8.5388994307400381</v>
      </c>
      <c r="I28" s="117"/>
      <c r="J28" s="117">
        <v>5.1689860834990062</v>
      </c>
      <c r="K28" s="117">
        <v>4.4401544401544406</v>
      </c>
      <c r="L28" s="117">
        <v>5.942622950819672</v>
      </c>
      <c r="M28" s="117"/>
      <c r="N28" s="117">
        <v>4.9275362318840585</v>
      </c>
      <c r="O28" s="117">
        <v>6.191369606003752</v>
      </c>
      <c r="P28" s="117">
        <v>3.5856573705179287</v>
      </c>
      <c r="Q28" s="117"/>
      <c r="R28" s="117">
        <v>4.3137254901960782</v>
      </c>
      <c r="S28" s="117">
        <v>3.5647279549718571</v>
      </c>
      <c r="T28" s="117">
        <v>5.1334702258726894</v>
      </c>
      <c r="U28" s="117"/>
      <c r="V28" s="117">
        <v>1.8518518518518516</v>
      </c>
      <c r="W28" s="117">
        <v>2.1359223300970873</v>
      </c>
      <c r="X28" s="117">
        <v>1.5655577299412915</v>
      </c>
      <c r="Y28" s="117"/>
      <c r="Z28" s="117">
        <v>0.83125519534497094</v>
      </c>
      <c r="AA28" s="117">
        <v>1.1475409836065573</v>
      </c>
      <c r="AB28" s="117">
        <v>0.50590219224283306</v>
      </c>
      <c r="AC28" s="24"/>
    </row>
    <row r="29" spans="1:29" x14ac:dyDescent="0.3">
      <c r="A29" s="50" t="s">
        <v>196</v>
      </c>
      <c r="B29" s="117">
        <v>4.4208873184138202</v>
      </c>
      <c r="C29" s="117">
        <v>4.918280871670702</v>
      </c>
      <c r="D29" s="117">
        <v>3.8844458952178882</v>
      </c>
      <c r="E29" s="117"/>
      <c r="F29" s="117">
        <v>10.186915887850468</v>
      </c>
      <c r="G29" s="117">
        <v>11.000901713255185</v>
      </c>
      <c r="H29" s="117">
        <v>9.3113482056256061</v>
      </c>
      <c r="I29" s="117"/>
      <c r="J29" s="117">
        <v>5.6603773584905666</v>
      </c>
      <c r="K29" s="117">
        <v>6.7044381491973564</v>
      </c>
      <c r="L29" s="117">
        <v>4.5634920634920633</v>
      </c>
      <c r="M29" s="117"/>
      <c r="N29" s="117">
        <v>5.5970149253731343</v>
      </c>
      <c r="O29" s="117">
        <v>5.9982094897045659</v>
      </c>
      <c r="P29" s="117">
        <v>5.1606621226874392</v>
      </c>
      <c r="Q29" s="117"/>
      <c r="R29" s="117">
        <v>2.9251363411006448</v>
      </c>
      <c r="S29" s="117">
        <v>3.7278657968313138</v>
      </c>
      <c r="T29" s="117">
        <v>2.0127118644067794</v>
      </c>
      <c r="U29" s="117"/>
      <c r="V29" s="117">
        <v>1.8996590355577203</v>
      </c>
      <c r="W29" s="117">
        <v>2.0972354623450906</v>
      </c>
      <c r="X29" s="117">
        <v>1.693227091633466</v>
      </c>
      <c r="Y29" s="117"/>
      <c r="Z29" s="117">
        <v>0.43215211754537602</v>
      </c>
      <c r="AA29" s="117">
        <v>0.24979184013322231</v>
      </c>
      <c r="AB29" s="117">
        <v>0.62893081761006298</v>
      </c>
      <c r="AC29" s="24"/>
    </row>
    <row r="30" spans="1:29" x14ac:dyDescent="0.3">
      <c r="A30" s="50" t="s">
        <v>197</v>
      </c>
      <c r="B30" s="117">
        <v>5.906644052798466</v>
      </c>
      <c r="C30" s="117">
        <v>6.8178576522607335</v>
      </c>
      <c r="D30" s="117">
        <v>4.9312977099236637</v>
      </c>
      <c r="E30" s="117"/>
      <c r="F30" s="117">
        <v>14.412136536030342</v>
      </c>
      <c r="G30" s="117">
        <v>16.432700247729148</v>
      </c>
      <c r="H30" s="117">
        <v>12.306368330464716</v>
      </c>
      <c r="I30" s="117"/>
      <c r="J30" s="117">
        <v>7.5339260645765087</v>
      </c>
      <c r="K30" s="117">
        <v>8.5409252669039155</v>
      </c>
      <c r="L30" s="117">
        <v>6.4165844027640668</v>
      </c>
      <c r="M30" s="117"/>
      <c r="N30" s="117">
        <v>4.4974759063790737</v>
      </c>
      <c r="O30" s="117">
        <v>5.6621004566210047</v>
      </c>
      <c r="P30" s="117">
        <v>3.3210332103321036</v>
      </c>
      <c r="Q30" s="117"/>
      <c r="R30" s="117">
        <v>4.2266187050359711</v>
      </c>
      <c r="S30" s="117">
        <v>4.2216358839050132</v>
      </c>
      <c r="T30" s="117">
        <v>4.2318307267709292</v>
      </c>
      <c r="U30" s="117"/>
      <c r="V30" s="117">
        <v>3.1522793404461686</v>
      </c>
      <c r="W30" s="117">
        <v>3.5944700460829497</v>
      </c>
      <c r="X30" s="117">
        <v>2.6612077789150463</v>
      </c>
      <c r="Y30" s="117"/>
      <c r="Z30" s="117">
        <v>1.5854601701469451</v>
      </c>
      <c r="AA30" s="117">
        <v>2.5018395879323032</v>
      </c>
      <c r="AB30" s="117">
        <v>0.5704971475142625</v>
      </c>
      <c r="AC30" s="24"/>
    </row>
    <row r="31" spans="1:29" x14ac:dyDescent="0.3">
      <c r="A31" s="50" t="s">
        <v>198</v>
      </c>
      <c r="B31" s="117">
        <v>5.2528675703858188</v>
      </c>
      <c r="C31" s="117">
        <v>5.9949622166246854</v>
      </c>
      <c r="D31" s="117">
        <v>4.4570502431118308</v>
      </c>
      <c r="E31" s="117"/>
      <c r="F31" s="117">
        <v>10.743193524650477</v>
      </c>
      <c r="G31" s="117">
        <v>11.976047904191617</v>
      </c>
      <c r="H31" s="117">
        <v>9.5513748191027492</v>
      </c>
      <c r="I31" s="117"/>
      <c r="J31" s="117">
        <v>6.8292682926829276</v>
      </c>
      <c r="K31" s="117">
        <v>7.0626003210272872</v>
      </c>
      <c r="L31" s="117">
        <v>6.5897858319604614</v>
      </c>
      <c r="M31" s="117"/>
      <c r="N31" s="117">
        <v>4.6838407494145207</v>
      </c>
      <c r="O31" s="117">
        <v>6.3348416289592757</v>
      </c>
      <c r="P31" s="117">
        <v>2.912621359223301</v>
      </c>
      <c r="Q31" s="117"/>
      <c r="R31" s="117">
        <v>5.1710421638822588</v>
      </c>
      <c r="S31" s="117">
        <v>5.7949479940564634</v>
      </c>
      <c r="T31" s="117">
        <v>4.4520547945205475</v>
      </c>
      <c r="U31" s="117"/>
      <c r="V31" s="117">
        <v>2.8146989835809224</v>
      </c>
      <c r="W31" s="117">
        <v>3.3625730994152043</v>
      </c>
      <c r="X31" s="117">
        <v>2.1848739495798317</v>
      </c>
      <c r="Y31" s="117"/>
      <c r="Z31" s="117">
        <v>0.94786729857819907</v>
      </c>
      <c r="AA31" s="117">
        <v>1.5174506828528074</v>
      </c>
      <c r="AB31" s="117">
        <v>0.32948929159802309</v>
      </c>
      <c r="AC31" s="24"/>
    </row>
    <row r="32" spans="1:29" x14ac:dyDescent="0.3">
      <c r="A32" s="50" t="s">
        <v>199</v>
      </c>
      <c r="B32" s="117">
        <v>3.8475455312989988</v>
      </c>
      <c r="C32" s="117">
        <v>4.4546498277841557</v>
      </c>
      <c r="D32" s="117">
        <v>3.1758130081300817</v>
      </c>
      <c r="E32" s="117"/>
      <c r="F32" s="117">
        <v>8.1978798586572434</v>
      </c>
      <c r="G32" s="117">
        <v>9.1633466135458175</v>
      </c>
      <c r="H32" s="117">
        <v>7.0996978851963748</v>
      </c>
      <c r="I32" s="117"/>
      <c r="J32" s="117">
        <v>5.0309597523219809</v>
      </c>
      <c r="K32" s="117">
        <v>6.4655172413793105</v>
      </c>
      <c r="L32" s="117">
        <v>3.3557046979865772</v>
      </c>
      <c r="M32" s="117"/>
      <c r="N32" s="117">
        <v>4.46685878962536</v>
      </c>
      <c r="O32" s="117">
        <v>5.4054054054054053</v>
      </c>
      <c r="P32" s="117">
        <v>3.3950617283950617</v>
      </c>
      <c r="Q32" s="117"/>
      <c r="R32" s="117">
        <v>2.1402214022140225</v>
      </c>
      <c r="S32" s="117">
        <v>2.275960170697013</v>
      </c>
      <c r="T32" s="117">
        <v>1.9938650306748467</v>
      </c>
      <c r="U32" s="117"/>
      <c r="V32" s="117">
        <v>1.780185758513932</v>
      </c>
      <c r="W32" s="117">
        <v>2.2522522522522523</v>
      </c>
      <c r="X32" s="117">
        <v>1.2779552715654952</v>
      </c>
      <c r="Y32" s="117"/>
      <c r="Z32" s="117">
        <v>1.5493867010974822</v>
      </c>
      <c r="AA32" s="117">
        <v>1.1292346298619824</v>
      </c>
      <c r="AB32" s="117">
        <v>1.9946808510638299</v>
      </c>
      <c r="AC32" s="24"/>
    </row>
    <row r="33" spans="1:29" x14ac:dyDescent="0.3">
      <c r="A33" s="50" t="s">
        <v>200</v>
      </c>
      <c r="B33" s="117">
        <v>5.1861279032771241</v>
      </c>
      <c r="C33" s="117">
        <v>5.4231227651966627</v>
      </c>
      <c r="D33" s="117">
        <v>4.9146757679180881</v>
      </c>
      <c r="E33" s="117"/>
      <c r="F33" s="117">
        <v>9.5940959409594093</v>
      </c>
      <c r="G33" s="117">
        <v>8.9655172413793096</v>
      </c>
      <c r="H33" s="117">
        <v>10.317460317460316</v>
      </c>
      <c r="I33" s="117"/>
      <c r="J33" s="117">
        <v>7.2580645161290329</v>
      </c>
      <c r="K33" s="117">
        <v>7.5757575757575761</v>
      </c>
      <c r="L33" s="117">
        <v>6.8965517241379306</v>
      </c>
      <c r="M33" s="117"/>
      <c r="N33" s="117">
        <v>4.5537340619307827</v>
      </c>
      <c r="O33" s="117">
        <v>4.7138047138047137</v>
      </c>
      <c r="P33" s="117">
        <v>4.3650793650793647</v>
      </c>
      <c r="Q33" s="117"/>
      <c r="R33" s="117">
        <v>4.1338582677165361</v>
      </c>
      <c r="S33" s="117">
        <v>4.7272727272727275</v>
      </c>
      <c r="T33" s="117">
        <v>3.4334763948497855</v>
      </c>
      <c r="U33" s="117"/>
      <c r="V33" s="117">
        <v>5.0505050505050502</v>
      </c>
      <c r="W33" s="117">
        <v>6.3745019920318722</v>
      </c>
      <c r="X33" s="117">
        <v>3.6885245901639343</v>
      </c>
      <c r="Y33" s="117"/>
      <c r="Z33" s="117">
        <v>0.72332730560578662</v>
      </c>
      <c r="AA33" s="117">
        <v>0.66445182724252494</v>
      </c>
      <c r="AB33" s="117">
        <v>0.79365079365079361</v>
      </c>
      <c r="AC33" s="24"/>
    </row>
    <row r="34" spans="1:29" x14ac:dyDescent="0.3">
      <c r="A34" s="50" t="s">
        <v>201</v>
      </c>
      <c r="B34" s="117">
        <v>4.2032596707650836</v>
      </c>
      <c r="C34" s="117">
        <v>4.900167051149471</v>
      </c>
      <c r="D34" s="117">
        <v>3.4676742233417297</v>
      </c>
      <c r="E34" s="117"/>
      <c r="F34" s="117">
        <v>8.5240130751822978</v>
      </c>
      <c r="G34" s="117">
        <v>9.371933267909716</v>
      </c>
      <c r="H34" s="117">
        <v>7.6328004125838067</v>
      </c>
      <c r="I34" s="117"/>
      <c r="J34" s="117">
        <v>5.5468341182626899</v>
      </c>
      <c r="K34" s="117">
        <v>6.7041965199590585</v>
      </c>
      <c r="L34" s="117">
        <v>4.3361884368308354</v>
      </c>
      <c r="M34" s="117"/>
      <c r="N34" s="117">
        <v>3.9072039072039071</v>
      </c>
      <c r="O34" s="117">
        <v>4.5127220355256839</v>
      </c>
      <c r="P34" s="117">
        <v>3.2803180914512926</v>
      </c>
      <c r="Q34" s="117"/>
      <c r="R34" s="117">
        <v>4.0500736377025035</v>
      </c>
      <c r="S34" s="117">
        <v>4.9598488427019367</v>
      </c>
      <c r="T34" s="117">
        <v>3.065917220235054</v>
      </c>
      <c r="U34" s="117"/>
      <c r="V34" s="117">
        <v>2.535140562248996</v>
      </c>
      <c r="W34" s="117">
        <v>3.0434782608695654</v>
      </c>
      <c r="X34" s="117">
        <v>1.9853709508881923</v>
      </c>
      <c r="Y34" s="117"/>
      <c r="Z34" s="117">
        <v>1.1481563258997571</v>
      </c>
      <c r="AA34" s="117">
        <v>1.3858813339107838</v>
      </c>
      <c r="AB34" s="117">
        <v>0.90090090090090091</v>
      </c>
      <c r="AC34" s="24"/>
    </row>
    <row r="35" spans="1:29" x14ac:dyDescent="0.3">
      <c r="A35" s="50" t="s">
        <v>202</v>
      </c>
      <c r="B35" s="117">
        <v>5.3344926350245503</v>
      </c>
      <c r="C35" s="117">
        <v>6.1871227364185115</v>
      </c>
      <c r="D35" s="117">
        <v>4.4527673741156892</v>
      </c>
      <c r="E35" s="117"/>
      <c r="F35" s="117">
        <v>10.925644916540213</v>
      </c>
      <c r="G35" s="117">
        <v>12.112346401404329</v>
      </c>
      <c r="H35" s="117">
        <v>9.6469104665825984</v>
      </c>
      <c r="I35" s="117"/>
      <c r="J35" s="117">
        <v>5.6283978253917493</v>
      </c>
      <c r="K35" s="117">
        <v>6.3979526551503518</v>
      </c>
      <c r="L35" s="117">
        <v>4.859335038363171</v>
      </c>
      <c r="M35" s="117"/>
      <c r="N35" s="117">
        <v>5.2099295127183574</v>
      </c>
      <c r="O35" s="117">
        <v>5.9916117435590177</v>
      </c>
      <c r="P35" s="117">
        <v>4.3914680050188206</v>
      </c>
      <c r="Q35" s="117"/>
      <c r="R35" s="117">
        <v>4.0450121654501219</v>
      </c>
      <c r="S35" s="117">
        <v>4.9760191846522783</v>
      </c>
      <c r="T35" s="117">
        <v>3.0864197530864197</v>
      </c>
      <c r="U35" s="117"/>
      <c r="V35" s="117">
        <v>5.096774193548387</v>
      </c>
      <c r="W35" s="117">
        <v>6.117192530585962</v>
      </c>
      <c r="X35" s="117">
        <v>4.0723981900452486</v>
      </c>
      <c r="Y35" s="117"/>
      <c r="Z35" s="117">
        <v>1.322219028456453</v>
      </c>
      <c r="AA35" s="117">
        <v>1.6872890888638921</v>
      </c>
      <c r="AB35" s="117">
        <v>0.94062316284538505</v>
      </c>
    </row>
    <row r="36" spans="1:29" ht="15" thickBot="1" x14ac:dyDescent="0.35">
      <c r="A36" s="55" t="s">
        <v>203</v>
      </c>
      <c r="B36" s="117">
        <v>11.907139291063405</v>
      </c>
      <c r="C36" s="117">
        <v>12.590448625180898</v>
      </c>
      <c r="D36" s="117">
        <v>11.174340403517848</v>
      </c>
      <c r="E36" s="117"/>
      <c r="F36" s="117">
        <v>18.041958041958043</v>
      </c>
      <c r="G36" s="117">
        <v>18.814432989690722</v>
      </c>
      <c r="H36" s="117">
        <v>17.12538226299694</v>
      </c>
      <c r="I36" s="117"/>
      <c r="J36" s="117">
        <v>15.362318840579711</v>
      </c>
      <c r="K36" s="117">
        <v>17.127071823204421</v>
      </c>
      <c r="L36" s="117">
        <v>13.414634146341465</v>
      </c>
      <c r="M36" s="117"/>
      <c r="N36" s="117">
        <v>12.841530054644808</v>
      </c>
      <c r="O36" s="117">
        <v>12.637362637362637</v>
      </c>
      <c r="P36" s="117">
        <v>13.043478260869565</v>
      </c>
      <c r="Q36" s="117"/>
      <c r="R36" s="117">
        <v>10.909090909090908</v>
      </c>
      <c r="S36" s="117">
        <v>12.244897959183673</v>
      </c>
      <c r="T36" s="117">
        <v>9.6463022508038581</v>
      </c>
      <c r="U36" s="117"/>
      <c r="V36" s="117">
        <v>11.217948717948719</v>
      </c>
      <c r="W36" s="117">
        <v>10.736196319018406</v>
      </c>
      <c r="X36" s="117">
        <v>11.74496644295302</v>
      </c>
      <c r="Y36" s="117"/>
      <c r="Z36" s="117">
        <v>1.875</v>
      </c>
      <c r="AA36" s="117">
        <v>2.6548672566371683</v>
      </c>
      <c r="AB36" s="117">
        <v>0.99667774086378735</v>
      </c>
      <c r="AC36" s="24"/>
    </row>
    <row r="37" spans="1:29" x14ac:dyDescent="0.3">
      <c r="A37" s="95" t="s">
        <v>356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1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3AC99052-B34A-4985-B5FF-D4E80411975A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98E4-491B-4A4F-B38B-B21C5FC597B1}">
  <sheetPr>
    <tabColor rgb="FFF2DAB1"/>
    <pageSetUpPr fitToPage="1"/>
  </sheetPr>
  <dimension ref="A1:AC45"/>
  <sheetViews>
    <sheetView showGridLines="0" zoomScaleNormal="100" workbookViewId="0">
      <selection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44140625" style="1" customWidth="1"/>
    <col min="10" max="12" width="8.21875" style="1" customWidth="1"/>
    <col min="13" max="13" width="2" style="1" customWidth="1"/>
    <col min="14" max="16" width="8.21875" style="1" customWidth="1"/>
    <col min="17" max="17" width="1.5546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211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0">
        <f>SUM(B10:B33)</f>
        <v>40608</v>
      </c>
      <c r="C9" s="120">
        <f t="shared" ref="C9:AB9" si="0">SUM(C10:C33)</f>
        <v>20776</v>
      </c>
      <c r="D9" s="120">
        <f t="shared" si="0"/>
        <v>19832</v>
      </c>
      <c r="E9" s="120"/>
      <c r="F9" s="120">
        <f t="shared" si="0"/>
        <v>6703</v>
      </c>
      <c r="G9" s="120">
        <f t="shared" si="0"/>
        <v>3399</v>
      </c>
      <c r="H9" s="120">
        <f t="shared" si="0"/>
        <v>3304</v>
      </c>
      <c r="I9" s="120"/>
      <c r="J9" s="120">
        <f t="shared" si="0"/>
        <v>6859</v>
      </c>
      <c r="K9" s="120">
        <f t="shared" si="0"/>
        <v>3521</v>
      </c>
      <c r="L9" s="120">
        <f t="shared" si="0"/>
        <v>3338</v>
      </c>
      <c r="M9" s="120"/>
      <c r="N9" s="120">
        <f t="shared" si="0"/>
        <v>7213</v>
      </c>
      <c r="O9" s="120">
        <f t="shared" si="0"/>
        <v>3733</v>
      </c>
      <c r="P9" s="120">
        <f t="shared" si="0"/>
        <v>3480</v>
      </c>
      <c r="Q9" s="120"/>
      <c r="R9" s="120">
        <f t="shared" si="0"/>
        <v>6666</v>
      </c>
      <c r="S9" s="120">
        <f t="shared" si="0"/>
        <v>3418</v>
      </c>
      <c r="T9" s="120">
        <f t="shared" si="0"/>
        <v>3248</v>
      </c>
      <c r="U9" s="120"/>
      <c r="V9" s="120">
        <f t="shared" si="0"/>
        <v>6431</v>
      </c>
      <c r="W9" s="120">
        <f t="shared" si="0"/>
        <v>3227</v>
      </c>
      <c r="X9" s="120">
        <f t="shared" si="0"/>
        <v>3204</v>
      </c>
      <c r="Y9" s="120"/>
      <c r="Z9" s="120">
        <f t="shared" si="0"/>
        <v>6736</v>
      </c>
      <c r="AA9" s="120">
        <f t="shared" si="0"/>
        <v>3478</v>
      </c>
      <c r="AB9" s="120">
        <f t="shared" si="0"/>
        <v>3258</v>
      </c>
      <c r="AC9" s="12"/>
    </row>
    <row r="10" spans="1:29" x14ac:dyDescent="0.3">
      <c r="A10" s="50" t="s">
        <v>177</v>
      </c>
      <c r="B10" s="115">
        <f>+F10+J10+N10+R10+V10+Z10</f>
        <v>3966</v>
      </c>
      <c r="C10" s="115">
        <f t="shared" ref="C10:C25" si="1">+G10+K10+O10+S10+W10+AA10</f>
        <v>2118</v>
      </c>
      <c r="D10" s="115">
        <f>+H10+L10+P10+T10+X10+AB10</f>
        <v>1848</v>
      </c>
      <c r="E10" s="115"/>
      <c r="F10" s="115">
        <v>651</v>
      </c>
      <c r="G10" s="115">
        <v>360</v>
      </c>
      <c r="H10" s="115">
        <v>291</v>
      </c>
      <c r="I10" s="115"/>
      <c r="J10" s="115">
        <v>673</v>
      </c>
      <c r="K10" s="115">
        <v>346</v>
      </c>
      <c r="L10" s="115">
        <v>327</v>
      </c>
      <c r="M10" s="115"/>
      <c r="N10" s="115">
        <v>686</v>
      </c>
      <c r="O10" s="115">
        <v>365</v>
      </c>
      <c r="P10" s="115">
        <v>321</v>
      </c>
      <c r="Q10" s="115"/>
      <c r="R10" s="115">
        <v>645</v>
      </c>
      <c r="S10" s="115">
        <v>357</v>
      </c>
      <c r="T10" s="115">
        <v>288</v>
      </c>
      <c r="U10" s="115"/>
      <c r="V10" s="115">
        <v>617</v>
      </c>
      <c r="W10" s="115">
        <v>321</v>
      </c>
      <c r="X10" s="115">
        <v>296</v>
      </c>
      <c r="Y10" s="115"/>
      <c r="Z10" s="115">
        <v>694</v>
      </c>
      <c r="AA10" s="115">
        <v>369</v>
      </c>
      <c r="AB10" s="115">
        <v>325</v>
      </c>
      <c r="AC10" s="14"/>
    </row>
    <row r="11" spans="1:29" x14ac:dyDescent="0.3">
      <c r="A11" s="50" t="s">
        <v>178</v>
      </c>
      <c r="B11" s="115">
        <f t="shared" ref="B11:C33" si="2">+F11+J11+N11+R11+V11+Z11</f>
        <v>6853</v>
      </c>
      <c r="C11" s="115">
        <f t="shared" si="1"/>
        <v>3507</v>
      </c>
      <c r="D11" s="115">
        <f t="shared" ref="D11:D33" si="3">+H11+L11+P11+T11+X11+AB11</f>
        <v>3346</v>
      </c>
      <c r="E11" s="115"/>
      <c r="F11" s="115">
        <v>1056</v>
      </c>
      <c r="G11" s="115">
        <v>526</v>
      </c>
      <c r="H11" s="115">
        <v>530</v>
      </c>
      <c r="I11" s="115"/>
      <c r="J11" s="115">
        <v>1170</v>
      </c>
      <c r="K11" s="115">
        <v>599</v>
      </c>
      <c r="L11" s="115">
        <v>571</v>
      </c>
      <c r="M11" s="115"/>
      <c r="N11" s="115">
        <v>1236</v>
      </c>
      <c r="O11" s="115">
        <v>646</v>
      </c>
      <c r="P11" s="115">
        <v>590</v>
      </c>
      <c r="Q11" s="115"/>
      <c r="R11" s="115">
        <v>1155</v>
      </c>
      <c r="S11" s="115">
        <v>583</v>
      </c>
      <c r="T11" s="115">
        <v>572</v>
      </c>
      <c r="U11" s="115"/>
      <c r="V11" s="115">
        <v>1096</v>
      </c>
      <c r="W11" s="115">
        <v>563</v>
      </c>
      <c r="X11" s="115">
        <v>533</v>
      </c>
      <c r="Y11" s="115"/>
      <c r="Z11" s="115">
        <v>1140</v>
      </c>
      <c r="AA11" s="115">
        <v>590</v>
      </c>
      <c r="AB11" s="115">
        <v>550</v>
      </c>
    </row>
    <row r="12" spans="1:29" x14ac:dyDescent="0.3">
      <c r="A12" s="50" t="s">
        <v>179</v>
      </c>
      <c r="B12" s="115">
        <f t="shared" si="2"/>
        <v>4704</v>
      </c>
      <c r="C12" s="115">
        <f t="shared" si="1"/>
        <v>2427</v>
      </c>
      <c r="D12" s="115">
        <f t="shared" si="3"/>
        <v>2277</v>
      </c>
      <c r="E12" s="115"/>
      <c r="F12" s="115">
        <v>717</v>
      </c>
      <c r="G12" s="115">
        <v>379</v>
      </c>
      <c r="H12" s="115">
        <v>338</v>
      </c>
      <c r="I12" s="115"/>
      <c r="J12" s="115">
        <v>763</v>
      </c>
      <c r="K12" s="115">
        <v>410</v>
      </c>
      <c r="L12" s="115">
        <v>353</v>
      </c>
      <c r="M12" s="115"/>
      <c r="N12" s="115">
        <v>839</v>
      </c>
      <c r="O12" s="115">
        <v>413</v>
      </c>
      <c r="P12" s="115">
        <v>426</v>
      </c>
      <c r="Q12" s="115"/>
      <c r="R12" s="115">
        <v>801</v>
      </c>
      <c r="S12" s="115">
        <v>411</v>
      </c>
      <c r="T12" s="115">
        <v>390</v>
      </c>
      <c r="U12" s="115"/>
      <c r="V12" s="115">
        <v>780</v>
      </c>
      <c r="W12" s="115">
        <v>390</v>
      </c>
      <c r="X12" s="115">
        <v>390</v>
      </c>
      <c r="Y12" s="115"/>
      <c r="Z12" s="115">
        <v>804</v>
      </c>
      <c r="AA12" s="115">
        <v>424</v>
      </c>
      <c r="AB12" s="115">
        <v>380</v>
      </c>
    </row>
    <row r="13" spans="1:29" x14ac:dyDescent="0.3">
      <c r="A13" s="50" t="s">
        <v>180</v>
      </c>
      <c r="B13" s="115">
        <f t="shared" si="2"/>
        <v>1795</v>
      </c>
      <c r="C13" s="115">
        <f t="shared" si="1"/>
        <v>894</v>
      </c>
      <c r="D13" s="115">
        <f t="shared" si="3"/>
        <v>901</v>
      </c>
      <c r="E13" s="115"/>
      <c r="F13" s="115">
        <v>287</v>
      </c>
      <c r="G13" s="115">
        <v>138</v>
      </c>
      <c r="H13" s="115">
        <v>149</v>
      </c>
      <c r="I13" s="115"/>
      <c r="J13" s="115">
        <v>323</v>
      </c>
      <c r="K13" s="115">
        <v>151</v>
      </c>
      <c r="L13" s="115">
        <v>172</v>
      </c>
      <c r="M13" s="115"/>
      <c r="N13" s="115">
        <v>305</v>
      </c>
      <c r="O13" s="115">
        <v>156</v>
      </c>
      <c r="P13" s="115">
        <v>149</v>
      </c>
      <c r="Q13" s="115"/>
      <c r="R13" s="115">
        <v>296</v>
      </c>
      <c r="S13" s="115">
        <v>154</v>
      </c>
      <c r="T13" s="115">
        <v>142</v>
      </c>
      <c r="U13" s="115"/>
      <c r="V13" s="115">
        <v>301</v>
      </c>
      <c r="W13" s="115">
        <v>148</v>
      </c>
      <c r="X13" s="115">
        <v>153</v>
      </c>
      <c r="Y13" s="115"/>
      <c r="Z13" s="115">
        <v>283</v>
      </c>
      <c r="AA13" s="115">
        <v>147</v>
      </c>
      <c r="AB13" s="115">
        <v>136</v>
      </c>
    </row>
    <row r="14" spans="1:29" x14ac:dyDescent="0.3">
      <c r="A14" s="50" t="s">
        <v>181</v>
      </c>
      <c r="B14" s="115">
        <f t="shared" si="2"/>
        <v>307</v>
      </c>
      <c r="C14" s="115">
        <f t="shared" si="1"/>
        <v>157</v>
      </c>
      <c r="D14" s="115">
        <f t="shared" si="3"/>
        <v>150</v>
      </c>
      <c r="E14" s="115"/>
      <c r="F14" s="115">
        <v>64</v>
      </c>
      <c r="G14" s="115">
        <v>37</v>
      </c>
      <c r="H14" s="115">
        <v>27</v>
      </c>
      <c r="I14" s="115"/>
      <c r="J14" s="115">
        <v>55</v>
      </c>
      <c r="K14" s="115">
        <v>28</v>
      </c>
      <c r="L14" s="115">
        <v>27</v>
      </c>
      <c r="M14" s="115"/>
      <c r="N14" s="115">
        <v>66</v>
      </c>
      <c r="O14" s="115">
        <v>32</v>
      </c>
      <c r="P14" s="115">
        <v>34</v>
      </c>
      <c r="Q14" s="115"/>
      <c r="R14" s="115">
        <v>56</v>
      </c>
      <c r="S14" s="115">
        <v>24</v>
      </c>
      <c r="T14" s="115">
        <v>32</v>
      </c>
      <c r="U14" s="115"/>
      <c r="V14" s="115">
        <v>34</v>
      </c>
      <c r="W14" s="115">
        <v>19</v>
      </c>
      <c r="X14" s="115">
        <v>15</v>
      </c>
      <c r="Y14" s="115"/>
      <c r="Z14" s="115">
        <v>32</v>
      </c>
      <c r="AA14" s="115">
        <v>17</v>
      </c>
      <c r="AB14" s="115">
        <v>15</v>
      </c>
      <c r="AC14" s="24"/>
    </row>
    <row r="15" spans="1:29" x14ac:dyDescent="0.3">
      <c r="A15" s="50" t="s">
        <v>182</v>
      </c>
      <c r="B15" s="115">
        <f t="shared" si="2"/>
        <v>319</v>
      </c>
      <c r="C15" s="115">
        <f t="shared" si="1"/>
        <v>159</v>
      </c>
      <c r="D15" s="115">
        <f t="shared" si="3"/>
        <v>160</v>
      </c>
      <c r="E15" s="115"/>
      <c r="F15" s="115">
        <v>59</v>
      </c>
      <c r="G15" s="115">
        <v>24</v>
      </c>
      <c r="H15" s="115">
        <v>35</v>
      </c>
      <c r="I15" s="115"/>
      <c r="J15" s="115">
        <v>53</v>
      </c>
      <c r="K15" s="115">
        <v>30</v>
      </c>
      <c r="L15" s="115">
        <v>23</v>
      </c>
      <c r="M15" s="115"/>
      <c r="N15" s="115">
        <v>41</v>
      </c>
      <c r="O15" s="115">
        <v>22</v>
      </c>
      <c r="P15" s="115">
        <v>19</v>
      </c>
      <c r="Q15" s="115"/>
      <c r="R15" s="115">
        <v>60</v>
      </c>
      <c r="S15" s="115">
        <v>26</v>
      </c>
      <c r="T15" s="115">
        <v>34</v>
      </c>
      <c r="U15" s="115"/>
      <c r="V15" s="115">
        <v>50</v>
      </c>
      <c r="W15" s="115">
        <v>29</v>
      </c>
      <c r="X15" s="115">
        <v>21</v>
      </c>
      <c r="Y15" s="115"/>
      <c r="Z15" s="115">
        <v>56</v>
      </c>
      <c r="AA15" s="115">
        <v>28</v>
      </c>
      <c r="AB15" s="115">
        <v>28</v>
      </c>
      <c r="AC15" s="14"/>
    </row>
    <row r="16" spans="1:29" x14ac:dyDescent="0.3">
      <c r="A16" s="50" t="s">
        <v>184</v>
      </c>
      <c r="B16" s="115">
        <f t="shared" si="2"/>
        <v>4456</v>
      </c>
      <c r="C16" s="115">
        <f t="shared" si="1"/>
        <v>2295</v>
      </c>
      <c r="D16" s="115">
        <f t="shared" si="3"/>
        <v>2161</v>
      </c>
      <c r="E16" s="115"/>
      <c r="F16" s="115">
        <v>771</v>
      </c>
      <c r="G16" s="115">
        <v>408</v>
      </c>
      <c r="H16" s="115">
        <v>363</v>
      </c>
      <c r="I16" s="115"/>
      <c r="J16" s="115">
        <v>739</v>
      </c>
      <c r="K16" s="115">
        <v>382</v>
      </c>
      <c r="L16" s="115">
        <v>357</v>
      </c>
      <c r="M16" s="115"/>
      <c r="N16" s="115">
        <v>818</v>
      </c>
      <c r="O16" s="115">
        <v>423</v>
      </c>
      <c r="P16" s="115">
        <v>395</v>
      </c>
      <c r="Q16" s="115"/>
      <c r="R16" s="115">
        <v>741</v>
      </c>
      <c r="S16" s="115">
        <v>388</v>
      </c>
      <c r="T16" s="115">
        <v>353</v>
      </c>
      <c r="U16" s="115"/>
      <c r="V16" s="115">
        <v>652</v>
      </c>
      <c r="W16" s="115">
        <v>302</v>
      </c>
      <c r="X16" s="115">
        <v>350</v>
      </c>
      <c r="Y16" s="115"/>
      <c r="Z16" s="115">
        <v>735</v>
      </c>
      <c r="AA16" s="115">
        <v>392</v>
      </c>
      <c r="AB16" s="115">
        <v>343</v>
      </c>
      <c r="AC16" s="24"/>
    </row>
    <row r="17" spans="1:29" x14ac:dyDescent="0.3">
      <c r="A17" s="50" t="s">
        <v>185</v>
      </c>
      <c r="B17" s="115">
        <f t="shared" si="2"/>
        <v>1040</v>
      </c>
      <c r="C17" s="115">
        <f t="shared" si="1"/>
        <v>525</v>
      </c>
      <c r="D17" s="115">
        <f t="shared" si="3"/>
        <v>515</v>
      </c>
      <c r="E17" s="115"/>
      <c r="F17" s="115">
        <v>188</v>
      </c>
      <c r="G17" s="115">
        <v>93</v>
      </c>
      <c r="H17" s="115">
        <v>95</v>
      </c>
      <c r="I17" s="115"/>
      <c r="J17" s="115">
        <v>183</v>
      </c>
      <c r="K17" s="115">
        <v>92</v>
      </c>
      <c r="L17" s="115">
        <v>91</v>
      </c>
      <c r="M17" s="115"/>
      <c r="N17" s="115">
        <v>183</v>
      </c>
      <c r="O17" s="115">
        <v>88</v>
      </c>
      <c r="P17" s="115">
        <v>95</v>
      </c>
      <c r="Q17" s="115"/>
      <c r="R17" s="115">
        <v>170</v>
      </c>
      <c r="S17" s="115">
        <v>80</v>
      </c>
      <c r="T17" s="115">
        <v>90</v>
      </c>
      <c r="U17" s="115"/>
      <c r="V17" s="115">
        <v>170</v>
      </c>
      <c r="W17" s="115">
        <v>91</v>
      </c>
      <c r="X17" s="115">
        <v>79</v>
      </c>
      <c r="Y17" s="115"/>
      <c r="Z17" s="115">
        <v>146</v>
      </c>
      <c r="AA17" s="115">
        <v>81</v>
      </c>
      <c r="AB17" s="115">
        <v>65</v>
      </c>
      <c r="AC17" s="24"/>
    </row>
    <row r="18" spans="1:29" x14ac:dyDescent="0.3">
      <c r="A18" s="50" t="s">
        <v>186</v>
      </c>
      <c r="B18" s="115">
        <f t="shared" si="2"/>
        <v>772</v>
      </c>
      <c r="C18" s="115">
        <f t="shared" si="1"/>
        <v>372</v>
      </c>
      <c r="D18" s="115">
        <f t="shared" si="3"/>
        <v>400</v>
      </c>
      <c r="E18" s="115"/>
      <c r="F18" s="115">
        <v>157</v>
      </c>
      <c r="G18" s="115">
        <v>74</v>
      </c>
      <c r="H18" s="115">
        <v>83</v>
      </c>
      <c r="I18" s="115"/>
      <c r="J18" s="115">
        <v>138</v>
      </c>
      <c r="K18" s="115">
        <v>77</v>
      </c>
      <c r="L18" s="115">
        <v>61</v>
      </c>
      <c r="M18" s="115"/>
      <c r="N18" s="115">
        <v>137</v>
      </c>
      <c r="O18" s="115">
        <v>54</v>
      </c>
      <c r="P18" s="115">
        <v>83</v>
      </c>
      <c r="Q18" s="115"/>
      <c r="R18" s="115">
        <v>121</v>
      </c>
      <c r="S18" s="115">
        <v>67</v>
      </c>
      <c r="T18" s="115">
        <v>54</v>
      </c>
      <c r="U18" s="115"/>
      <c r="V18" s="115">
        <v>112</v>
      </c>
      <c r="W18" s="115">
        <v>45</v>
      </c>
      <c r="X18" s="115">
        <v>67</v>
      </c>
      <c r="Y18" s="115"/>
      <c r="Z18" s="115">
        <v>107</v>
      </c>
      <c r="AA18" s="115">
        <v>55</v>
      </c>
      <c r="AB18" s="115">
        <v>52</v>
      </c>
      <c r="AC18" s="24"/>
    </row>
    <row r="19" spans="1:29" x14ac:dyDescent="0.3">
      <c r="A19" s="68" t="s">
        <v>188</v>
      </c>
      <c r="B19" s="115">
        <f t="shared" si="2"/>
        <v>3085</v>
      </c>
      <c r="C19" s="115">
        <f t="shared" si="1"/>
        <v>1559</v>
      </c>
      <c r="D19" s="115">
        <f t="shared" si="3"/>
        <v>1526</v>
      </c>
      <c r="E19" s="115"/>
      <c r="F19" s="115">
        <v>581</v>
      </c>
      <c r="G19" s="115">
        <v>288</v>
      </c>
      <c r="H19" s="115">
        <v>293</v>
      </c>
      <c r="I19" s="115"/>
      <c r="J19" s="115">
        <v>486</v>
      </c>
      <c r="K19" s="115">
        <v>237</v>
      </c>
      <c r="L19" s="115">
        <v>249</v>
      </c>
      <c r="M19" s="115"/>
      <c r="N19" s="115">
        <v>536</v>
      </c>
      <c r="O19" s="115">
        <v>276</v>
      </c>
      <c r="P19" s="115">
        <v>260</v>
      </c>
      <c r="Q19" s="115"/>
      <c r="R19" s="115">
        <v>482</v>
      </c>
      <c r="S19" s="115">
        <v>248</v>
      </c>
      <c r="T19" s="115">
        <v>234</v>
      </c>
      <c r="U19" s="115"/>
      <c r="V19" s="115">
        <v>500</v>
      </c>
      <c r="W19" s="115">
        <v>246</v>
      </c>
      <c r="X19" s="115">
        <v>254</v>
      </c>
      <c r="Y19" s="115"/>
      <c r="Z19" s="115">
        <v>500</v>
      </c>
      <c r="AA19" s="115">
        <v>264</v>
      </c>
      <c r="AB19" s="115">
        <v>236</v>
      </c>
      <c r="AC19" s="24"/>
    </row>
    <row r="20" spans="1:29" x14ac:dyDescent="0.3">
      <c r="A20" s="50" t="s">
        <v>189</v>
      </c>
      <c r="B20" s="115">
        <f t="shared" si="2"/>
        <v>247</v>
      </c>
      <c r="C20" s="115">
        <f t="shared" si="1"/>
        <v>121</v>
      </c>
      <c r="D20" s="115">
        <f t="shared" si="3"/>
        <v>126</v>
      </c>
      <c r="E20" s="115"/>
      <c r="F20" s="115">
        <v>46</v>
      </c>
      <c r="G20" s="115">
        <v>19</v>
      </c>
      <c r="H20" s="115">
        <v>27</v>
      </c>
      <c r="I20" s="115"/>
      <c r="J20" s="115">
        <v>40</v>
      </c>
      <c r="K20" s="115">
        <v>21</v>
      </c>
      <c r="L20" s="115">
        <v>19</v>
      </c>
      <c r="M20" s="115"/>
      <c r="N20" s="115">
        <v>43</v>
      </c>
      <c r="O20" s="115">
        <v>23</v>
      </c>
      <c r="P20" s="115">
        <v>20</v>
      </c>
      <c r="Q20" s="115"/>
      <c r="R20" s="115">
        <v>41</v>
      </c>
      <c r="S20" s="115">
        <v>19</v>
      </c>
      <c r="T20" s="115">
        <v>22</v>
      </c>
      <c r="U20" s="115"/>
      <c r="V20" s="115">
        <v>31</v>
      </c>
      <c r="W20" s="115">
        <v>16</v>
      </c>
      <c r="X20" s="115">
        <v>15</v>
      </c>
      <c r="Y20" s="115"/>
      <c r="Z20" s="115">
        <v>46</v>
      </c>
      <c r="AA20" s="115">
        <v>23</v>
      </c>
      <c r="AB20" s="115">
        <v>23</v>
      </c>
      <c r="AC20" s="24"/>
    </row>
    <row r="21" spans="1:29" x14ac:dyDescent="0.3">
      <c r="A21" s="50" t="s">
        <v>190</v>
      </c>
      <c r="B21" s="115">
        <f t="shared" si="2"/>
        <v>6288</v>
      </c>
      <c r="C21" s="115">
        <f t="shared" si="1"/>
        <v>3232</v>
      </c>
      <c r="D21" s="115">
        <f t="shared" si="3"/>
        <v>3056</v>
      </c>
      <c r="E21" s="115"/>
      <c r="F21" s="115">
        <v>962</v>
      </c>
      <c r="G21" s="115">
        <v>483</v>
      </c>
      <c r="H21" s="115">
        <v>479</v>
      </c>
      <c r="I21" s="115"/>
      <c r="J21" s="115">
        <v>1059</v>
      </c>
      <c r="K21" s="115">
        <v>554</v>
      </c>
      <c r="L21" s="115">
        <v>505</v>
      </c>
      <c r="M21" s="115"/>
      <c r="N21" s="115">
        <v>1090</v>
      </c>
      <c r="O21" s="115">
        <v>576</v>
      </c>
      <c r="P21" s="115">
        <v>514</v>
      </c>
      <c r="Q21" s="115"/>
      <c r="R21" s="115">
        <v>1050</v>
      </c>
      <c r="S21" s="115">
        <v>529</v>
      </c>
      <c r="T21" s="115">
        <v>521</v>
      </c>
      <c r="U21" s="115"/>
      <c r="V21" s="115">
        <v>1036</v>
      </c>
      <c r="W21" s="115">
        <v>541</v>
      </c>
      <c r="X21" s="115">
        <v>495</v>
      </c>
      <c r="Y21" s="115"/>
      <c r="Z21" s="115">
        <v>1091</v>
      </c>
      <c r="AA21" s="115">
        <v>549</v>
      </c>
      <c r="AB21" s="115">
        <v>542</v>
      </c>
      <c r="AC21" s="24"/>
    </row>
    <row r="22" spans="1:29" x14ac:dyDescent="0.3">
      <c r="A22" s="50" t="s">
        <v>191</v>
      </c>
      <c r="B22" s="115">
        <f t="shared" si="2"/>
        <v>57</v>
      </c>
      <c r="C22" s="115">
        <f t="shared" si="1"/>
        <v>34</v>
      </c>
      <c r="D22" s="115">
        <f t="shared" si="3"/>
        <v>23</v>
      </c>
      <c r="E22" s="115"/>
      <c r="F22" s="115">
        <v>6</v>
      </c>
      <c r="G22" s="115">
        <v>2</v>
      </c>
      <c r="H22" s="115">
        <v>4</v>
      </c>
      <c r="I22" s="115"/>
      <c r="J22" s="115">
        <v>12</v>
      </c>
      <c r="K22" s="115">
        <v>8</v>
      </c>
      <c r="L22" s="115">
        <v>4</v>
      </c>
      <c r="M22" s="115"/>
      <c r="N22" s="115">
        <v>9</v>
      </c>
      <c r="O22" s="115">
        <v>6</v>
      </c>
      <c r="P22" s="115">
        <v>3</v>
      </c>
      <c r="Q22" s="115"/>
      <c r="R22" s="115">
        <v>11</v>
      </c>
      <c r="S22" s="115">
        <v>6</v>
      </c>
      <c r="T22" s="115">
        <v>5</v>
      </c>
      <c r="U22" s="115"/>
      <c r="V22" s="115">
        <v>8</v>
      </c>
      <c r="W22" s="115">
        <v>4</v>
      </c>
      <c r="X22" s="115">
        <v>4</v>
      </c>
      <c r="Y22" s="115"/>
      <c r="Z22" s="115">
        <v>11</v>
      </c>
      <c r="AA22" s="115">
        <v>8</v>
      </c>
      <c r="AB22" s="115">
        <v>3</v>
      </c>
      <c r="AC22" s="24"/>
    </row>
    <row r="23" spans="1:29" x14ac:dyDescent="0.3">
      <c r="A23" s="50" t="s">
        <v>192</v>
      </c>
      <c r="B23" s="115">
        <f t="shared" si="2"/>
        <v>697</v>
      </c>
      <c r="C23" s="115">
        <f t="shared" si="1"/>
        <v>340</v>
      </c>
      <c r="D23" s="115">
        <f t="shared" si="3"/>
        <v>357</v>
      </c>
      <c r="E23" s="115"/>
      <c r="F23" s="115">
        <v>111</v>
      </c>
      <c r="G23" s="115">
        <v>61</v>
      </c>
      <c r="H23" s="115">
        <v>50</v>
      </c>
      <c r="I23" s="115"/>
      <c r="J23" s="115">
        <v>122</v>
      </c>
      <c r="K23" s="115">
        <v>61</v>
      </c>
      <c r="L23" s="115">
        <v>61</v>
      </c>
      <c r="M23" s="115"/>
      <c r="N23" s="115">
        <v>145</v>
      </c>
      <c r="O23" s="115">
        <v>69</v>
      </c>
      <c r="P23" s="115">
        <v>76</v>
      </c>
      <c r="Q23" s="115"/>
      <c r="R23" s="115">
        <v>102</v>
      </c>
      <c r="S23" s="115">
        <v>51</v>
      </c>
      <c r="T23" s="115">
        <v>51</v>
      </c>
      <c r="U23" s="115"/>
      <c r="V23" s="115">
        <v>104</v>
      </c>
      <c r="W23" s="115">
        <v>51</v>
      </c>
      <c r="X23" s="115">
        <v>53</v>
      </c>
      <c r="Y23" s="115"/>
      <c r="Z23" s="115">
        <v>113</v>
      </c>
      <c r="AA23" s="115">
        <v>47</v>
      </c>
      <c r="AB23" s="115">
        <v>66</v>
      </c>
      <c r="AC23" s="24"/>
    </row>
    <row r="24" spans="1:29" x14ac:dyDescent="0.3">
      <c r="A24" s="50" t="s">
        <v>193</v>
      </c>
      <c r="B24" s="115">
        <f t="shared" si="2"/>
        <v>539</v>
      </c>
      <c r="C24" s="115">
        <f t="shared" si="1"/>
        <v>254</v>
      </c>
      <c r="D24" s="115">
        <f t="shared" si="3"/>
        <v>285</v>
      </c>
      <c r="E24" s="115"/>
      <c r="F24" s="115">
        <v>98</v>
      </c>
      <c r="G24" s="115">
        <v>46</v>
      </c>
      <c r="H24" s="115">
        <v>52</v>
      </c>
      <c r="I24" s="115"/>
      <c r="J24" s="115">
        <v>106</v>
      </c>
      <c r="K24" s="115">
        <v>47</v>
      </c>
      <c r="L24" s="115">
        <v>59</v>
      </c>
      <c r="M24" s="115"/>
      <c r="N24" s="115">
        <v>91</v>
      </c>
      <c r="O24" s="115">
        <v>52</v>
      </c>
      <c r="P24" s="115">
        <v>39</v>
      </c>
      <c r="Q24" s="115"/>
      <c r="R24" s="115">
        <v>92</v>
      </c>
      <c r="S24" s="115">
        <v>43</v>
      </c>
      <c r="T24" s="115">
        <v>49</v>
      </c>
      <c r="U24" s="115"/>
      <c r="V24" s="115">
        <v>70</v>
      </c>
      <c r="W24" s="115">
        <v>32</v>
      </c>
      <c r="X24" s="115">
        <v>38</v>
      </c>
      <c r="Y24" s="115"/>
      <c r="Z24" s="115">
        <v>82</v>
      </c>
      <c r="AA24" s="115">
        <v>34</v>
      </c>
      <c r="AB24" s="115">
        <v>48</v>
      </c>
      <c r="AC24" s="14"/>
    </row>
    <row r="25" spans="1:29" x14ac:dyDescent="0.3">
      <c r="A25" s="50" t="s">
        <v>194</v>
      </c>
      <c r="B25" s="115">
        <f t="shared" si="2"/>
        <v>1321</v>
      </c>
      <c r="C25" s="115">
        <f t="shared" si="1"/>
        <v>694</v>
      </c>
      <c r="D25" s="115">
        <f t="shared" si="3"/>
        <v>627</v>
      </c>
      <c r="E25" s="115"/>
      <c r="F25" s="115">
        <v>197</v>
      </c>
      <c r="G25" s="115">
        <v>98</v>
      </c>
      <c r="H25" s="115">
        <v>99</v>
      </c>
      <c r="I25" s="115"/>
      <c r="J25" s="115">
        <v>238</v>
      </c>
      <c r="K25" s="115">
        <v>127</v>
      </c>
      <c r="L25" s="115">
        <v>111</v>
      </c>
      <c r="M25" s="115"/>
      <c r="N25" s="115">
        <v>251</v>
      </c>
      <c r="O25" s="115">
        <v>144</v>
      </c>
      <c r="P25" s="115">
        <v>107</v>
      </c>
      <c r="Q25" s="115"/>
      <c r="R25" s="115">
        <v>188</v>
      </c>
      <c r="S25" s="115">
        <v>92</v>
      </c>
      <c r="T25" s="115">
        <v>96</v>
      </c>
      <c r="U25" s="115"/>
      <c r="V25" s="115">
        <v>226</v>
      </c>
      <c r="W25" s="115">
        <v>115</v>
      </c>
      <c r="X25" s="115">
        <v>111</v>
      </c>
      <c r="Y25" s="115"/>
      <c r="Z25" s="115">
        <v>221</v>
      </c>
      <c r="AA25" s="115">
        <v>118</v>
      </c>
      <c r="AB25" s="115">
        <v>103</v>
      </c>
      <c r="AC25" s="24"/>
    </row>
    <row r="26" spans="1:29" x14ac:dyDescent="0.3">
      <c r="A26" s="50" t="s">
        <v>195</v>
      </c>
      <c r="B26" s="115">
        <f t="shared" si="2"/>
        <v>219</v>
      </c>
      <c r="C26" s="115">
        <f t="shared" si="2"/>
        <v>105</v>
      </c>
      <c r="D26" s="115">
        <f t="shared" si="3"/>
        <v>114</v>
      </c>
      <c r="E26" s="115"/>
      <c r="F26" s="115">
        <v>37</v>
      </c>
      <c r="G26" s="115">
        <v>18</v>
      </c>
      <c r="H26" s="115">
        <v>19</v>
      </c>
      <c r="I26" s="115"/>
      <c r="J26" s="115">
        <v>38</v>
      </c>
      <c r="K26" s="115">
        <v>19</v>
      </c>
      <c r="L26" s="115">
        <v>19</v>
      </c>
      <c r="M26" s="115"/>
      <c r="N26" s="115">
        <v>45</v>
      </c>
      <c r="O26" s="115">
        <v>27</v>
      </c>
      <c r="P26" s="115">
        <v>18</v>
      </c>
      <c r="Q26" s="115"/>
      <c r="R26" s="115">
        <v>31</v>
      </c>
      <c r="S26" s="115">
        <v>13</v>
      </c>
      <c r="T26" s="115">
        <v>18</v>
      </c>
      <c r="U26" s="115"/>
      <c r="V26" s="115">
        <v>29</v>
      </c>
      <c r="W26" s="115">
        <v>13</v>
      </c>
      <c r="X26" s="115">
        <v>16</v>
      </c>
      <c r="Y26" s="115"/>
      <c r="Z26" s="115">
        <v>39</v>
      </c>
      <c r="AA26" s="115">
        <v>15</v>
      </c>
      <c r="AB26" s="115">
        <v>24</v>
      </c>
      <c r="AC26" s="24"/>
    </row>
    <row r="27" spans="1:29" x14ac:dyDescent="0.3">
      <c r="A27" s="50" t="s">
        <v>196</v>
      </c>
      <c r="B27" s="115">
        <f t="shared" si="2"/>
        <v>966</v>
      </c>
      <c r="C27" s="115">
        <f t="shared" si="2"/>
        <v>487</v>
      </c>
      <c r="D27" s="115">
        <f t="shared" si="3"/>
        <v>479</v>
      </c>
      <c r="E27" s="115"/>
      <c r="F27" s="115">
        <v>194</v>
      </c>
      <c r="G27" s="115">
        <v>84</v>
      </c>
      <c r="H27" s="115">
        <v>110</v>
      </c>
      <c r="I27" s="115"/>
      <c r="J27" s="115">
        <v>144</v>
      </c>
      <c r="K27" s="115">
        <v>66</v>
      </c>
      <c r="L27" s="115">
        <v>78</v>
      </c>
      <c r="M27" s="115"/>
      <c r="N27" s="115">
        <v>180</v>
      </c>
      <c r="O27" s="115">
        <v>96</v>
      </c>
      <c r="P27" s="115">
        <v>84</v>
      </c>
      <c r="Q27" s="115"/>
      <c r="R27" s="115">
        <v>150</v>
      </c>
      <c r="S27" s="115">
        <v>79</v>
      </c>
      <c r="T27" s="115">
        <v>71</v>
      </c>
      <c r="U27" s="115"/>
      <c r="V27" s="115">
        <v>143</v>
      </c>
      <c r="W27" s="115">
        <v>79</v>
      </c>
      <c r="X27" s="115">
        <v>64</v>
      </c>
      <c r="Y27" s="115"/>
      <c r="Z27" s="115">
        <v>155</v>
      </c>
      <c r="AA27" s="115">
        <v>83</v>
      </c>
      <c r="AB27" s="115">
        <v>72</v>
      </c>
      <c r="AC27" s="24"/>
    </row>
    <row r="28" spans="1:29" x14ac:dyDescent="0.3">
      <c r="A28" s="50" t="s">
        <v>197</v>
      </c>
      <c r="B28" s="115">
        <f t="shared" si="2"/>
        <v>191</v>
      </c>
      <c r="C28" s="115">
        <f t="shared" si="2"/>
        <v>90</v>
      </c>
      <c r="D28" s="115">
        <f t="shared" si="3"/>
        <v>101</v>
      </c>
      <c r="E28" s="115"/>
      <c r="F28" s="115">
        <v>34</v>
      </c>
      <c r="G28" s="115">
        <v>17</v>
      </c>
      <c r="H28" s="115">
        <v>17</v>
      </c>
      <c r="I28" s="115"/>
      <c r="J28" s="115">
        <v>29</v>
      </c>
      <c r="K28" s="115">
        <v>12</v>
      </c>
      <c r="L28" s="115">
        <v>17</v>
      </c>
      <c r="M28" s="115"/>
      <c r="N28" s="115">
        <v>32</v>
      </c>
      <c r="O28" s="115">
        <v>15</v>
      </c>
      <c r="P28" s="115">
        <v>17</v>
      </c>
      <c r="Q28" s="115"/>
      <c r="R28" s="115">
        <v>30</v>
      </c>
      <c r="S28" s="115">
        <v>14</v>
      </c>
      <c r="T28" s="115">
        <v>16</v>
      </c>
      <c r="U28" s="115"/>
      <c r="V28" s="115">
        <v>28</v>
      </c>
      <c r="W28" s="115">
        <v>14</v>
      </c>
      <c r="X28" s="115">
        <v>14</v>
      </c>
      <c r="Y28" s="115"/>
      <c r="Z28" s="115">
        <v>38</v>
      </c>
      <c r="AA28" s="115">
        <v>18</v>
      </c>
      <c r="AB28" s="115">
        <v>20</v>
      </c>
      <c r="AC28" s="24"/>
    </row>
    <row r="29" spans="1:29" x14ac:dyDescent="0.3">
      <c r="A29" s="50" t="s">
        <v>198</v>
      </c>
      <c r="B29" s="115">
        <f t="shared" si="2"/>
        <v>532</v>
      </c>
      <c r="C29" s="115">
        <f t="shared" si="2"/>
        <v>266</v>
      </c>
      <c r="D29" s="115">
        <f t="shared" si="3"/>
        <v>266</v>
      </c>
      <c r="E29" s="115"/>
      <c r="F29" s="115">
        <v>105</v>
      </c>
      <c r="G29" s="115">
        <v>53</v>
      </c>
      <c r="H29" s="115">
        <v>52</v>
      </c>
      <c r="I29" s="115"/>
      <c r="J29" s="115">
        <v>93</v>
      </c>
      <c r="K29" s="115">
        <v>48</v>
      </c>
      <c r="L29" s="115">
        <v>45</v>
      </c>
      <c r="M29" s="115"/>
      <c r="N29" s="115">
        <v>86</v>
      </c>
      <c r="O29" s="115">
        <v>46</v>
      </c>
      <c r="P29" s="115">
        <v>40</v>
      </c>
      <c r="Q29" s="115"/>
      <c r="R29" s="115">
        <v>81</v>
      </c>
      <c r="S29" s="115">
        <v>39</v>
      </c>
      <c r="T29" s="115">
        <v>42</v>
      </c>
      <c r="U29" s="115"/>
      <c r="V29" s="115">
        <v>77</v>
      </c>
      <c r="W29" s="115">
        <v>36</v>
      </c>
      <c r="X29" s="115">
        <v>41</v>
      </c>
      <c r="Y29" s="115"/>
      <c r="Z29" s="115">
        <v>90</v>
      </c>
      <c r="AA29" s="115">
        <v>44</v>
      </c>
      <c r="AB29" s="115">
        <v>46</v>
      </c>
      <c r="AC29" s="24"/>
    </row>
    <row r="30" spans="1:29" x14ac:dyDescent="0.3">
      <c r="A30" s="50" t="s">
        <v>199</v>
      </c>
      <c r="B30" s="115">
        <f t="shared" si="2"/>
        <v>171</v>
      </c>
      <c r="C30" s="115">
        <f t="shared" si="2"/>
        <v>78</v>
      </c>
      <c r="D30" s="115">
        <f t="shared" si="3"/>
        <v>93</v>
      </c>
      <c r="E30" s="115"/>
      <c r="F30" s="115">
        <v>40</v>
      </c>
      <c r="G30" s="115">
        <v>22</v>
      </c>
      <c r="H30" s="115">
        <v>18</v>
      </c>
      <c r="I30" s="115"/>
      <c r="J30" s="115">
        <v>26</v>
      </c>
      <c r="K30" s="115">
        <v>12</v>
      </c>
      <c r="L30" s="115">
        <v>14</v>
      </c>
      <c r="M30" s="115"/>
      <c r="N30" s="115">
        <v>20</v>
      </c>
      <c r="O30" s="115">
        <v>8</v>
      </c>
      <c r="P30" s="115">
        <v>12</v>
      </c>
      <c r="Q30" s="115"/>
      <c r="R30" s="115">
        <v>24</v>
      </c>
      <c r="S30" s="115">
        <v>11</v>
      </c>
      <c r="T30" s="115">
        <v>13</v>
      </c>
      <c r="U30" s="115"/>
      <c r="V30" s="115">
        <v>27</v>
      </c>
      <c r="W30" s="115">
        <v>11</v>
      </c>
      <c r="X30" s="115">
        <v>16</v>
      </c>
      <c r="Y30" s="115"/>
      <c r="Z30" s="115">
        <v>34</v>
      </c>
      <c r="AA30" s="115">
        <v>14</v>
      </c>
      <c r="AB30" s="115">
        <v>20</v>
      </c>
      <c r="AC30" s="24"/>
    </row>
    <row r="31" spans="1:29" x14ac:dyDescent="0.3">
      <c r="A31" s="50" t="s">
        <v>200</v>
      </c>
      <c r="B31" s="115">
        <f t="shared" si="2"/>
        <v>238</v>
      </c>
      <c r="C31" s="115">
        <f t="shared" si="2"/>
        <v>116</v>
      </c>
      <c r="D31" s="115">
        <f t="shared" si="3"/>
        <v>122</v>
      </c>
      <c r="E31" s="115"/>
      <c r="F31" s="115">
        <v>40</v>
      </c>
      <c r="G31" s="115">
        <v>15</v>
      </c>
      <c r="H31" s="115">
        <v>25</v>
      </c>
      <c r="I31" s="115"/>
      <c r="J31" s="115">
        <v>48</v>
      </c>
      <c r="K31" s="115">
        <v>28</v>
      </c>
      <c r="L31" s="115">
        <v>20</v>
      </c>
      <c r="M31" s="115"/>
      <c r="N31" s="115">
        <v>53</v>
      </c>
      <c r="O31" s="115">
        <v>25</v>
      </c>
      <c r="P31" s="115">
        <v>28</v>
      </c>
      <c r="Q31" s="115"/>
      <c r="R31" s="115">
        <v>33</v>
      </c>
      <c r="S31" s="115">
        <v>15</v>
      </c>
      <c r="T31" s="115">
        <v>18</v>
      </c>
      <c r="U31" s="115"/>
      <c r="V31" s="115">
        <v>39</v>
      </c>
      <c r="W31" s="115">
        <v>19</v>
      </c>
      <c r="X31" s="115">
        <v>20</v>
      </c>
      <c r="Y31" s="115"/>
      <c r="Z31" s="115">
        <v>25</v>
      </c>
      <c r="AA31" s="115">
        <v>14</v>
      </c>
      <c r="AB31" s="115">
        <v>11</v>
      </c>
      <c r="AC31" s="24"/>
    </row>
    <row r="32" spans="1:29" x14ac:dyDescent="0.3">
      <c r="A32" s="50" t="s">
        <v>201</v>
      </c>
      <c r="B32" s="115">
        <f t="shared" si="2"/>
        <v>862</v>
      </c>
      <c r="C32" s="115">
        <f t="shared" si="2"/>
        <v>429</v>
      </c>
      <c r="D32" s="115">
        <f t="shared" si="3"/>
        <v>433</v>
      </c>
      <c r="E32" s="115"/>
      <c r="F32" s="115">
        <v>132</v>
      </c>
      <c r="G32" s="115">
        <v>59</v>
      </c>
      <c r="H32" s="115">
        <v>73</v>
      </c>
      <c r="I32" s="115"/>
      <c r="J32" s="115">
        <v>162</v>
      </c>
      <c r="K32" s="115">
        <v>77</v>
      </c>
      <c r="L32" s="115">
        <v>85</v>
      </c>
      <c r="M32" s="115"/>
      <c r="N32" s="115">
        <v>156</v>
      </c>
      <c r="O32" s="115">
        <v>85</v>
      </c>
      <c r="P32" s="115">
        <v>71</v>
      </c>
      <c r="Q32" s="115"/>
      <c r="R32" s="115">
        <v>123</v>
      </c>
      <c r="S32" s="115">
        <v>70</v>
      </c>
      <c r="T32" s="115">
        <v>53</v>
      </c>
      <c r="U32" s="115"/>
      <c r="V32" s="115">
        <v>146</v>
      </c>
      <c r="W32" s="115">
        <v>70</v>
      </c>
      <c r="X32" s="115">
        <v>76</v>
      </c>
      <c r="Y32" s="115"/>
      <c r="Z32" s="115">
        <v>143</v>
      </c>
      <c r="AA32" s="115">
        <v>68</v>
      </c>
      <c r="AB32" s="115">
        <v>75</v>
      </c>
      <c r="AC32" s="24"/>
    </row>
    <row r="33" spans="1:29" ht="15" thickBot="1" x14ac:dyDescent="0.35">
      <c r="A33" s="55" t="s">
        <v>202</v>
      </c>
      <c r="B33" s="115">
        <f t="shared" si="2"/>
        <v>983</v>
      </c>
      <c r="C33" s="115">
        <f t="shared" si="2"/>
        <v>517</v>
      </c>
      <c r="D33" s="115">
        <f t="shared" si="3"/>
        <v>466</v>
      </c>
      <c r="E33" s="115"/>
      <c r="F33" s="115">
        <v>170</v>
      </c>
      <c r="G33" s="115">
        <v>95</v>
      </c>
      <c r="H33" s="115">
        <v>75</v>
      </c>
      <c r="I33" s="115"/>
      <c r="J33" s="115">
        <v>159</v>
      </c>
      <c r="K33" s="115">
        <v>89</v>
      </c>
      <c r="L33" s="115">
        <v>70</v>
      </c>
      <c r="M33" s="115"/>
      <c r="N33" s="115">
        <v>165</v>
      </c>
      <c r="O33" s="115">
        <v>86</v>
      </c>
      <c r="P33" s="115">
        <v>79</v>
      </c>
      <c r="Q33" s="115"/>
      <c r="R33" s="115">
        <v>183</v>
      </c>
      <c r="S33" s="115">
        <v>99</v>
      </c>
      <c r="T33" s="115">
        <v>84</v>
      </c>
      <c r="U33" s="115"/>
      <c r="V33" s="115">
        <v>155</v>
      </c>
      <c r="W33" s="115">
        <v>72</v>
      </c>
      <c r="X33" s="115">
        <v>83</v>
      </c>
      <c r="Y33" s="115"/>
      <c r="Z33" s="115">
        <v>151</v>
      </c>
      <c r="AA33" s="115">
        <v>76</v>
      </c>
      <c r="AB33" s="115">
        <v>75</v>
      </c>
      <c r="AC33" s="24"/>
    </row>
    <row r="34" spans="1:29" x14ac:dyDescent="0.3">
      <c r="A34" s="95" t="s">
        <v>356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14"/>
    </row>
    <row r="36" spans="1:29" x14ac:dyDescent="0.3">
      <c r="AC36" s="24"/>
    </row>
    <row r="37" spans="1:29" x14ac:dyDescent="0.3">
      <c r="AC37" s="2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A5:AB5"/>
    <mergeCell ref="A1:AB1"/>
    <mergeCell ref="A2:AB2"/>
    <mergeCell ref="A3:AB3"/>
    <mergeCell ref="A4:AB4"/>
    <mergeCell ref="V6:X6"/>
    <mergeCell ref="Z6:AB6"/>
    <mergeCell ref="A6:A7"/>
    <mergeCell ref="B6:D6"/>
    <mergeCell ref="F6:H6"/>
    <mergeCell ref="J6:L6"/>
    <mergeCell ref="N6:P6"/>
    <mergeCell ref="R6:T6"/>
  </mergeCells>
  <hyperlinks>
    <hyperlink ref="AC2" location="Contenido!A1" display="Contenido" xr:uid="{38343F75-9ECE-4A8E-B0B5-2DE222EF7E56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D806-47C7-40F9-98BB-589AA7470221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44140625" style="1" customWidth="1"/>
    <col min="18" max="20" width="8.21875" style="1" customWidth="1"/>
    <col min="21" max="21" width="1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212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1">
        <v>99.63686328393365</v>
      </c>
      <c r="C9" s="121">
        <v>99.616417337936326</v>
      </c>
      <c r="D9" s="121">
        <v>99.658291457286424</v>
      </c>
      <c r="E9" s="121"/>
      <c r="F9" s="121">
        <v>99.347858307395882</v>
      </c>
      <c r="G9" s="121">
        <v>99.269859813084111</v>
      </c>
      <c r="H9" s="121">
        <v>99.428227505266335</v>
      </c>
      <c r="I9" s="121"/>
      <c r="J9" s="121">
        <v>99.680279029210865</v>
      </c>
      <c r="K9" s="121">
        <v>99.801587301587304</v>
      </c>
      <c r="L9" s="121">
        <v>99.552639427378466</v>
      </c>
      <c r="M9" s="121"/>
      <c r="N9" s="121">
        <v>99.654600718430515</v>
      </c>
      <c r="O9" s="121">
        <v>99.599786552828178</v>
      </c>
      <c r="P9" s="121">
        <v>99.713467048710598</v>
      </c>
      <c r="Q9" s="121"/>
      <c r="R9" s="121">
        <v>99.715781600598348</v>
      </c>
      <c r="S9" s="121">
        <v>99.679206765820936</v>
      </c>
      <c r="T9" s="121">
        <v>99.754299754299751</v>
      </c>
      <c r="U9" s="121"/>
      <c r="V9" s="121">
        <v>99.612763320941752</v>
      </c>
      <c r="W9" s="121">
        <v>99.506629663891459</v>
      </c>
      <c r="X9" s="121">
        <v>99.719887955182074</v>
      </c>
      <c r="Y9" s="121"/>
      <c r="Z9" s="121">
        <v>99.807378870943836</v>
      </c>
      <c r="AA9" s="121">
        <v>99.827784156142357</v>
      </c>
      <c r="AB9" s="121">
        <v>99.785604900459418</v>
      </c>
      <c r="AC9" s="14"/>
    </row>
    <row r="10" spans="1:29" x14ac:dyDescent="0.3">
      <c r="A10" s="50" t="s">
        <v>177</v>
      </c>
      <c r="B10" s="117">
        <v>99.323816679188582</v>
      </c>
      <c r="C10" s="117">
        <v>99.203747072599541</v>
      </c>
      <c r="D10" s="117">
        <v>99.461786867599571</v>
      </c>
      <c r="E10" s="117"/>
      <c r="F10" s="117">
        <v>99.389312977099237</v>
      </c>
      <c r="G10" s="117">
        <v>99.173553719008268</v>
      </c>
      <c r="H10" s="117">
        <v>99.657534246575338</v>
      </c>
      <c r="I10" s="117"/>
      <c r="J10" s="117">
        <v>99.262536873156336</v>
      </c>
      <c r="K10" s="117">
        <v>100</v>
      </c>
      <c r="L10" s="117">
        <v>98.493975903614455</v>
      </c>
      <c r="M10" s="117"/>
      <c r="N10" s="117">
        <v>99.132947976878611</v>
      </c>
      <c r="O10" s="117">
        <v>98.915989159891609</v>
      </c>
      <c r="P10" s="117">
        <v>99.380804953560371</v>
      </c>
      <c r="Q10" s="117"/>
      <c r="R10" s="117">
        <v>99.383667180277342</v>
      </c>
      <c r="S10" s="117">
        <v>98.89196675900277</v>
      </c>
      <c r="T10" s="117">
        <v>100</v>
      </c>
      <c r="U10" s="117"/>
      <c r="V10" s="117">
        <v>99.036918138041727</v>
      </c>
      <c r="W10" s="117">
        <v>98.769230769230759</v>
      </c>
      <c r="X10" s="117">
        <v>99.328859060402692</v>
      </c>
      <c r="Y10" s="117"/>
      <c r="Z10" s="117">
        <v>99.712643678160916</v>
      </c>
      <c r="AA10" s="117">
        <v>99.460916442048514</v>
      </c>
      <c r="AB10" s="117">
        <v>100</v>
      </c>
      <c r="AC10" s="14"/>
    </row>
    <row r="11" spans="1:29" x14ac:dyDescent="0.3">
      <c r="A11" s="50" t="s">
        <v>178</v>
      </c>
      <c r="B11" s="117">
        <v>99.593082400813842</v>
      </c>
      <c r="C11" s="117">
        <v>99.658994032395569</v>
      </c>
      <c r="D11" s="117">
        <v>99.524092801903635</v>
      </c>
      <c r="E11" s="117"/>
      <c r="F11" s="117">
        <v>99.154929577464785</v>
      </c>
      <c r="G11" s="117">
        <v>99.058380414312623</v>
      </c>
      <c r="H11" s="117">
        <v>99.250936329588015</v>
      </c>
      <c r="I11" s="117"/>
      <c r="J11" s="117">
        <v>99.574468085106389</v>
      </c>
      <c r="K11" s="117">
        <v>99.833333333333329</v>
      </c>
      <c r="L11" s="117">
        <v>99.304347826086953</v>
      </c>
      <c r="M11" s="117"/>
      <c r="N11" s="117">
        <v>99.597099113618043</v>
      </c>
      <c r="O11" s="117">
        <v>99.691358024691354</v>
      </c>
      <c r="P11" s="117">
        <v>99.494097807757171</v>
      </c>
      <c r="Q11" s="117"/>
      <c r="R11" s="117">
        <v>99.827139152981843</v>
      </c>
      <c r="S11" s="117">
        <v>99.828767123287676</v>
      </c>
      <c r="T11" s="117">
        <v>99.825479930191975</v>
      </c>
      <c r="U11" s="117"/>
      <c r="V11" s="117">
        <v>99.63636363636364</v>
      </c>
      <c r="W11" s="117">
        <v>99.822695035460995</v>
      </c>
      <c r="X11" s="117">
        <v>99.440298507462686</v>
      </c>
      <c r="Y11" s="117"/>
      <c r="Z11" s="117">
        <v>99.737532808398953</v>
      </c>
      <c r="AA11" s="117">
        <v>99.662162162162161</v>
      </c>
      <c r="AB11" s="117">
        <v>99.818511796733205</v>
      </c>
    </row>
    <row r="12" spans="1:29" x14ac:dyDescent="0.3">
      <c r="A12" s="50" t="s">
        <v>179</v>
      </c>
      <c r="B12" s="117">
        <v>99.576629974597793</v>
      </c>
      <c r="C12" s="117">
        <v>99.426464563703405</v>
      </c>
      <c r="D12" s="117">
        <v>99.737187910643883</v>
      </c>
      <c r="E12" s="117"/>
      <c r="F12" s="117">
        <v>99.033149171270722</v>
      </c>
      <c r="G12" s="117">
        <v>98.955613577023499</v>
      </c>
      <c r="H12" s="117">
        <v>99.120234604105576</v>
      </c>
      <c r="I12" s="117"/>
      <c r="J12" s="117">
        <v>99.738562091503269</v>
      </c>
      <c r="K12" s="117">
        <v>100</v>
      </c>
      <c r="L12" s="117">
        <v>99.436619718309856</v>
      </c>
      <c r="M12" s="117"/>
      <c r="N12" s="117">
        <v>99.525504151838675</v>
      </c>
      <c r="O12" s="117">
        <v>99.040767386091119</v>
      </c>
      <c r="P12" s="117">
        <v>100</v>
      </c>
      <c r="Q12" s="117"/>
      <c r="R12" s="117">
        <v>99.50310559006212</v>
      </c>
      <c r="S12" s="117">
        <v>99.275362318840578</v>
      </c>
      <c r="T12" s="117">
        <v>99.744245524296673</v>
      </c>
      <c r="U12" s="117"/>
      <c r="V12" s="117">
        <v>99.616858237547888</v>
      </c>
      <c r="W12" s="117">
        <v>99.236641221374043</v>
      </c>
      <c r="X12" s="117">
        <v>100</v>
      </c>
      <c r="Y12" s="117"/>
      <c r="Z12" s="117">
        <v>100</v>
      </c>
      <c r="AA12" s="117">
        <v>100</v>
      </c>
      <c r="AB12" s="117">
        <v>100</v>
      </c>
    </row>
    <row r="13" spans="1:29" x14ac:dyDescent="0.3">
      <c r="A13" s="50" t="s">
        <v>180</v>
      </c>
      <c r="B13" s="117">
        <v>98.789212988442486</v>
      </c>
      <c r="C13" s="117">
        <v>98.458149779735677</v>
      </c>
      <c r="D13" s="117">
        <v>99.119911991199118</v>
      </c>
      <c r="E13" s="117"/>
      <c r="F13" s="117">
        <v>96.632996632996637</v>
      </c>
      <c r="G13" s="117">
        <v>95.172413793103445</v>
      </c>
      <c r="H13" s="117">
        <v>98.026315789473685</v>
      </c>
      <c r="I13" s="117"/>
      <c r="J13" s="117">
        <v>99.384615384615387</v>
      </c>
      <c r="K13" s="117">
        <v>98.692810457516345</v>
      </c>
      <c r="L13" s="117">
        <v>100</v>
      </c>
      <c r="M13" s="117"/>
      <c r="N13" s="117">
        <v>99.025974025974023</v>
      </c>
      <c r="O13" s="117">
        <v>99.363057324840767</v>
      </c>
      <c r="P13" s="117">
        <v>98.675496688741731</v>
      </c>
      <c r="Q13" s="117"/>
      <c r="R13" s="117">
        <v>99.663299663299668</v>
      </c>
      <c r="S13" s="117">
        <v>100</v>
      </c>
      <c r="T13" s="117">
        <v>99.300699300699307</v>
      </c>
      <c r="U13" s="117"/>
      <c r="V13" s="117">
        <v>98.688524590163937</v>
      </c>
      <c r="W13" s="117">
        <v>98.666666666666671</v>
      </c>
      <c r="X13" s="117">
        <v>98.709677419354833</v>
      </c>
      <c r="Y13" s="117"/>
      <c r="Z13" s="117">
        <v>99.298245614035082</v>
      </c>
      <c r="AA13" s="117">
        <v>98.65771812080537</v>
      </c>
      <c r="AB13" s="117">
        <v>100</v>
      </c>
    </row>
    <row r="14" spans="1:29" x14ac:dyDescent="0.3">
      <c r="A14" s="50" t="s">
        <v>181</v>
      </c>
      <c r="B14" s="117">
        <v>99.675324675324674</v>
      </c>
      <c r="C14" s="117">
        <v>99.367088607594937</v>
      </c>
      <c r="D14" s="117">
        <v>100</v>
      </c>
      <c r="E14" s="117"/>
      <c r="F14" s="117">
        <v>100</v>
      </c>
      <c r="G14" s="117">
        <v>100</v>
      </c>
      <c r="H14" s="117">
        <v>100</v>
      </c>
      <c r="I14" s="117"/>
      <c r="J14" s="117">
        <v>100</v>
      </c>
      <c r="K14" s="117">
        <v>100</v>
      </c>
      <c r="L14" s="117">
        <v>100</v>
      </c>
      <c r="M14" s="117"/>
      <c r="N14" s="117">
        <v>100</v>
      </c>
      <c r="O14" s="117">
        <v>100</v>
      </c>
      <c r="P14" s="117">
        <v>100</v>
      </c>
      <c r="Q14" s="117"/>
      <c r="R14" s="117">
        <v>100</v>
      </c>
      <c r="S14" s="117">
        <v>100</v>
      </c>
      <c r="T14" s="117">
        <v>100</v>
      </c>
      <c r="U14" s="117"/>
      <c r="V14" s="117">
        <v>97.142857142857139</v>
      </c>
      <c r="W14" s="117">
        <v>95</v>
      </c>
      <c r="X14" s="117">
        <v>100</v>
      </c>
      <c r="Y14" s="117"/>
      <c r="Z14" s="117">
        <v>100</v>
      </c>
      <c r="AA14" s="117">
        <v>100</v>
      </c>
      <c r="AB14" s="117">
        <v>100</v>
      </c>
      <c r="AC14" s="24"/>
    </row>
    <row r="15" spans="1:29" x14ac:dyDescent="0.3">
      <c r="A15" s="50" t="s">
        <v>182</v>
      </c>
      <c r="B15" s="117">
        <v>100</v>
      </c>
      <c r="C15" s="117">
        <v>100</v>
      </c>
      <c r="D15" s="117">
        <v>100</v>
      </c>
      <c r="E15" s="117"/>
      <c r="F15" s="117">
        <v>100</v>
      </c>
      <c r="G15" s="117">
        <v>100</v>
      </c>
      <c r="H15" s="117">
        <v>100</v>
      </c>
      <c r="I15" s="117"/>
      <c r="J15" s="117">
        <v>100</v>
      </c>
      <c r="K15" s="117">
        <v>100</v>
      </c>
      <c r="L15" s="117">
        <v>100</v>
      </c>
      <c r="M15" s="117"/>
      <c r="N15" s="117">
        <v>100</v>
      </c>
      <c r="O15" s="117">
        <v>100</v>
      </c>
      <c r="P15" s="117">
        <v>100</v>
      </c>
      <c r="Q15" s="117"/>
      <c r="R15" s="117">
        <v>100</v>
      </c>
      <c r="S15" s="117">
        <v>100</v>
      </c>
      <c r="T15" s="117">
        <v>100</v>
      </c>
      <c r="U15" s="117"/>
      <c r="V15" s="117">
        <v>100</v>
      </c>
      <c r="W15" s="117">
        <v>100</v>
      </c>
      <c r="X15" s="117">
        <v>100</v>
      </c>
      <c r="Y15" s="117"/>
      <c r="Z15" s="117">
        <v>100</v>
      </c>
      <c r="AA15" s="117">
        <v>100</v>
      </c>
      <c r="AB15" s="117">
        <v>100</v>
      </c>
      <c r="AC15" s="14"/>
    </row>
    <row r="16" spans="1:29" x14ac:dyDescent="0.3">
      <c r="A16" s="50" t="s">
        <v>184</v>
      </c>
      <c r="B16" s="117">
        <v>99.843154828590627</v>
      </c>
      <c r="C16" s="117">
        <v>99.782608695652172</v>
      </c>
      <c r="D16" s="117">
        <v>99.907535829865921</v>
      </c>
      <c r="E16" s="117"/>
      <c r="F16" s="117">
        <v>99.870466321243526</v>
      </c>
      <c r="G16" s="117">
        <v>99.755501222493891</v>
      </c>
      <c r="H16" s="117">
        <v>100</v>
      </c>
      <c r="I16" s="117"/>
      <c r="J16" s="117">
        <v>99.86486486486487</v>
      </c>
      <c r="K16" s="117">
        <v>99.738903394255871</v>
      </c>
      <c r="L16" s="117">
        <v>100</v>
      </c>
      <c r="M16" s="117"/>
      <c r="N16" s="117">
        <v>99.756097560975604</v>
      </c>
      <c r="O16" s="117">
        <v>99.529411764705884</v>
      </c>
      <c r="P16" s="117">
        <v>100</v>
      </c>
      <c r="Q16" s="117"/>
      <c r="R16" s="117">
        <v>100</v>
      </c>
      <c r="S16" s="117">
        <v>100</v>
      </c>
      <c r="T16" s="117">
        <v>100</v>
      </c>
      <c r="U16" s="117"/>
      <c r="V16" s="117">
        <v>99.694189602446485</v>
      </c>
      <c r="W16" s="117">
        <v>99.669966996699671</v>
      </c>
      <c r="X16" s="117">
        <v>99.715099715099726</v>
      </c>
      <c r="Y16" s="117"/>
      <c r="Z16" s="117">
        <v>99.864130434782609</v>
      </c>
      <c r="AA16" s="117">
        <v>100</v>
      </c>
      <c r="AB16" s="117">
        <v>99.70930232558139</v>
      </c>
      <c r="AC16" s="24"/>
    </row>
    <row r="17" spans="1:29" x14ac:dyDescent="0.3">
      <c r="A17" s="50" t="s">
        <v>185</v>
      </c>
      <c r="B17" s="117">
        <v>99.808061420345481</v>
      </c>
      <c r="C17" s="117">
        <v>99.62049335863378</v>
      </c>
      <c r="D17" s="117">
        <v>100</v>
      </c>
      <c r="E17" s="117"/>
      <c r="F17" s="117">
        <v>100</v>
      </c>
      <c r="G17" s="117">
        <v>100</v>
      </c>
      <c r="H17" s="117">
        <v>100</v>
      </c>
      <c r="I17" s="117"/>
      <c r="J17" s="117">
        <v>100</v>
      </c>
      <c r="K17" s="117">
        <v>100</v>
      </c>
      <c r="L17" s="117">
        <v>100</v>
      </c>
      <c r="M17" s="117"/>
      <c r="N17" s="117">
        <v>99.456521739130437</v>
      </c>
      <c r="O17" s="117">
        <v>98.876404494382015</v>
      </c>
      <c r="P17" s="117">
        <v>100</v>
      </c>
      <c r="Q17" s="117"/>
      <c r="R17" s="117">
        <v>100</v>
      </c>
      <c r="S17" s="117">
        <v>100</v>
      </c>
      <c r="T17" s="117">
        <v>100</v>
      </c>
      <c r="U17" s="117"/>
      <c r="V17" s="117">
        <v>99.415204678362571</v>
      </c>
      <c r="W17" s="117">
        <v>98.91304347826086</v>
      </c>
      <c r="X17" s="117">
        <v>100</v>
      </c>
      <c r="Y17" s="117"/>
      <c r="Z17" s="117">
        <v>100</v>
      </c>
      <c r="AA17" s="117">
        <v>100</v>
      </c>
      <c r="AB17" s="117">
        <v>100</v>
      </c>
      <c r="AC17" s="24"/>
    </row>
    <row r="18" spans="1:29" x14ac:dyDescent="0.3">
      <c r="A18" s="50" t="s">
        <v>186</v>
      </c>
      <c r="B18" s="117">
        <v>99.741602067183464</v>
      </c>
      <c r="C18" s="117">
        <v>100</v>
      </c>
      <c r="D18" s="117">
        <v>99.50248756218906</v>
      </c>
      <c r="E18" s="117"/>
      <c r="F18" s="117">
        <v>99.367088607594937</v>
      </c>
      <c r="G18" s="117">
        <v>100</v>
      </c>
      <c r="H18" s="117">
        <v>98.80952380952381</v>
      </c>
      <c r="I18" s="117"/>
      <c r="J18" s="117">
        <v>100</v>
      </c>
      <c r="K18" s="117">
        <v>100</v>
      </c>
      <c r="L18" s="117">
        <v>100</v>
      </c>
      <c r="M18" s="117"/>
      <c r="N18" s="117">
        <v>100</v>
      </c>
      <c r="O18" s="117">
        <v>100</v>
      </c>
      <c r="P18" s="117">
        <v>100</v>
      </c>
      <c r="Q18" s="117"/>
      <c r="R18" s="117">
        <v>100</v>
      </c>
      <c r="S18" s="117">
        <v>100</v>
      </c>
      <c r="T18" s="117">
        <v>100</v>
      </c>
      <c r="U18" s="117"/>
      <c r="V18" s="117">
        <v>99.115044247787608</v>
      </c>
      <c r="W18" s="117">
        <v>100</v>
      </c>
      <c r="X18" s="117">
        <v>98.529411764705884</v>
      </c>
      <c r="Y18" s="117"/>
      <c r="Z18" s="117">
        <v>100</v>
      </c>
      <c r="AA18" s="117">
        <v>100</v>
      </c>
      <c r="AB18" s="117">
        <v>100</v>
      </c>
      <c r="AC18" s="24"/>
    </row>
    <row r="19" spans="1:29" x14ac:dyDescent="0.3">
      <c r="A19" s="68" t="s">
        <v>188</v>
      </c>
      <c r="B19" s="117">
        <v>99.548241368183284</v>
      </c>
      <c r="C19" s="117">
        <v>99.426020408163268</v>
      </c>
      <c r="D19" s="117">
        <v>99.673416067929452</v>
      </c>
      <c r="E19" s="117"/>
      <c r="F19" s="117">
        <v>99.14675767918088</v>
      </c>
      <c r="G19" s="117">
        <v>98.969072164948457</v>
      </c>
      <c r="H19" s="117">
        <v>99.322033898305079</v>
      </c>
      <c r="I19" s="117"/>
      <c r="J19" s="117">
        <v>99.386503067484668</v>
      </c>
      <c r="K19" s="117">
        <v>99.163179916317986</v>
      </c>
      <c r="L19" s="117">
        <v>99.6</v>
      </c>
      <c r="M19" s="117"/>
      <c r="N19" s="117">
        <v>99.813780260707631</v>
      </c>
      <c r="O19" s="117">
        <v>99.638989169675085</v>
      </c>
      <c r="P19" s="117">
        <v>100</v>
      </c>
      <c r="Q19" s="117"/>
      <c r="R19" s="117">
        <v>99.586776859504127</v>
      </c>
      <c r="S19" s="117">
        <v>99.598393574297177</v>
      </c>
      <c r="T19" s="117">
        <v>99.574468085106389</v>
      </c>
      <c r="U19" s="117"/>
      <c r="V19" s="117">
        <v>99.601593625498012</v>
      </c>
      <c r="W19" s="117">
        <v>99.193548387096769</v>
      </c>
      <c r="X19" s="117">
        <v>100</v>
      </c>
      <c r="Y19" s="117"/>
      <c r="Z19" s="117">
        <v>99.800399201596804</v>
      </c>
      <c r="AA19" s="117">
        <v>100</v>
      </c>
      <c r="AB19" s="117">
        <v>99.578059071729967</v>
      </c>
      <c r="AC19" s="24"/>
    </row>
    <row r="20" spans="1:29" x14ac:dyDescent="0.3">
      <c r="A20" s="50" t="s">
        <v>189</v>
      </c>
      <c r="B20" s="117">
        <v>100</v>
      </c>
      <c r="C20" s="117">
        <v>100</v>
      </c>
      <c r="D20" s="117">
        <v>100</v>
      </c>
      <c r="E20" s="117"/>
      <c r="F20" s="117">
        <v>100</v>
      </c>
      <c r="G20" s="117">
        <v>100</v>
      </c>
      <c r="H20" s="117">
        <v>100</v>
      </c>
      <c r="I20" s="117"/>
      <c r="J20" s="117">
        <v>100</v>
      </c>
      <c r="K20" s="117">
        <v>100</v>
      </c>
      <c r="L20" s="117">
        <v>100</v>
      </c>
      <c r="M20" s="117"/>
      <c r="N20" s="117">
        <v>100</v>
      </c>
      <c r="O20" s="117">
        <v>100</v>
      </c>
      <c r="P20" s="117">
        <v>100</v>
      </c>
      <c r="Q20" s="117"/>
      <c r="R20" s="117">
        <v>100</v>
      </c>
      <c r="S20" s="117">
        <v>100</v>
      </c>
      <c r="T20" s="117">
        <v>100</v>
      </c>
      <c r="U20" s="117"/>
      <c r="V20" s="117">
        <v>100</v>
      </c>
      <c r="W20" s="117">
        <v>100</v>
      </c>
      <c r="X20" s="117">
        <v>100</v>
      </c>
      <c r="Y20" s="117"/>
      <c r="Z20" s="117">
        <v>100</v>
      </c>
      <c r="AA20" s="117">
        <v>100</v>
      </c>
      <c r="AB20" s="117">
        <v>100</v>
      </c>
      <c r="AC20" s="24"/>
    </row>
    <row r="21" spans="1:29" x14ac:dyDescent="0.3">
      <c r="A21" s="50" t="s">
        <v>190</v>
      </c>
      <c r="B21" s="117">
        <v>99.793683542294872</v>
      </c>
      <c r="C21" s="117">
        <v>99.907264296754249</v>
      </c>
      <c r="D21" s="117">
        <v>99.673842139595564</v>
      </c>
      <c r="E21" s="117"/>
      <c r="F21" s="117">
        <v>99.482936918304034</v>
      </c>
      <c r="G21" s="117">
        <v>100</v>
      </c>
      <c r="H21" s="117">
        <v>98.966942148760324</v>
      </c>
      <c r="I21" s="117"/>
      <c r="J21" s="117">
        <v>99.905660377358487</v>
      </c>
      <c r="K21" s="117">
        <v>99.819819819819827</v>
      </c>
      <c r="L21" s="117">
        <v>100</v>
      </c>
      <c r="M21" s="117"/>
      <c r="N21" s="117">
        <v>99.81684981684981</v>
      </c>
      <c r="O21" s="117">
        <v>100</v>
      </c>
      <c r="P21" s="117">
        <v>99.612403100775197</v>
      </c>
      <c r="Q21" s="117"/>
      <c r="R21" s="117">
        <v>99.904852521408188</v>
      </c>
      <c r="S21" s="117">
        <v>99.811320754716988</v>
      </c>
      <c r="T21" s="117">
        <v>100</v>
      </c>
      <c r="U21" s="117"/>
      <c r="V21" s="117">
        <v>99.90356798457087</v>
      </c>
      <c r="W21" s="117">
        <v>99.815498154981555</v>
      </c>
      <c r="X21" s="117">
        <v>100</v>
      </c>
      <c r="Y21" s="117"/>
      <c r="Z21" s="117">
        <v>99.725776965265084</v>
      </c>
      <c r="AA21" s="117">
        <v>100</v>
      </c>
      <c r="AB21" s="117">
        <v>99.449541284403679</v>
      </c>
      <c r="AC21" s="24"/>
    </row>
    <row r="22" spans="1:29" x14ac:dyDescent="0.3">
      <c r="A22" s="50" t="s">
        <v>191</v>
      </c>
      <c r="B22" s="117">
        <v>98.275862068965509</v>
      </c>
      <c r="C22" s="117">
        <v>97.142857142857139</v>
      </c>
      <c r="D22" s="117">
        <v>100</v>
      </c>
      <c r="E22" s="117"/>
      <c r="F22" s="117">
        <v>85.714285714285708</v>
      </c>
      <c r="G22" s="117">
        <v>66.666666666666657</v>
      </c>
      <c r="H22" s="117">
        <v>100</v>
      </c>
      <c r="I22" s="117"/>
      <c r="J22" s="117">
        <v>100</v>
      </c>
      <c r="K22" s="117">
        <v>100</v>
      </c>
      <c r="L22" s="117">
        <v>100</v>
      </c>
      <c r="M22" s="117"/>
      <c r="N22" s="117">
        <v>100</v>
      </c>
      <c r="O22" s="117">
        <v>100</v>
      </c>
      <c r="P22" s="117">
        <v>100</v>
      </c>
      <c r="Q22" s="117"/>
      <c r="R22" s="117">
        <v>100</v>
      </c>
      <c r="S22" s="117">
        <v>100</v>
      </c>
      <c r="T22" s="117">
        <v>100</v>
      </c>
      <c r="U22" s="117"/>
      <c r="V22" s="117">
        <v>100</v>
      </c>
      <c r="W22" s="117">
        <v>100</v>
      </c>
      <c r="X22" s="117">
        <v>100</v>
      </c>
      <c r="Y22" s="117"/>
      <c r="Z22" s="117">
        <v>100</v>
      </c>
      <c r="AA22" s="117">
        <v>100</v>
      </c>
      <c r="AB22" s="117">
        <v>100</v>
      </c>
      <c r="AC22" s="24"/>
    </row>
    <row r="23" spans="1:29" x14ac:dyDescent="0.3">
      <c r="A23" s="50" t="s">
        <v>192</v>
      </c>
      <c r="B23" s="117">
        <v>99.287749287749278</v>
      </c>
      <c r="C23" s="117">
        <v>100</v>
      </c>
      <c r="D23" s="117">
        <v>98.618784530386733</v>
      </c>
      <c r="E23" s="117"/>
      <c r="F23" s="117">
        <v>100</v>
      </c>
      <c r="G23" s="117">
        <v>100</v>
      </c>
      <c r="H23" s="117">
        <v>100</v>
      </c>
      <c r="I23" s="117"/>
      <c r="J23" s="117">
        <v>99.1869918699187</v>
      </c>
      <c r="K23" s="117">
        <v>100</v>
      </c>
      <c r="L23" s="117">
        <v>98.387096774193552</v>
      </c>
      <c r="M23" s="117"/>
      <c r="N23" s="117">
        <v>100</v>
      </c>
      <c r="O23" s="117">
        <v>100</v>
      </c>
      <c r="P23" s="117">
        <v>100</v>
      </c>
      <c r="Q23" s="117"/>
      <c r="R23" s="117">
        <v>97.142857142857139</v>
      </c>
      <c r="S23" s="117">
        <v>100</v>
      </c>
      <c r="T23" s="117">
        <v>94.444444444444443</v>
      </c>
      <c r="U23" s="117"/>
      <c r="V23" s="117">
        <v>100</v>
      </c>
      <c r="W23" s="117">
        <v>100</v>
      </c>
      <c r="X23" s="117">
        <v>100</v>
      </c>
      <c r="Y23" s="117"/>
      <c r="Z23" s="117">
        <v>99.122807017543863</v>
      </c>
      <c r="AA23" s="117">
        <v>100</v>
      </c>
      <c r="AB23" s="117">
        <v>98.507462686567166</v>
      </c>
      <c r="AC23" s="24"/>
    </row>
    <row r="24" spans="1:29" x14ac:dyDescent="0.3">
      <c r="A24" s="50" t="s">
        <v>193</v>
      </c>
      <c r="B24" s="117">
        <v>100</v>
      </c>
      <c r="C24" s="117">
        <v>100</v>
      </c>
      <c r="D24" s="117">
        <v>100</v>
      </c>
      <c r="E24" s="117"/>
      <c r="F24" s="117">
        <v>100</v>
      </c>
      <c r="G24" s="117">
        <v>100</v>
      </c>
      <c r="H24" s="117">
        <v>100</v>
      </c>
      <c r="I24" s="117"/>
      <c r="J24" s="117">
        <v>100</v>
      </c>
      <c r="K24" s="117">
        <v>100</v>
      </c>
      <c r="L24" s="117">
        <v>100</v>
      </c>
      <c r="M24" s="117"/>
      <c r="N24" s="117">
        <v>100</v>
      </c>
      <c r="O24" s="117">
        <v>100</v>
      </c>
      <c r="P24" s="117">
        <v>100</v>
      </c>
      <c r="Q24" s="117"/>
      <c r="R24" s="117">
        <v>100</v>
      </c>
      <c r="S24" s="117">
        <v>100</v>
      </c>
      <c r="T24" s="117">
        <v>100</v>
      </c>
      <c r="U24" s="117"/>
      <c r="V24" s="117">
        <v>100</v>
      </c>
      <c r="W24" s="117">
        <v>100</v>
      </c>
      <c r="X24" s="117">
        <v>100</v>
      </c>
      <c r="Y24" s="117"/>
      <c r="Z24" s="117">
        <v>100</v>
      </c>
      <c r="AA24" s="117">
        <v>100</v>
      </c>
      <c r="AB24" s="117">
        <v>100</v>
      </c>
      <c r="AC24" s="14"/>
    </row>
    <row r="25" spans="1:29" x14ac:dyDescent="0.3">
      <c r="A25" s="50" t="s">
        <v>194</v>
      </c>
      <c r="B25" s="117">
        <v>99.924357034795761</v>
      </c>
      <c r="C25" s="117">
        <v>100</v>
      </c>
      <c r="D25" s="117">
        <v>99.840764331210181</v>
      </c>
      <c r="E25" s="117"/>
      <c r="F25" s="117">
        <v>100</v>
      </c>
      <c r="G25" s="117">
        <v>100</v>
      </c>
      <c r="H25" s="117">
        <v>100</v>
      </c>
      <c r="I25" s="117"/>
      <c r="J25" s="117">
        <v>99.581589958159</v>
      </c>
      <c r="K25" s="117">
        <v>100</v>
      </c>
      <c r="L25" s="117">
        <v>99.107142857142861</v>
      </c>
      <c r="M25" s="117"/>
      <c r="N25" s="117">
        <v>100</v>
      </c>
      <c r="O25" s="117">
        <v>100</v>
      </c>
      <c r="P25" s="117">
        <v>100</v>
      </c>
      <c r="Q25" s="117"/>
      <c r="R25" s="117">
        <v>100</v>
      </c>
      <c r="S25" s="117">
        <v>100</v>
      </c>
      <c r="T25" s="117">
        <v>100</v>
      </c>
      <c r="U25" s="117"/>
      <c r="V25" s="117">
        <v>100</v>
      </c>
      <c r="W25" s="117">
        <v>100</v>
      </c>
      <c r="X25" s="117">
        <v>100</v>
      </c>
      <c r="Y25" s="117"/>
      <c r="Z25" s="117">
        <v>100</v>
      </c>
      <c r="AA25" s="117">
        <v>100</v>
      </c>
      <c r="AB25" s="117">
        <v>100</v>
      </c>
      <c r="AC25" s="24"/>
    </row>
    <row r="26" spans="1:29" x14ac:dyDescent="0.3">
      <c r="A26" s="50" t="s">
        <v>195</v>
      </c>
      <c r="B26" s="117">
        <v>100</v>
      </c>
      <c r="C26" s="117">
        <v>100</v>
      </c>
      <c r="D26" s="117">
        <v>100</v>
      </c>
      <c r="E26" s="117"/>
      <c r="F26" s="117">
        <v>100</v>
      </c>
      <c r="G26" s="117">
        <v>100</v>
      </c>
      <c r="H26" s="117">
        <v>100</v>
      </c>
      <c r="I26" s="117"/>
      <c r="J26" s="117">
        <v>100</v>
      </c>
      <c r="K26" s="117">
        <v>100</v>
      </c>
      <c r="L26" s="117">
        <v>100</v>
      </c>
      <c r="M26" s="117"/>
      <c r="N26" s="117">
        <v>100</v>
      </c>
      <c r="O26" s="117">
        <v>100</v>
      </c>
      <c r="P26" s="117">
        <v>100</v>
      </c>
      <c r="Q26" s="117"/>
      <c r="R26" s="117">
        <v>100</v>
      </c>
      <c r="S26" s="117">
        <v>100</v>
      </c>
      <c r="T26" s="117">
        <v>100</v>
      </c>
      <c r="U26" s="117"/>
      <c r="V26" s="117">
        <v>100</v>
      </c>
      <c r="W26" s="117">
        <v>100</v>
      </c>
      <c r="X26" s="117">
        <v>100</v>
      </c>
      <c r="Y26" s="117"/>
      <c r="Z26" s="117">
        <v>100</v>
      </c>
      <c r="AA26" s="117">
        <v>100</v>
      </c>
      <c r="AB26" s="117">
        <v>100</v>
      </c>
      <c r="AC26" s="24"/>
    </row>
    <row r="27" spans="1:29" x14ac:dyDescent="0.3">
      <c r="A27" s="50" t="s">
        <v>196</v>
      </c>
      <c r="B27" s="117">
        <v>99.793388429752056</v>
      </c>
      <c r="C27" s="117">
        <v>100</v>
      </c>
      <c r="D27" s="117">
        <v>99.584199584199581</v>
      </c>
      <c r="E27" s="117"/>
      <c r="F27" s="117">
        <v>100</v>
      </c>
      <c r="G27" s="117">
        <v>100</v>
      </c>
      <c r="H27" s="117">
        <v>100</v>
      </c>
      <c r="I27" s="117"/>
      <c r="J27" s="117">
        <v>99.310344827586206</v>
      </c>
      <c r="K27" s="117">
        <v>100</v>
      </c>
      <c r="L27" s="117">
        <v>98.734177215189874</v>
      </c>
      <c r="M27" s="117"/>
      <c r="N27" s="117">
        <v>100</v>
      </c>
      <c r="O27" s="117">
        <v>100</v>
      </c>
      <c r="P27" s="117">
        <v>100</v>
      </c>
      <c r="Q27" s="117"/>
      <c r="R27" s="117">
        <v>99.337748344370851</v>
      </c>
      <c r="S27" s="117">
        <v>100</v>
      </c>
      <c r="T27" s="117">
        <v>98.611111111111114</v>
      </c>
      <c r="U27" s="117"/>
      <c r="V27" s="117">
        <v>100</v>
      </c>
      <c r="W27" s="117">
        <v>100</v>
      </c>
      <c r="X27" s="117">
        <v>100</v>
      </c>
      <c r="Y27" s="117"/>
      <c r="Z27" s="117">
        <v>100</v>
      </c>
      <c r="AA27" s="117">
        <v>100</v>
      </c>
      <c r="AB27" s="117">
        <v>100</v>
      </c>
      <c r="AC27" s="24"/>
    </row>
    <row r="28" spans="1:29" x14ac:dyDescent="0.3">
      <c r="A28" s="50" t="s">
        <v>197</v>
      </c>
      <c r="B28" s="117">
        <v>100</v>
      </c>
      <c r="C28" s="117">
        <v>100</v>
      </c>
      <c r="D28" s="117">
        <v>100</v>
      </c>
      <c r="E28" s="117"/>
      <c r="F28" s="117">
        <v>100</v>
      </c>
      <c r="G28" s="117">
        <v>100</v>
      </c>
      <c r="H28" s="117">
        <v>100</v>
      </c>
      <c r="I28" s="117"/>
      <c r="J28" s="117">
        <v>100</v>
      </c>
      <c r="K28" s="117">
        <v>100</v>
      </c>
      <c r="L28" s="117">
        <v>100</v>
      </c>
      <c r="M28" s="117"/>
      <c r="N28" s="117">
        <v>100</v>
      </c>
      <c r="O28" s="117">
        <v>100</v>
      </c>
      <c r="P28" s="117">
        <v>100</v>
      </c>
      <c r="Q28" s="117"/>
      <c r="R28" s="117">
        <v>100</v>
      </c>
      <c r="S28" s="117">
        <v>100</v>
      </c>
      <c r="T28" s="117">
        <v>100</v>
      </c>
      <c r="U28" s="117"/>
      <c r="V28" s="117">
        <v>100</v>
      </c>
      <c r="W28" s="117">
        <v>100</v>
      </c>
      <c r="X28" s="117">
        <v>100</v>
      </c>
      <c r="Y28" s="117"/>
      <c r="Z28" s="117">
        <v>100</v>
      </c>
      <c r="AA28" s="117">
        <v>100</v>
      </c>
      <c r="AB28" s="117">
        <v>100</v>
      </c>
      <c r="AC28" s="24"/>
    </row>
    <row r="29" spans="1:29" x14ac:dyDescent="0.3">
      <c r="A29" s="50" t="s">
        <v>198</v>
      </c>
      <c r="B29" s="117">
        <v>100</v>
      </c>
      <c r="C29" s="117">
        <v>100</v>
      </c>
      <c r="D29" s="117">
        <v>100</v>
      </c>
      <c r="E29" s="117"/>
      <c r="F29" s="117">
        <v>100</v>
      </c>
      <c r="G29" s="117">
        <v>100</v>
      </c>
      <c r="H29" s="117">
        <v>100</v>
      </c>
      <c r="I29" s="117"/>
      <c r="J29" s="117">
        <v>100</v>
      </c>
      <c r="K29" s="117">
        <v>100</v>
      </c>
      <c r="L29" s="117">
        <v>100</v>
      </c>
      <c r="M29" s="117"/>
      <c r="N29" s="117">
        <v>100</v>
      </c>
      <c r="O29" s="117">
        <v>100</v>
      </c>
      <c r="P29" s="117">
        <v>100</v>
      </c>
      <c r="Q29" s="117"/>
      <c r="R29" s="117">
        <v>100</v>
      </c>
      <c r="S29" s="117">
        <v>100</v>
      </c>
      <c r="T29" s="117">
        <v>100</v>
      </c>
      <c r="U29" s="117"/>
      <c r="V29" s="117">
        <v>100</v>
      </c>
      <c r="W29" s="117">
        <v>100</v>
      </c>
      <c r="X29" s="117">
        <v>100</v>
      </c>
      <c r="Y29" s="117"/>
      <c r="Z29" s="117">
        <v>100</v>
      </c>
      <c r="AA29" s="117">
        <v>100</v>
      </c>
      <c r="AB29" s="117">
        <v>100</v>
      </c>
      <c r="AC29" s="24"/>
    </row>
    <row r="30" spans="1:29" x14ac:dyDescent="0.3">
      <c r="A30" s="50" t="s">
        <v>199</v>
      </c>
      <c r="B30" s="117">
        <v>100</v>
      </c>
      <c r="C30" s="117">
        <v>100</v>
      </c>
      <c r="D30" s="117">
        <v>100</v>
      </c>
      <c r="E30" s="117"/>
      <c r="F30" s="117">
        <v>100</v>
      </c>
      <c r="G30" s="117">
        <v>100</v>
      </c>
      <c r="H30" s="117">
        <v>100</v>
      </c>
      <c r="I30" s="117"/>
      <c r="J30" s="117">
        <v>100</v>
      </c>
      <c r="K30" s="117">
        <v>100</v>
      </c>
      <c r="L30" s="117">
        <v>100</v>
      </c>
      <c r="M30" s="117"/>
      <c r="N30" s="117">
        <v>100</v>
      </c>
      <c r="O30" s="117">
        <v>100</v>
      </c>
      <c r="P30" s="117">
        <v>100</v>
      </c>
      <c r="Q30" s="117"/>
      <c r="R30" s="117">
        <v>100</v>
      </c>
      <c r="S30" s="117">
        <v>100</v>
      </c>
      <c r="T30" s="117">
        <v>100</v>
      </c>
      <c r="U30" s="117"/>
      <c r="V30" s="117">
        <v>100</v>
      </c>
      <c r="W30" s="117">
        <v>100</v>
      </c>
      <c r="X30" s="117">
        <v>100</v>
      </c>
      <c r="Y30" s="117"/>
      <c r="Z30" s="117">
        <v>100</v>
      </c>
      <c r="AA30" s="117">
        <v>100</v>
      </c>
      <c r="AB30" s="117">
        <v>100</v>
      </c>
      <c r="AC30" s="24"/>
    </row>
    <row r="31" spans="1:29" x14ac:dyDescent="0.3">
      <c r="A31" s="50" t="s">
        <v>200</v>
      </c>
      <c r="B31" s="117">
        <v>99.581589958159</v>
      </c>
      <c r="C31" s="117">
        <v>100</v>
      </c>
      <c r="D31" s="117">
        <v>99.1869918699187</v>
      </c>
      <c r="E31" s="117"/>
      <c r="F31" s="117">
        <v>100</v>
      </c>
      <c r="G31" s="117">
        <v>100</v>
      </c>
      <c r="H31" s="117">
        <v>100</v>
      </c>
      <c r="I31" s="117"/>
      <c r="J31" s="117">
        <v>100</v>
      </c>
      <c r="K31" s="117">
        <v>100</v>
      </c>
      <c r="L31" s="117">
        <v>100</v>
      </c>
      <c r="M31" s="117"/>
      <c r="N31" s="117">
        <v>98.148148148148152</v>
      </c>
      <c r="O31" s="117">
        <v>100</v>
      </c>
      <c r="P31" s="117">
        <v>96.551724137931032</v>
      </c>
      <c r="Q31" s="117"/>
      <c r="R31" s="117">
        <v>100</v>
      </c>
      <c r="S31" s="117">
        <v>100</v>
      </c>
      <c r="T31" s="117">
        <v>100</v>
      </c>
      <c r="U31" s="117"/>
      <c r="V31" s="117">
        <v>100</v>
      </c>
      <c r="W31" s="117">
        <v>100</v>
      </c>
      <c r="X31" s="117">
        <v>100</v>
      </c>
      <c r="Y31" s="117"/>
      <c r="Z31" s="117">
        <v>100</v>
      </c>
      <c r="AA31" s="117">
        <v>100</v>
      </c>
      <c r="AB31" s="117">
        <v>100</v>
      </c>
      <c r="AC31" s="24"/>
    </row>
    <row r="32" spans="1:29" x14ac:dyDescent="0.3">
      <c r="A32" s="50" t="s">
        <v>201</v>
      </c>
      <c r="B32" s="117">
        <v>100</v>
      </c>
      <c r="C32" s="117">
        <v>100</v>
      </c>
      <c r="D32" s="117">
        <v>100</v>
      </c>
      <c r="E32" s="117"/>
      <c r="F32" s="117">
        <v>100</v>
      </c>
      <c r="G32" s="117">
        <v>100</v>
      </c>
      <c r="H32" s="117">
        <v>100</v>
      </c>
      <c r="I32" s="117"/>
      <c r="J32" s="117">
        <v>100</v>
      </c>
      <c r="K32" s="117">
        <v>100</v>
      </c>
      <c r="L32" s="117">
        <v>100</v>
      </c>
      <c r="M32" s="117"/>
      <c r="N32" s="117">
        <v>100</v>
      </c>
      <c r="O32" s="117">
        <v>100</v>
      </c>
      <c r="P32" s="117">
        <v>100</v>
      </c>
      <c r="Q32" s="117"/>
      <c r="R32" s="117">
        <v>100</v>
      </c>
      <c r="S32" s="117">
        <v>100</v>
      </c>
      <c r="T32" s="117">
        <v>100</v>
      </c>
      <c r="U32" s="117"/>
      <c r="V32" s="117">
        <v>100</v>
      </c>
      <c r="W32" s="117">
        <v>100</v>
      </c>
      <c r="X32" s="117">
        <v>100</v>
      </c>
      <c r="Y32" s="117"/>
      <c r="Z32" s="117">
        <v>100</v>
      </c>
      <c r="AA32" s="117">
        <v>100</v>
      </c>
      <c r="AB32" s="117">
        <v>100</v>
      </c>
      <c r="AC32" s="24"/>
    </row>
    <row r="33" spans="1:29" ht="15" thickBot="1" x14ac:dyDescent="0.35">
      <c r="A33" s="55" t="s">
        <v>202</v>
      </c>
      <c r="B33" s="117">
        <v>99.796954314720807</v>
      </c>
      <c r="C33" s="117">
        <v>99.614643545279378</v>
      </c>
      <c r="D33" s="117">
        <v>100</v>
      </c>
      <c r="E33" s="117"/>
      <c r="F33" s="117">
        <v>99.415204678362571</v>
      </c>
      <c r="G33" s="117">
        <v>98.958333333333343</v>
      </c>
      <c r="H33" s="117">
        <v>100</v>
      </c>
      <c r="I33" s="117"/>
      <c r="J33" s="117">
        <v>100</v>
      </c>
      <c r="K33" s="117">
        <v>100</v>
      </c>
      <c r="L33" s="117">
        <v>100</v>
      </c>
      <c r="M33" s="117"/>
      <c r="N33" s="117">
        <v>100</v>
      </c>
      <c r="O33" s="117">
        <v>100</v>
      </c>
      <c r="P33" s="117">
        <v>100</v>
      </c>
      <c r="Q33" s="117"/>
      <c r="R33" s="117">
        <v>99.456521739130437</v>
      </c>
      <c r="S33" s="117">
        <v>99</v>
      </c>
      <c r="T33" s="117">
        <v>100</v>
      </c>
      <c r="U33" s="117"/>
      <c r="V33" s="117">
        <v>100</v>
      </c>
      <c r="W33" s="117">
        <v>100</v>
      </c>
      <c r="X33" s="117">
        <v>100</v>
      </c>
      <c r="Y33" s="117"/>
      <c r="Z33" s="117">
        <v>100</v>
      </c>
      <c r="AA33" s="117">
        <v>100</v>
      </c>
      <c r="AB33" s="117">
        <v>100</v>
      </c>
      <c r="AC33" s="24"/>
    </row>
    <row r="34" spans="1:29" x14ac:dyDescent="0.3">
      <c r="A34" s="95" t="s">
        <v>356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14"/>
    </row>
    <row r="36" spans="1:29" x14ac:dyDescent="0.3">
      <c r="AC36" s="24"/>
    </row>
    <row r="37" spans="1:29" x14ac:dyDescent="0.3">
      <c r="AC37" s="2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A5:AB5"/>
    <mergeCell ref="A1:AB1"/>
    <mergeCell ref="A2:AB2"/>
    <mergeCell ref="A3:AB3"/>
    <mergeCell ref="A4:AB4"/>
    <mergeCell ref="V6:X6"/>
    <mergeCell ref="Z6:AB6"/>
    <mergeCell ref="A6:A7"/>
    <mergeCell ref="B6:D6"/>
    <mergeCell ref="F6:H6"/>
    <mergeCell ref="J6:L6"/>
    <mergeCell ref="N6:P6"/>
    <mergeCell ref="R6:T6"/>
  </mergeCells>
  <hyperlinks>
    <hyperlink ref="AC2" location="Contenido!A1" display="Contenido" xr:uid="{E34CC330-8129-49C0-8FDF-253DDEF89F6C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0F580-4DD2-40BE-B905-81E54ECB89D0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10" sqref="B10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4414062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213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0">
        <f>SUM(B10:B33)</f>
        <v>148</v>
      </c>
      <c r="C9" s="120">
        <f t="shared" ref="C9:AB9" si="0">SUM(C10:C33)</f>
        <v>80</v>
      </c>
      <c r="D9" s="120">
        <f t="shared" si="0"/>
        <v>68</v>
      </c>
      <c r="E9" s="120"/>
      <c r="F9" s="120">
        <f t="shared" si="0"/>
        <v>44</v>
      </c>
      <c r="G9" s="120">
        <f t="shared" si="0"/>
        <v>25</v>
      </c>
      <c r="H9" s="120">
        <f t="shared" si="0"/>
        <v>19</v>
      </c>
      <c r="I9" s="120"/>
      <c r="J9" s="120">
        <f t="shared" si="0"/>
        <v>22</v>
      </c>
      <c r="K9" s="120">
        <f t="shared" si="0"/>
        <v>7</v>
      </c>
      <c r="L9" s="120">
        <f t="shared" si="0"/>
        <v>15</v>
      </c>
      <c r="M9" s="120"/>
      <c r="N9" s="120">
        <f t="shared" si="0"/>
        <v>25</v>
      </c>
      <c r="O9" s="120">
        <f t="shared" si="0"/>
        <v>15</v>
      </c>
      <c r="P9" s="120">
        <f t="shared" si="0"/>
        <v>10</v>
      </c>
      <c r="Q9" s="120"/>
      <c r="R9" s="120">
        <f t="shared" si="0"/>
        <v>19</v>
      </c>
      <c r="S9" s="120">
        <f t="shared" si="0"/>
        <v>11</v>
      </c>
      <c r="T9" s="120">
        <f t="shared" si="0"/>
        <v>8</v>
      </c>
      <c r="U9" s="120"/>
      <c r="V9" s="120">
        <f t="shared" si="0"/>
        <v>25</v>
      </c>
      <c r="W9" s="120">
        <f t="shared" si="0"/>
        <v>16</v>
      </c>
      <c r="X9" s="120">
        <f t="shared" si="0"/>
        <v>9</v>
      </c>
      <c r="Y9" s="120"/>
      <c r="Z9" s="120">
        <f t="shared" si="0"/>
        <v>13</v>
      </c>
      <c r="AA9" s="120">
        <f t="shared" si="0"/>
        <v>6</v>
      </c>
      <c r="AB9" s="120">
        <f t="shared" si="0"/>
        <v>7</v>
      </c>
      <c r="AC9" s="14"/>
    </row>
    <row r="10" spans="1:29" x14ac:dyDescent="0.3">
      <c r="A10" s="50" t="s">
        <v>177</v>
      </c>
      <c r="B10" s="115">
        <f>+F10+J10+N10+R10+V10+Z10</f>
        <v>27</v>
      </c>
      <c r="C10" s="115">
        <f>+G10+O10+S10+W10+AA10</f>
        <v>17</v>
      </c>
      <c r="D10" s="115">
        <f>+H10+L10+P10+X10</f>
        <v>10</v>
      </c>
      <c r="E10" s="115"/>
      <c r="F10" s="115">
        <v>4</v>
      </c>
      <c r="G10" s="115">
        <v>3</v>
      </c>
      <c r="H10" s="115">
        <v>1</v>
      </c>
      <c r="I10" s="115"/>
      <c r="J10" s="115">
        <v>5</v>
      </c>
      <c r="K10" s="115" t="s">
        <v>173</v>
      </c>
      <c r="L10" s="115">
        <v>5</v>
      </c>
      <c r="M10" s="115"/>
      <c r="N10" s="115">
        <v>6</v>
      </c>
      <c r="O10" s="115">
        <v>4</v>
      </c>
      <c r="P10" s="115">
        <v>2</v>
      </c>
      <c r="Q10" s="115"/>
      <c r="R10" s="115">
        <v>4</v>
      </c>
      <c r="S10" s="115">
        <v>4</v>
      </c>
      <c r="T10" s="115" t="s">
        <v>173</v>
      </c>
      <c r="U10" s="115"/>
      <c r="V10" s="115">
        <v>6</v>
      </c>
      <c r="W10" s="115">
        <v>4</v>
      </c>
      <c r="X10" s="115">
        <v>2</v>
      </c>
      <c r="Y10" s="115"/>
      <c r="Z10" s="115">
        <v>2</v>
      </c>
      <c r="AA10" s="115">
        <v>2</v>
      </c>
      <c r="AB10" s="115" t="s">
        <v>173</v>
      </c>
      <c r="AC10" s="14"/>
    </row>
    <row r="11" spans="1:29" x14ac:dyDescent="0.3">
      <c r="A11" s="50" t="s">
        <v>178</v>
      </c>
      <c r="B11" s="115">
        <f t="shared" ref="B11:B21" si="1">+F11+J11+N11+R11+V11+Z11</f>
        <v>28</v>
      </c>
      <c r="C11" s="115">
        <f t="shared" ref="C11:D11" si="2">+G11+K11+O11+S11+W11+AA11</f>
        <v>12</v>
      </c>
      <c r="D11" s="115">
        <f t="shared" si="2"/>
        <v>16</v>
      </c>
      <c r="E11" s="115"/>
      <c r="F11" s="115">
        <v>9</v>
      </c>
      <c r="G11" s="115">
        <v>5</v>
      </c>
      <c r="H11" s="115">
        <v>4</v>
      </c>
      <c r="I11" s="115"/>
      <c r="J11" s="115">
        <v>5</v>
      </c>
      <c r="K11" s="115">
        <v>1</v>
      </c>
      <c r="L11" s="115">
        <v>4</v>
      </c>
      <c r="M11" s="115"/>
      <c r="N11" s="115">
        <v>5</v>
      </c>
      <c r="O11" s="115">
        <v>2</v>
      </c>
      <c r="P11" s="115">
        <v>3</v>
      </c>
      <c r="Q11" s="115"/>
      <c r="R11" s="115">
        <v>2</v>
      </c>
      <c r="S11" s="115">
        <v>1</v>
      </c>
      <c r="T11" s="115">
        <v>1</v>
      </c>
      <c r="U11" s="115"/>
      <c r="V11" s="115">
        <v>4</v>
      </c>
      <c r="W11" s="115">
        <v>1</v>
      </c>
      <c r="X11" s="115">
        <v>3</v>
      </c>
      <c r="Y11" s="115"/>
      <c r="Z11" s="115">
        <v>3</v>
      </c>
      <c r="AA11" s="115">
        <v>2</v>
      </c>
      <c r="AB11" s="115">
        <v>1</v>
      </c>
    </row>
    <row r="12" spans="1:29" x14ac:dyDescent="0.3">
      <c r="A12" s="50" t="s">
        <v>179</v>
      </c>
      <c r="B12" s="115">
        <f>+F12+J12+N12+R12+V12</f>
        <v>20</v>
      </c>
      <c r="C12" s="115">
        <f>+G12+O12+S12+W12</f>
        <v>14</v>
      </c>
      <c r="D12" s="115">
        <f>+H12+L12+T12</f>
        <v>6</v>
      </c>
      <c r="E12" s="115"/>
      <c r="F12" s="115">
        <v>7</v>
      </c>
      <c r="G12" s="115">
        <v>4</v>
      </c>
      <c r="H12" s="115">
        <v>3</v>
      </c>
      <c r="I12" s="115"/>
      <c r="J12" s="115">
        <v>2</v>
      </c>
      <c r="K12" s="115" t="s">
        <v>173</v>
      </c>
      <c r="L12" s="115">
        <v>2</v>
      </c>
      <c r="M12" s="115"/>
      <c r="N12" s="115">
        <v>4</v>
      </c>
      <c r="O12" s="115">
        <v>4</v>
      </c>
      <c r="P12" s="115" t="s">
        <v>173</v>
      </c>
      <c r="Q12" s="115"/>
      <c r="R12" s="115">
        <v>4</v>
      </c>
      <c r="S12" s="115">
        <v>3</v>
      </c>
      <c r="T12" s="115">
        <v>1</v>
      </c>
      <c r="U12" s="115"/>
      <c r="V12" s="115">
        <v>3</v>
      </c>
      <c r="W12" s="115">
        <v>3</v>
      </c>
      <c r="X12" s="115" t="s">
        <v>173</v>
      </c>
      <c r="Y12" s="115"/>
      <c r="Z12" s="115" t="s">
        <v>173</v>
      </c>
      <c r="AA12" s="115" t="s">
        <v>173</v>
      </c>
      <c r="AB12" s="115" t="s">
        <v>173</v>
      </c>
    </row>
    <row r="13" spans="1:29" x14ac:dyDescent="0.3">
      <c r="A13" s="50" t="s">
        <v>180</v>
      </c>
      <c r="B13" s="115">
        <f t="shared" si="1"/>
        <v>22</v>
      </c>
      <c r="C13" s="115">
        <f>+G13+K13+O13+W13+AA13</f>
        <v>14</v>
      </c>
      <c r="D13" s="115">
        <f>+H13+P13+T13+X13</f>
        <v>8</v>
      </c>
      <c r="E13" s="115"/>
      <c r="F13" s="115">
        <v>10</v>
      </c>
      <c r="G13" s="115">
        <v>7</v>
      </c>
      <c r="H13" s="115">
        <v>3</v>
      </c>
      <c r="I13" s="115"/>
      <c r="J13" s="115">
        <v>2</v>
      </c>
      <c r="K13" s="115">
        <v>2</v>
      </c>
      <c r="L13" s="115" t="s">
        <v>173</v>
      </c>
      <c r="M13" s="115"/>
      <c r="N13" s="115">
        <v>3</v>
      </c>
      <c r="O13" s="115">
        <v>1</v>
      </c>
      <c r="P13" s="115">
        <v>2</v>
      </c>
      <c r="Q13" s="115"/>
      <c r="R13" s="115">
        <v>1</v>
      </c>
      <c r="S13" s="115" t="s">
        <v>173</v>
      </c>
      <c r="T13" s="115">
        <v>1</v>
      </c>
      <c r="U13" s="115"/>
      <c r="V13" s="115">
        <v>4</v>
      </c>
      <c r="W13" s="115">
        <v>2</v>
      </c>
      <c r="X13" s="115">
        <v>2</v>
      </c>
      <c r="Y13" s="115"/>
      <c r="Z13" s="115">
        <v>2</v>
      </c>
      <c r="AA13" s="115">
        <v>2</v>
      </c>
      <c r="AB13" s="115" t="s">
        <v>173</v>
      </c>
    </row>
    <row r="14" spans="1:29" x14ac:dyDescent="0.3">
      <c r="A14" s="50" t="s">
        <v>181</v>
      </c>
      <c r="B14" s="115">
        <f>+V14</f>
        <v>1</v>
      </c>
      <c r="C14" s="115">
        <f>+W14</f>
        <v>1</v>
      </c>
      <c r="D14" s="115" t="s">
        <v>173</v>
      </c>
      <c r="E14" s="115"/>
      <c r="F14" s="115" t="s">
        <v>173</v>
      </c>
      <c r="G14" s="115" t="s">
        <v>173</v>
      </c>
      <c r="H14" s="115" t="s">
        <v>173</v>
      </c>
      <c r="I14" s="115"/>
      <c r="J14" s="115" t="s">
        <v>173</v>
      </c>
      <c r="K14" s="115" t="s">
        <v>173</v>
      </c>
      <c r="L14" s="115" t="s">
        <v>173</v>
      </c>
      <c r="M14" s="115"/>
      <c r="N14" s="115" t="s">
        <v>173</v>
      </c>
      <c r="O14" s="115" t="s">
        <v>173</v>
      </c>
      <c r="P14" s="115" t="s">
        <v>173</v>
      </c>
      <c r="Q14" s="115"/>
      <c r="R14" s="115" t="s">
        <v>173</v>
      </c>
      <c r="S14" s="115" t="s">
        <v>173</v>
      </c>
      <c r="T14" s="115" t="s">
        <v>173</v>
      </c>
      <c r="U14" s="115"/>
      <c r="V14" s="115">
        <v>1</v>
      </c>
      <c r="W14" s="115">
        <v>1</v>
      </c>
      <c r="X14" s="115" t="s">
        <v>173</v>
      </c>
      <c r="Y14" s="115"/>
      <c r="Z14" s="115" t="s">
        <v>173</v>
      </c>
      <c r="AA14" s="115" t="s">
        <v>173</v>
      </c>
      <c r="AB14" s="115" t="s">
        <v>173</v>
      </c>
      <c r="AC14" s="24"/>
    </row>
    <row r="15" spans="1:29" x14ac:dyDescent="0.3">
      <c r="A15" s="50" t="s">
        <v>182</v>
      </c>
      <c r="B15" s="115" t="s">
        <v>173</v>
      </c>
      <c r="C15" s="115" t="s">
        <v>173</v>
      </c>
      <c r="D15" s="115" t="s">
        <v>173</v>
      </c>
      <c r="E15" s="115"/>
      <c r="F15" s="115" t="s">
        <v>173</v>
      </c>
      <c r="G15" s="115" t="s">
        <v>173</v>
      </c>
      <c r="H15" s="115" t="s">
        <v>173</v>
      </c>
      <c r="I15" s="115"/>
      <c r="J15" s="115" t="s">
        <v>173</v>
      </c>
      <c r="K15" s="115" t="s">
        <v>173</v>
      </c>
      <c r="L15" s="115" t="s">
        <v>173</v>
      </c>
      <c r="M15" s="115"/>
      <c r="N15" s="115" t="s">
        <v>173</v>
      </c>
      <c r="O15" s="115" t="s">
        <v>173</v>
      </c>
      <c r="P15" s="115" t="s">
        <v>173</v>
      </c>
      <c r="Q15" s="115"/>
      <c r="R15" s="115" t="s">
        <v>173</v>
      </c>
      <c r="S15" s="115" t="s">
        <v>173</v>
      </c>
      <c r="T15" s="115" t="s">
        <v>173</v>
      </c>
      <c r="U15" s="115"/>
      <c r="V15" s="115" t="s">
        <v>173</v>
      </c>
      <c r="W15" s="115" t="s">
        <v>173</v>
      </c>
      <c r="X15" s="115" t="s">
        <v>173</v>
      </c>
      <c r="Y15" s="115"/>
      <c r="Z15" s="115" t="s">
        <v>173</v>
      </c>
      <c r="AA15" s="115" t="s">
        <v>173</v>
      </c>
      <c r="AB15" s="115" t="s">
        <v>173</v>
      </c>
      <c r="AC15" s="14"/>
    </row>
    <row r="16" spans="1:29" x14ac:dyDescent="0.3">
      <c r="A16" s="50" t="s">
        <v>184</v>
      </c>
      <c r="B16" s="115">
        <f>+F16+J16+N16+V16+Z16</f>
        <v>7</v>
      </c>
      <c r="C16" s="115">
        <f>+G16+K16+O16+W16</f>
        <v>5</v>
      </c>
      <c r="D16" s="115">
        <f>+X16+AB16</f>
        <v>2</v>
      </c>
      <c r="E16" s="115"/>
      <c r="F16" s="115">
        <v>1</v>
      </c>
      <c r="G16" s="115">
        <v>1</v>
      </c>
      <c r="H16" s="115" t="s">
        <v>173</v>
      </c>
      <c r="I16" s="115"/>
      <c r="J16" s="115">
        <v>1</v>
      </c>
      <c r="K16" s="115">
        <v>1</v>
      </c>
      <c r="L16" s="115" t="s">
        <v>173</v>
      </c>
      <c r="M16" s="115"/>
      <c r="N16" s="115">
        <v>2</v>
      </c>
      <c r="O16" s="115">
        <v>2</v>
      </c>
      <c r="P16" s="115" t="s">
        <v>173</v>
      </c>
      <c r="Q16" s="115"/>
      <c r="R16" s="115" t="s">
        <v>173</v>
      </c>
      <c r="S16" s="115" t="s">
        <v>173</v>
      </c>
      <c r="T16" s="115" t="s">
        <v>173</v>
      </c>
      <c r="U16" s="115"/>
      <c r="V16" s="115">
        <v>2</v>
      </c>
      <c r="W16" s="115">
        <v>1</v>
      </c>
      <c r="X16" s="115">
        <v>1</v>
      </c>
      <c r="Y16" s="115"/>
      <c r="Z16" s="115">
        <v>1</v>
      </c>
      <c r="AA16" s="115" t="s">
        <v>173</v>
      </c>
      <c r="AB16" s="115">
        <v>1</v>
      </c>
      <c r="AC16" s="24"/>
    </row>
    <row r="17" spans="1:29" x14ac:dyDescent="0.3">
      <c r="A17" s="50" t="s">
        <v>185</v>
      </c>
      <c r="B17" s="115">
        <f>+N17+V17</f>
        <v>2</v>
      </c>
      <c r="C17" s="115">
        <f>+O17+W17</f>
        <v>2</v>
      </c>
      <c r="D17" s="115" t="s">
        <v>173</v>
      </c>
      <c r="E17" s="115"/>
      <c r="F17" s="115" t="s">
        <v>173</v>
      </c>
      <c r="G17" s="115" t="s">
        <v>173</v>
      </c>
      <c r="H17" s="115" t="s">
        <v>173</v>
      </c>
      <c r="I17" s="115"/>
      <c r="J17" s="115" t="s">
        <v>173</v>
      </c>
      <c r="K17" s="115" t="s">
        <v>173</v>
      </c>
      <c r="L17" s="115" t="s">
        <v>173</v>
      </c>
      <c r="M17" s="115"/>
      <c r="N17" s="115">
        <v>1</v>
      </c>
      <c r="O17" s="115">
        <v>1</v>
      </c>
      <c r="P17" s="115" t="s">
        <v>173</v>
      </c>
      <c r="Q17" s="115"/>
      <c r="R17" s="115" t="s">
        <v>173</v>
      </c>
      <c r="S17" s="115" t="s">
        <v>173</v>
      </c>
      <c r="T17" s="115" t="s">
        <v>173</v>
      </c>
      <c r="U17" s="115"/>
      <c r="V17" s="115">
        <v>1</v>
      </c>
      <c r="W17" s="115">
        <v>1</v>
      </c>
      <c r="X17" s="115" t="s">
        <v>173</v>
      </c>
      <c r="Y17" s="115"/>
      <c r="Z17" s="115" t="s">
        <v>173</v>
      </c>
      <c r="AA17" s="115" t="s">
        <v>173</v>
      </c>
      <c r="AB17" s="115" t="s">
        <v>173</v>
      </c>
      <c r="AC17" s="24"/>
    </row>
    <row r="18" spans="1:29" x14ac:dyDescent="0.3">
      <c r="A18" s="50" t="s">
        <v>186</v>
      </c>
      <c r="B18" s="115">
        <f>+F18+V18</f>
        <v>2</v>
      </c>
      <c r="C18" s="115" t="s">
        <v>173</v>
      </c>
      <c r="D18" s="115">
        <f>+H18+X18</f>
        <v>2</v>
      </c>
      <c r="E18" s="115"/>
      <c r="F18" s="115">
        <v>1</v>
      </c>
      <c r="G18" s="115" t="s">
        <v>173</v>
      </c>
      <c r="H18" s="115">
        <v>1</v>
      </c>
      <c r="I18" s="115"/>
      <c r="J18" s="115" t="s">
        <v>173</v>
      </c>
      <c r="K18" s="115" t="s">
        <v>173</v>
      </c>
      <c r="L18" s="115" t="s">
        <v>173</v>
      </c>
      <c r="M18" s="115"/>
      <c r="N18" s="115" t="s">
        <v>173</v>
      </c>
      <c r="O18" s="115" t="s">
        <v>173</v>
      </c>
      <c r="P18" s="115" t="s">
        <v>173</v>
      </c>
      <c r="Q18" s="115"/>
      <c r="R18" s="115" t="s">
        <v>173</v>
      </c>
      <c r="S18" s="115" t="s">
        <v>173</v>
      </c>
      <c r="T18" s="115" t="s">
        <v>173</v>
      </c>
      <c r="U18" s="115"/>
      <c r="V18" s="115">
        <v>1</v>
      </c>
      <c r="W18" s="115" t="s">
        <v>173</v>
      </c>
      <c r="X18" s="115">
        <v>1</v>
      </c>
      <c r="Y18" s="115"/>
      <c r="Z18" s="115" t="s">
        <v>173</v>
      </c>
      <c r="AA18" s="115" t="s">
        <v>173</v>
      </c>
      <c r="AB18" s="115" t="s">
        <v>173</v>
      </c>
      <c r="AC18" s="24"/>
    </row>
    <row r="19" spans="1:29" x14ac:dyDescent="0.3">
      <c r="A19" s="68" t="s">
        <v>188</v>
      </c>
      <c r="B19" s="115">
        <f t="shared" si="1"/>
        <v>14</v>
      </c>
      <c r="C19" s="115">
        <f>+G19+K19+O19+S19+W19</f>
        <v>9</v>
      </c>
      <c r="D19" s="115">
        <f>+H19+L19+T19+AB19</f>
        <v>5</v>
      </c>
      <c r="E19" s="115"/>
      <c r="F19" s="115">
        <v>5</v>
      </c>
      <c r="G19" s="115">
        <v>3</v>
      </c>
      <c r="H19" s="115">
        <v>2</v>
      </c>
      <c r="I19" s="115"/>
      <c r="J19" s="115">
        <v>3</v>
      </c>
      <c r="K19" s="115">
        <v>2</v>
      </c>
      <c r="L19" s="115">
        <v>1</v>
      </c>
      <c r="M19" s="115"/>
      <c r="N19" s="115">
        <v>1</v>
      </c>
      <c r="O19" s="115">
        <v>1</v>
      </c>
      <c r="P19" s="115" t="s">
        <v>173</v>
      </c>
      <c r="Q19" s="115"/>
      <c r="R19" s="115">
        <v>2</v>
      </c>
      <c r="S19" s="115">
        <v>1</v>
      </c>
      <c r="T19" s="115">
        <v>1</v>
      </c>
      <c r="U19" s="115"/>
      <c r="V19" s="115">
        <v>2</v>
      </c>
      <c r="W19" s="115">
        <v>2</v>
      </c>
      <c r="X19" s="115" t="s">
        <v>173</v>
      </c>
      <c r="Y19" s="115"/>
      <c r="Z19" s="115">
        <v>1</v>
      </c>
      <c r="AA19" s="115" t="s">
        <v>173</v>
      </c>
      <c r="AB19" s="115">
        <v>1</v>
      </c>
      <c r="AC19" s="24"/>
    </row>
    <row r="20" spans="1:29" x14ac:dyDescent="0.3">
      <c r="A20" s="50" t="s">
        <v>189</v>
      </c>
      <c r="B20" s="115" t="s">
        <v>173</v>
      </c>
      <c r="C20" s="115" t="s">
        <v>173</v>
      </c>
      <c r="D20" s="115" t="s">
        <v>173</v>
      </c>
      <c r="E20" s="115"/>
      <c r="F20" s="115" t="s">
        <v>173</v>
      </c>
      <c r="G20" s="115" t="s">
        <v>173</v>
      </c>
      <c r="H20" s="115" t="s">
        <v>173</v>
      </c>
      <c r="I20" s="115"/>
      <c r="J20" s="115" t="s">
        <v>173</v>
      </c>
      <c r="K20" s="115" t="s">
        <v>173</v>
      </c>
      <c r="L20" s="115" t="s">
        <v>173</v>
      </c>
      <c r="M20" s="115"/>
      <c r="N20" s="115" t="s">
        <v>173</v>
      </c>
      <c r="O20" s="115" t="s">
        <v>173</v>
      </c>
      <c r="P20" s="115" t="s">
        <v>173</v>
      </c>
      <c r="Q20" s="115"/>
      <c r="R20" s="115" t="s">
        <v>173</v>
      </c>
      <c r="S20" s="115" t="s">
        <v>173</v>
      </c>
      <c r="T20" s="115" t="s">
        <v>173</v>
      </c>
      <c r="U20" s="115"/>
      <c r="V20" s="115" t="s">
        <v>173</v>
      </c>
      <c r="W20" s="115" t="s">
        <v>173</v>
      </c>
      <c r="X20" s="115" t="s">
        <v>173</v>
      </c>
      <c r="Y20" s="115"/>
      <c r="Z20" s="115" t="s">
        <v>173</v>
      </c>
      <c r="AA20" s="115" t="s">
        <v>173</v>
      </c>
      <c r="AB20" s="115" t="s">
        <v>173</v>
      </c>
      <c r="AC20" s="24"/>
    </row>
    <row r="21" spans="1:29" x14ac:dyDescent="0.3">
      <c r="A21" s="50" t="s">
        <v>190</v>
      </c>
      <c r="B21" s="115">
        <f t="shared" si="1"/>
        <v>13</v>
      </c>
      <c r="C21" s="115">
        <f>+K21+S21+W21</f>
        <v>3</v>
      </c>
      <c r="D21" s="115">
        <f>+H21+P21+AB21</f>
        <v>10</v>
      </c>
      <c r="E21" s="115"/>
      <c r="F21" s="115">
        <v>5</v>
      </c>
      <c r="G21" s="115" t="s">
        <v>173</v>
      </c>
      <c r="H21" s="115">
        <v>5</v>
      </c>
      <c r="I21" s="115"/>
      <c r="J21" s="115">
        <v>1</v>
      </c>
      <c r="K21" s="115">
        <v>1</v>
      </c>
      <c r="L21" s="115" t="s">
        <v>173</v>
      </c>
      <c r="M21" s="115"/>
      <c r="N21" s="115">
        <v>2</v>
      </c>
      <c r="O21" s="115" t="s">
        <v>173</v>
      </c>
      <c r="P21" s="115">
        <v>2</v>
      </c>
      <c r="Q21" s="115"/>
      <c r="R21" s="115">
        <v>1</v>
      </c>
      <c r="S21" s="115">
        <v>1</v>
      </c>
      <c r="T21" s="115" t="s">
        <v>173</v>
      </c>
      <c r="U21" s="115"/>
      <c r="V21" s="115">
        <v>1</v>
      </c>
      <c r="W21" s="115">
        <v>1</v>
      </c>
      <c r="X21" s="115" t="s">
        <v>173</v>
      </c>
      <c r="Y21" s="115"/>
      <c r="Z21" s="115">
        <v>3</v>
      </c>
      <c r="AA21" s="115" t="s">
        <v>173</v>
      </c>
      <c r="AB21" s="115">
        <v>3</v>
      </c>
      <c r="AC21" s="24"/>
    </row>
    <row r="22" spans="1:29" x14ac:dyDescent="0.3">
      <c r="A22" s="50" t="s">
        <v>191</v>
      </c>
      <c r="B22" s="115">
        <f>+F22</f>
        <v>1</v>
      </c>
      <c r="C22" s="115">
        <f>+G22</f>
        <v>1</v>
      </c>
      <c r="D22" s="115" t="s">
        <v>173</v>
      </c>
      <c r="E22" s="115"/>
      <c r="F22" s="115">
        <v>1</v>
      </c>
      <c r="G22" s="115">
        <v>1</v>
      </c>
      <c r="H22" s="115" t="s">
        <v>173</v>
      </c>
      <c r="I22" s="115"/>
      <c r="J22" s="115" t="s">
        <v>173</v>
      </c>
      <c r="K22" s="115" t="s">
        <v>173</v>
      </c>
      <c r="L22" s="115" t="s">
        <v>173</v>
      </c>
      <c r="M22" s="115"/>
      <c r="N22" s="115" t="s">
        <v>173</v>
      </c>
      <c r="O22" s="115" t="s">
        <v>173</v>
      </c>
      <c r="P22" s="115" t="s">
        <v>173</v>
      </c>
      <c r="Q22" s="115"/>
      <c r="R22" s="115" t="s">
        <v>173</v>
      </c>
      <c r="S22" s="115" t="s">
        <v>173</v>
      </c>
      <c r="T22" s="115" t="s">
        <v>173</v>
      </c>
      <c r="U22" s="115"/>
      <c r="V22" s="115" t="s">
        <v>173</v>
      </c>
      <c r="W22" s="115" t="s">
        <v>173</v>
      </c>
      <c r="X22" s="115" t="s">
        <v>173</v>
      </c>
      <c r="Y22" s="115"/>
      <c r="Z22" s="115" t="s">
        <v>173</v>
      </c>
      <c r="AA22" s="115" t="s">
        <v>173</v>
      </c>
      <c r="AB22" s="115" t="s">
        <v>173</v>
      </c>
      <c r="AC22" s="24"/>
    </row>
    <row r="23" spans="1:29" x14ac:dyDescent="0.3">
      <c r="A23" s="50" t="s">
        <v>192</v>
      </c>
      <c r="B23" s="115">
        <f>+J23+R23+Z23</f>
        <v>5</v>
      </c>
      <c r="C23" s="115" t="s">
        <v>173</v>
      </c>
      <c r="D23" s="115">
        <f>+L23+T23+AB23</f>
        <v>5</v>
      </c>
      <c r="E23" s="115"/>
      <c r="F23" s="115" t="s">
        <v>173</v>
      </c>
      <c r="G23" s="115" t="s">
        <v>173</v>
      </c>
      <c r="H23" s="115" t="s">
        <v>173</v>
      </c>
      <c r="I23" s="115"/>
      <c r="J23" s="115">
        <v>1</v>
      </c>
      <c r="K23" s="115" t="s">
        <v>173</v>
      </c>
      <c r="L23" s="115">
        <v>1</v>
      </c>
      <c r="M23" s="115"/>
      <c r="N23" s="115" t="s">
        <v>173</v>
      </c>
      <c r="O23" s="115" t="s">
        <v>173</v>
      </c>
      <c r="P23" s="115" t="s">
        <v>173</v>
      </c>
      <c r="Q23" s="115"/>
      <c r="R23" s="115">
        <v>3</v>
      </c>
      <c r="S23" s="115" t="s">
        <v>173</v>
      </c>
      <c r="T23" s="115">
        <v>3</v>
      </c>
      <c r="U23" s="115"/>
      <c r="V23" s="115" t="s">
        <v>173</v>
      </c>
      <c r="W23" s="115" t="s">
        <v>173</v>
      </c>
      <c r="X23" s="115" t="s">
        <v>173</v>
      </c>
      <c r="Y23" s="115"/>
      <c r="Z23" s="115">
        <v>1</v>
      </c>
      <c r="AA23" s="115" t="s">
        <v>173</v>
      </c>
      <c r="AB23" s="115">
        <v>1</v>
      </c>
      <c r="AC23" s="24"/>
    </row>
    <row r="24" spans="1:29" x14ac:dyDescent="0.3">
      <c r="A24" s="50" t="s">
        <v>193</v>
      </c>
      <c r="B24" s="115" t="s">
        <v>173</v>
      </c>
      <c r="C24" s="115" t="s">
        <v>173</v>
      </c>
      <c r="D24" s="115" t="s">
        <v>173</v>
      </c>
      <c r="E24" s="115"/>
      <c r="F24" s="115" t="s">
        <v>173</v>
      </c>
      <c r="G24" s="115" t="s">
        <v>173</v>
      </c>
      <c r="H24" s="115" t="s">
        <v>173</v>
      </c>
      <c r="I24" s="115"/>
      <c r="J24" s="115" t="s">
        <v>173</v>
      </c>
      <c r="K24" s="115" t="s">
        <v>173</v>
      </c>
      <c r="L24" s="115" t="s">
        <v>173</v>
      </c>
      <c r="M24" s="115"/>
      <c r="N24" s="115" t="s">
        <v>173</v>
      </c>
      <c r="O24" s="115" t="s">
        <v>173</v>
      </c>
      <c r="P24" s="115" t="s">
        <v>173</v>
      </c>
      <c r="Q24" s="115"/>
      <c r="R24" s="115" t="s">
        <v>173</v>
      </c>
      <c r="S24" s="115" t="s">
        <v>173</v>
      </c>
      <c r="T24" s="115" t="s">
        <v>173</v>
      </c>
      <c r="U24" s="115"/>
      <c r="V24" s="115" t="s">
        <v>173</v>
      </c>
      <c r="W24" s="115" t="s">
        <v>173</v>
      </c>
      <c r="X24" s="115" t="s">
        <v>173</v>
      </c>
      <c r="Y24" s="115"/>
      <c r="Z24" s="115" t="s">
        <v>173</v>
      </c>
      <c r="AA24" s="115" t="s">
        <v>173</v>
      </c>
      <c r="AB24" s="115" t="s">
        <v>173</v>
      </c>
      <c r="AC24" s="14"/>
    </row>
    <row r="25" spans="1:29" x14ac:dyDescent="0.3">
      <c r="A25" s="50" t="s">
        <v>194</v>
      </c>
      <c r="B25" s="115">
        <f>+J25</f>
        <v>1</v>
      </c>
      <c r="C25" s="115" t="s">
        <v>173</v>
      </c>
      <c r="D25" s="115">
        <f>+L25</f>
        <v>1</v>
      </c>
      <c r="E25" s="115"/>
      <c r="F25" s="115" t="s">
        <v>173</v>
      </c>
      <c r="G25" s="115" t="s">
        <v>173</v>
      </c>
      <c r="H25" s="115" t="s">
        <v>173</v>
      </c>
      <c r="I25" s="115"/>
      <c r="J25" s="115">
        <v>1</v>
      </c>
      <c r="K25" s="115" t="s">
        <v>173</v>
      </c>
      <c r="L25" s="115">
        <v>1</v>
      </c>
      <c r="M25" s="115"/>
      <c r="N25" s="115" t="s">
        <v>173</v>
      </c>
      <c r="O25" s="115" t="s">
        <v>173</v>
      </c>
      <c r="P25" s="115" t="s">
        <v>173</v>
      </c>
      <c r="Q25" s="115"/>
      <c r="R25" s="115" t="s">
        <v>173</v>
      </c>
      <c r="S25" s="115" t="s">
        <v>173</v>
      </c>
      <c r="T25" s="115" t="s">
        <v>173</v>
      </c>
      <c r="U25" s="115"/>
      <c r="V25" s="115" t="s">
        <v>173</v>
      </c>
      <c r="W25" s="115" t="s">
        <v>173</v>
      </c>
      <c r="X25" s="115" t="s">
        <v>173</v>
      </c>
      <c r="Y25" s="115"/>
      <c r="Z25" s="115" t="s">
        <v>173</v>
      </c>
      <c r="AA25" s="115" t="s">
        <v>173</v>
      </c>
      <c r="AB25" s="115" t="s">
        <v>173</v>
      </c>
      <c r="AC25" s="24"/>
    </row>
    <row r="26" spans="1:29" x14ac:dyDescent="0.3">
      <c r="A26" s="50" t="s">
        <v>195</v>
      </c>
      <c r="B26" s="115" t="s">
        <v>173</v>
      </c>
      <c r="C26" s="115" t="s">
        <v>173</v>
      </c>
      <c r="D26" s="115" t="s">
        <v>173</v>
      </c>
      <c r="E26" s="115"/>
      <c r="F26" s="115" t="s">
        <v>173</v>
      </c>
      <c r="G26" s="115" t="s">
        <v>173</v>
      </c>
      <c r="H26" s="115" t="s">
        <v>173</v>
      </c>
      <c r="I26" s="115"/>
      <c r="J26" s="115" t="s">
        <v>173</v>
      </c>
      <c r="K26" s="115" t="s">
        <v>173</v>
      </c>
      <c r="L26" s="115" t="s">
        <v>173</v>
      </c>
      <c r="M26" s="115"/>
      <c r="N26" s="115" t="s">
        <v>173</v>
      </c>
      <c r="O26" s="115" t="s">
        <v>173</v>
      </c>
      <c r="P26" s="115" t="s">
        <v>173</v>
      </c>
      <c r="Q26" s="115"/>
      <c r="R26" s="115" t="s">
        <v>173</v>
      </c>
      <c r="S26" s="115" t="s">
        <v>173</v>
      </c>
      <c r="T26" s="115" t="s">
        <v>173</v>
      </c>
      <c r="U26" s="115"/>
      <c r="V26" s="115" t="s">
        <v>173</v>
      </c>
      <c r="W26" s="115" t="s">
        <v>173</v>
      </c>
      <c r="X26" s="115" t="s">
        <v>173</v>
      </c>
      <c r="Y26" s="115"/>
      <c r="Z26" s="115" t="s">
        <v>173</v>
      </c>
      <c r="AA26" s="115" t="s">
        <v>173</v>
      </c>
      <c r="AB26" s="115" t="s">
        <v>173</v>
      </c>
      <c r="AC26" s="24"/>
    </row>
    <row r="27" spans="1:29" x14ac:dyDescent="0.3">
      <c r="A27" s="50" t="s">
        <v>196</v>
      </c>
      <c r="B27" s="115">
        <f>+J27+R27</f>
        <v>2</v>
      </c>
      <c r="C27" s="115" t="s">
        <v>173</v>
      </c>
      <c r="D27" s="115">
        <f>+L27+T27</f>
        <v>2</v>
      </c>
      <c r="E27" s="115"/>
      <c r="F27" s="115" t="s">
        <v>173</v>
      </c>
      <c r="G27" s="115" t="s">
        <v>173</v>
      </c>
      <c r="H27" s="115" t="s">
        <v>173</v>
      </c>
      <c r="I27" s="115"/>
      <c r="J27" s="115">
        <v>1</v>
      </c>
      <c r="K27" s="115" t="s">
        <v>173</v>
      </c>
      <c r="L27" s="115">
        <v>1</v>
      </c>
      <c r="M27" s="115"/>
      <c r="N27" s="115" t="s">
        <v>173</v>
      </c>
      <c r="O27" s="115" t="s">
        <v>173</v>
      </c>
      <c r="P27" s="115" t="s">
        <v>173</v>
      </c>
      <c r="Q27" s="115"/>
      <c r="R27" s="115">
        <v>1</v>
      </c>
      <c r="S27" s="115" t="s">
        <v>173</v>
      </c>
      <c r="T27" s="115">
        <v>1</v>
      </c>
      <c r="U27" s="115"/>
      <c r="V27" s="115" t="s">
        <v>173</v>
      </c>
      <c r="W27" s="115" t="s">
        <v>173</v>
      </c>
      <c r="X27" s="115" t="s">
        <v>173</v>
      </c>
      <c r="Y27" s="115"/>
      <c r="Z27" s="115" t="s">
        <v>173</v>
      </c>
      <c r="AA27" s="115" t="s">
        <v>173</v>
      </c>
      <c r="AB27" s="115" t="s">
        <v>173</v>
      </c>
      <c r="AC27" s="24"/>
    </row>
    <row r="28" spans="1:29" x14ac:dyDescent="0.3">
      <c r="A28" s="50" t="s">
        <v>197</v>
      </c>
      <c r="B28" s="115" t="s">
        <v>173</v>
      </c>
      <c r="C28" s="115" t="s">
        <v>173</v>
      </c>
      <c r="D28" s="115" t="s">
        <v>173</v>
      </c>
      <c r="E28" s="115"/>
      <c r="F28" s="115" t="s">
        <v>173</v>
      </c>
      <c r="G28" s="115" t="s">
        <v>173</v>
      </c>
      <c r="H28" s="115" t="s">
        <v>173</v>
      </c>
      <c r="I28" s="115"/>
      <c r="J28" s="115" t="s">
        <v>173</v>
      </c>
      <c r="K28" s="115" t="s">
        <v>173</v>
      </c>
      <c r="L28" s="115" t="s">
        <v>173</v>
      </c>
      <c r="M28" s="115"/>
      <c r="N28" s="115" t="s">
        <v>173</v>
      </c>
      <c r="O28" s="115" t="s">
        <v>173</v>
      </c>
      <c r="P28" s="115" t="s">
        <v>173</v>
      </c>
      <c r="Q28" s="115"/>
      <c r="R28" s="115" t="s">
        <v>173</v>
      </c>
      <c r="S28" s="115" t="s">
        <v>173</v>
      </c>
      <c r="T28" s="115" t="s">
        <v>173</v>
      </c>
      <c r="U28" s="115"/>
      <c r="V28" s="115" t="s">
        <v>173</v>
      </c>
      <c r="W28" s="115" t="s">
        <v>173</v>
      </c>
      <c r="X28" s="115" t="s">
        <v>173</v>
      </c>
      <c r="Y28" s="115"/>
      <c r="Z28" s="115" t="s">
        <v>173</v>
      </c>
      <c r="AA28" s="115" t="s">
        <v>173</v>
      </c>
      <c r="AB28" s="115" t="s">
        <v>173</v>
      </c>
      <c r="AC28" s="24"/>
    </row>
    <row r="29" spans="1:29" x14ac:dyDescent="0.3">
      <c r="A29" s="50" t="s">
        <v>198</v>
      </c>
      <c r="B29" s="115" t="s">
        <v>173</v>
      </c>
      <c r="C29" s="115" t="s">
        <v>173</v>
      </c>
      <c r="D29" s="115" t="s">
        <v>173</v>
      </c>
      <c r="E29" s="115"/>
      <c r="F29" s="115" t="s">
        <v>173</v>
      </c>
      <c r="G29" s="115" t="s">
        <v>173</v>
      </c>
      <c r="H29" s="115" t="s">
        <v>173</v>
      </c>
      <c r="I29" s="115"/>
      <c r="J29" s="115" t="s">
        <v>173</v>
      </c>
      <c r="K29" s="115" t="s">
        <v>173</v>
      </c>
      <c r="L29" s="115" t="s">
        <v>173</v>
      </c>
      <c r="M29" s="115"/>
      <c r="N29" s="115" t="s">
        <v>173</v>
      </c>
      <c r="O29" s="115" t="s">
        <v>173</v>
      </c>
      <c r="P29" s="115" t="s">
        <v>173</v>
      </c>
      <c r="Q29" s="115"/>
      <c r="R29" s="115" t="s">
        <v>173</v>
      </c>
      <c r="S29" s="115" t="s">
        <v>173</v>
      </c>
      <c r="T29" s="115" t="s">
        <v>173</v>
      </c>
      <c r="U29" s="115"/>
      <c r="V29" s="115" t="s">
        <v>173</v>
      </c>
      <c r="W29" s="115" t="s">
        <v>173</v>
      </c>
      <c r="X29" s="115" t="s">
        <v>173</v>
      </c>
      <c r="Y29" s="115"/>
      <c r="Z29" s="115" t="s">
        <v>173</v>
      </c>
      <c r="AA29" s="115" t="s">
        <v>173</v>
      </c>
      <c r="AB29" s="115" t="s">
        <v>173</v>
      </c>
      <c r="AC29" s="24"/>
    </row>
    <row r="30" spans="1:29" x14ac:dyDescent="0.3">
      <c r="A30" s="50" t="s">
        <v>199</v>
      </c>
      <c r="B30" s="115" t="s">
        <v>173</v>
      </c>
      <c r="C30" s="115" t="s">
        <v>173</v>
      </c>
      <c r="D30" s="115" t="s">
        <v>173</v>
      </c>
      <c r="E30" s="115"/>
      <c r="F30" s="115" t="s">
        <v>173</v>
      </c>
      <c r="G30" s="115" t="s">
        <v>173</v>
      </c>
      <c r="H30" s="115" t="s">
        <v>173</v>
      </c>
      <c r="I30" s="115"/>
      <c r="J30" s="115" t="s">
        <v>173</v>
      </c>
      <c r="K30" s="115" t="s">
        <v>173</v>
      </c>
      <c r="L30" s="115" t="s">
        <v>173</v>
      </c>
      <c r="M30" s="115"/>
      <c r="N30" s="115" t="s">
        <v>173</v>
      </c>
      <c r="O30" s="115" t="s">
        <v>173</v>
      </c>
      <c r="P30" s="115" t="s">
        <v>173</v>
      </c>
      <c r="Q30" s="115"/>
      <c r="R30" s="115" t="s">
        <v>173</v>
      </c>
      <c r="S30" s="115" t="s">
        <v>173</v>
      </c>
      <c r="T30" s="115" t="s">
        <v>173</v>
      </c>
      <c r="U30" s="115"/>
      <c r="V30" s="115" t="s">
        <v>173</v>
      </c>
      <c r="W30" s="115" t="s">
        <v>173</v>
      </c>
      <c r="X30" s="115" t="s">
        <v>173</v>
      </c>
      <c r="Y30" s="115"/>
      <c r="Z30" s="115" t="s">
        <v>173</v>
      </c>
      <c r="AA30" s="115" t="s">
        <v>173</v>
      </c>
      <c r="AB30" s="115" t="s">
        <v>173</v>
      </c>
      <c r="AC30" s="24"/>
    </row>
    <row r="31" spans="1:29" x14ac:dyDescent="0.3">
      <c r="A31" s="50" t="s">
        <v>200</v>
      </c>
      <c r="B31" s="115">
        <f>+N31</f>
        <v>1</v>
      </c>
      <c r="C31" s="115" t="s">
        <v>173</v>
      </c>
      <c r="D31" s="115">
        <f>+P31</f>
        <v>1</v>
      </c>
      <c r="E31" s="115"/>
      <c r="F31" s="115" t="s">
        <v>173</v>
      </c>
      <c r="G31" s="115" t="s">
        <v>173</v>
      </c>
      <c r="H31" s="115" t="s">
        <v>173</v>
      </c>
      <c r="I31" s="115"/>
      <c r="J31" s="115" t="s">
        <v>173</v>
      </c>
      <c r="K31" s="115" t="s">
        <v>173</v>
      </c>
      <c r="L31" s="115" t="s">
        <v>173</v>
      </c>
      <c r="M31" s="115"/>
      <c r="N31" s="115">
        <v>1</v>
      </c>
      <c r="O31" s="115" t="s">
        <v>173</v>
      </c>
      <c r="P31" s="115">
        <v>1</v>
      </c>
      <c r="Q31" s="115"/>
      <c r="R31" s="115" t="s">
        <v>173</v>
      </c>
      <c r="S31" s="115" t="s">
        <v>173</v>
      </c>
      <c r="T31" s="115" t="s">
        <v>173</v>
      </c>
      <c r="U31" s="115"/>
      <c r="V31" s="115" t="s">
        <v>173</v>
      </c>
      <c r="W31" s="115" t="s">
        <v>173</v>
      </c>
      <c r="X31" s="115" t="s">
        <v>173</v>
      </c>
      <c r="Y31" s="115"/>
      <c r="Z31" s="115" t="s">
        <v>173</v>
      </c>
      <c r="AA31" s="115" t="s">
        <v>173</v>
      </c>
      <c r="AB31" s="115" t="s">
        <v>173</v>
      </c>
      <c r="AC31" s="24"/>
    </row>
    <row r="32" spans="1:29" x14ac:dyDescent="0.3">
      <c r="A32" s="50" t="s">
        <v>201</v>
      </c>
      <c r="B32" s="115" t="s">
        <v>173</v>
      </c>
      <c r="C32" s="115" t="s">
        <v>173</v>
      </c>
      <c r="D32" s="115" t="s">
        <v>173</v>
      </c>
      <c r="E32" s="115"/>
      <c r="F32" s="115" t="s">
        <v>173</v>
      </c>
      <c r="G32" s="115" t="s">
        <v>173</v>
      </c>
      <c r="H32" s="115" t="s">
        <v>173</v>
      </c>
      <c r="I32" s="115"/>
      <c r="J32" s="115" t="s">
        <v>173</v>
      </c>
      <c r="K32" s="115" t="s">
        <v>173</v>
      </c>
      <c r="L32" s="115" t="s">
        <v>173</v>
      </c>
      <c r="M32" s="115"/>
      <c r="N32" s="115" t="s">
        <v>173</v>
      </c>
      <c r="O32" s="115" t="s">
        <v>173</v>
      </c>
      <c r="P32" s="115" t="s">
        <v>173</v>
      </c>
      <c r="Q32" s="115"/>
      <c r="R32" s="115" t="s">
        <v>173</v>
      </c>
      <c r="S32" s="115" t="s">
        <v>173</v>
      </c>
      <c r="T32" s="115" t="s">
        <v>173</v>
      </c>
      <c r="U32" s="115"/>
      <c r="V32" s="115" t="s">
        <v>173</v>
      </c>
      <c r="W32" s="115" t="s">
        <v>173</v>
      </c>
      <c r="X32" s="115" t="s">
        <v>173</v>
      </c>
      <c r="Y32" s="115"/>
      <c r="Z32" s="115" t="s">
        <v>173</v>
      </c>
      <c r="AA32" s="115" t="s">
        <v>173</v>
      </c>
      <c r="AB32" s="115" t="s">
        <v>173</v>
      </c>
      <c r="AC32" s="24"/>
    </row>
    <row r="33" spans="1:29" ht="15" thickBot="1" x14ac:dyDescent="0.35">
      <c r="A33" s="55" t="s">
        <v>202</v>
      </c>
      <c r="B33" s="115">
        <f>+F33+R33</f>
        <v>2</v>
      </c>
      <c r="C33" s="115">
        <f>+G33+S33</f>
        <v>2</v>
      </c>
      <c r="D33" s="115" t="s">
        <v>173</v>
      </c>
      <c r="E33" s="115"/>
      <c r="F33" s="115">
        <v>1</v>
      </c>
      <c r="G33" s="115">
        <v>1</v>
      </c>
      <c r="H33" s="115" t="s">
        <v>173</v>
      </c>
      <c r="I33" s="115"/>
      <c r="J33" s="115" t="s">
        <v>173</v>
      </c>
      <c r="K33" s="115" t="s">
        <v>173</v>
      </c>
      <c r="L33" s="115" t="s">
        <v>173</v>
      </c>
      <c r="M33" s="115"/>
      <c r="N33" s="115" t="s">
        <v>173</v>
      </c>
      <c r="O33" s="115" t="s">
        <v>173</v>
      </c>
      <c r="P33" s="115" t="s">
        <v>173</v>
      </c>
      <c r="Q33" s="115"/>
      <c r="R33" s="115">
        <v>1</v>
      </c>
      <c r="S33" s="115">
        <v>1</v>
      </c>
      <c r="T33" s="115" t="s">
        <v>173</v>
      </c>
      <c r="U33" s="115"/>
      <c r="V33" s="115" t="s">
        <v>173</v>
      </c>
      <c r="W33" s="115" t="s">
        <v>173</v>
      </c>
      <c r="X33" s="115" t="s">
        <v>173</v>
      </c>
      <c r="Y33" s="115"/>
      <c r="Z33" s="115" t="s">
        <v>173</v>
      </c>
      <c r="AA33" s="115" t="s">
        <v>173</v>
      </c>
      <c r="AB33" s="115" t="s">
        <v>173</v>
      </c>
      <c r="AC33" s="24"/>
    </row>
    <row r="34" spans="1:29" x14ac:dyDescent="0.3">
      <c r="A34" s="95" t="s">
        <v>356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14"/>
    </row>
    <row r="36" spans="1:29" x14ac:dyDescent="0.3">
      <c r="AC36" s="24"/>
    </row>
    <row r="37" spans="1:29" x14ac:dyDescent="0.3">
      <c r="AC37" s="2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A5:AB5"/>
    <mergeCell ref="A1:AB1"/>
    <mergeCell ref="A2:AB2"/>
    <mergeCell ref="A3:AB3"/>
    <mergeCell ref="A4:AB4"/>
    <mergeCell ref="V6:X6"/>
    <mergeCell ref="Z6:AB6"/>
    <mergeCell ref="A6:A7"/>
    <mergeCell ref="B6:D6"/>
    <mergeCell ref="F6:H6"/>
    <mergeCell ref="J6:L6"/>
    <mergeCell ref="N6:P6"/>
    <mergeCell ref="R6:T6"/>
  </mergeCells>
  <hyperlinks>
    <hyperlink ref="AC2" location="Contenido!A1" display="Contenido" xr:uid="{E942E24E-2E5E-4CA4-AD3D-CC196645AC04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  <ignoredErrors>
    <ignoredError sqref="B12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E754B-5850-4AA0-9634-ED5884AB891B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7773437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4414062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214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s="53" customFormat="1" x14ac:dyDescent="0.3">
      <c r="A9" s="48" t="s">
        <v>123</v>
      </c>
      <c r="B9" s="121">
        <v>0.36313671606634607</v>
      </c>
      <c r="C9" s="121">
        <v>0.38358266206367475</v>
      </c>
      <c r="D9" s="121">
        <v>0.34170854271356782</v>
      </c>
      <c r="E9" s="121"/>
      <c r="F9" s="121">
        <v>0.65214169260412036</v>
      </c>
      <c r="G9" s="121">
        <v>0.73014018691588789</v>
      </c>
      <c r="H9" s="121">
        <v>0.57177249473367442</v>
      </c>
      <c r="I9" s="121"/>
      <c r="J9" s="121">
        <v>0.31972097078912948</v>
      </c>
      <c r="K9" s="121">
        <v>0.1984126984126984</v>
      </c>
      <c r="L9" s="121">
        <v>0.44736057262153295</v>
      </c>
      <c r="M9" s="121"/>
      <c r="N9" s="121">
        <v>0.34539928156949434</v>
      </c>
      <c r="O9" s="121">
        <v>0.40021344717182494</v>
      </c>
      <c r="P9" s="121">
        <v>0.28653295128939826</v>
      </c>
      <c r="Q9" s="121"/>
      <c r="R9" s="121">
        <v>0.28421839940164551</v>
      </c>
      <c r="S9" s="121">
        <v>0.32079323417906092</v>
      </c>
      <c r="T9" s="121">
        <v>0.24570024570024571</v>
      </c>
      <c r="U9" s="121"/>
      <c r="V9" s="121">
        <v>0.38723667905824044</v>
      </c>
      <c r="W9" s="121">
        <v>0.49337033610854142</v>
      </c>
      <c r="X9" s="121">
        <v>0.28011204481792717</v>
      </c>
      <c r="Y9" s="121"/>
      <c r="Z9" s="121">
        <v>0.19262112905615647</v>
      </c>
      <c r="AA9" s="121">
        <v>0.17221584385763489</v>
      </c>
      <c r="AB9" s="121">
        <v>0.21439509954058195</v>
      </c>
      <c r="AC9" s="14"/>
    </row>
    <row r="10" spans="1:29" x14ac:dyDescent="0.3">
      <c r="A10" s="50" t="s">
        <v>177</v>
      </c>
      <c r="B10" s="117">
        <v>0.67618332081141996</v>
      </c>
      <c r="C10" s="117">
        <v>0.79625292740046849</v>
      </c>
      <c r="D10" s="117">
        <v>0.53821313240043056</v>
      </c>
      <c r="E10" s="117"/>
      <c r="F10" s="117">
        <v>0.61068702290076338</v>
      </c>
      <c r="G10" s="117">
        <v>0.82644628099173556</v>
      </c>
      <c r="H10" s="117">
        <v>0.34246575342465752</v>
      </c>
      <c r="I10" s="117"/>
      <c r="J10" s="117">
        <v>0.73746312684365778</v>
      </c>
      <c r="K10" s="117" t="s">
        <v>173</v>
      </c>
      <c r="L10" s="117">
        <v>1.5060240963855422</v>
      </c>
      <c r="M10" s="117"/>
      <c r="N10" s="117">
        <v>0.86705202312138718</v>
      </c>
      <c r="O10" s="117">
        <v>1.084010840108401</v>
      </c>
      <c r="P10" s="117">
        <v>0.61919504643962853</v>
      </c>
      <c r="Q10" s="117"/>
      <c r="R10" s="117">
        <v>0.6163328197226503</v>
      </c>
      <c r="S10" s="117">
        <v>1.10803324099723</v>
      </c>
      <c r="T10" s="117" t="s">
        <v>173</v>
      </c>
      <c r="U10" s="117"/>
      <c r="V10" s="117">
        <v>0.96308186195826639</v>
      </c>
      <c r="W10" s="117">
        <v>1.2307692307692308</v>
      </c>
      <c r="X10" s="117">
        <v>0.67114093959731547</v>
      </c>
      <c r="Y10" s="117"/>
      <c r="Z10" s="117">
        <v>0.28735632183908044</v>
      </c>
      <c r="AA10" s="117">
        <v>0.53908355795148255</v>
      </c>
      <c r="AB10" s="117" t="s">
        <v>173</v>
      </c>
      <c r="AC10" s="14"/>
    </row>
    <row r="11" spans="1:29" x14ac:dyDescent="0.3">
      <c r="A11" s="50" t="s">
        <v>178</v>
      </c>
      <c r="B11" s="117">
        <v>0.40691759918616477</v>
      </c>
      <c r="C11" s="117">
        <v>0.34100596760443308</v>
      </c>
      <c r="D11" s="117">
        <v>0.47590719809637122</v>
      </c>
      <c r="E11" s="117"/>
      <c r="F11" s="117">
        <v>0.84507042253521114</v>
      </c>
      <c r="G11" s="117">
        <v>0.94161958568738224</v>
      </c>
      <c r="H11" s="117">
        <v>0.74906367041198507</v>
      </c>
      <c r="I11" s="117"/>
      <c r="J11" s="117">
        <v>0.42553191489361702</v>
      </c>
      <c r="K11" s="117">
        <v>0.16666666666666669</v>
      </c>
      <c r="L11" s="117">
        <v>0.69565217391304346</v>
      </c>
      <c r="M11" s="117"/>
      <c r="N11" s="117">
        <v>0.40290088638194999</v>
      </c>
      <c r="O11" s="117">
        <v>0.30864197530864196</v>
      </c>
      <c r="P11" s="117">
        <v>0.50590219224283306</v>
      </c>
      <c r="Q11" s="117"/>
      <c r="R11" s="117">
        <v>0.17286084701815038</v>
      </c>
      <c r="S11" s="117">
        <v>0.17123287671232876</v>
      </c>
      <c r="T11" s="117">
        <v>0.17452006980802792</v>
      </c>
      <c r="U11" s="117"/>
      <c r="V11" s="117">
        <v>0.36363636363636365</v>
      </c>
      <c r="W11" s="117">
        <v>0.1773049645390071</v>
      </c>
      <c r="X11" s="117">
        <v>0.55970149253731338</v>
      </c>
      <c r="Y11" s="117"/>
      <c r="Z11" s="117">
        <v>0.26246719160104987</v>
      </c>
      <c r="AA11" s="117">
        <v>0.33783783783783783</v>
      </c>
      <c r="AB11" s="117">
        <v>0.18148820326678766</v>
      </c>
    </row>
    <row r="12" spans="1:29" x14ac:dyDescent="0.3">
      <c r="A12" s="50" t="s">
        <v>179</v>
      </c>
      <c r="B12" s="117">
        <v>0.42337002540220153</v>
      </c>
      <c r="C12" s="117">
        <v>0.57353543629659975</v>
      </c>
      <c r="D12" s="117">
        <v>0.26281208935611039</v>
      </c>
      <c r="E12" s="117"/>
      <c r="F12" s="117">
        <v>0.96685082872928174</v>
      </c>
      <c r="G12" s="117">
        <v>1.0443864229765014</v>
      </c>
      <c r="H12" s="117">
        <v>0.87976539589442826</v>
      </c>
      <c r="I12" s="117"/>
      <c r="J12" s="117">
        <v>0.26143790849673199</v>
      </c>
      <c r="K12" s="117" t="s">
        <v>173</v>
      </c>
      <c r="L12" s="117">
        <v>0.56338028169014087</v>
      </c>
      <c r="M12" s="117"/>
      <c r="N12" s="117">
        <v>0.47449584816132861</v>
      </c>
      <c r="O12" s="117">
        <v>0.95923261390887282</v>
      </c>
      <c r="P12" s="117" t="s">
        <v>173</v>
      </c>
      <c r="Q12" s="117"/>
      <c r="R12" s="117">
        <v>0.49689440993788819</v>
      </c>
      <c r="S12" s="117">
        <v>0.72463768115942029</v>
      </c>
      <c r="T12" s="117">
        <v>0.25575447570332482</v>
      </c>
      <c r="U12" s="117"/>
      <c r="V12" s="117">
        <v>0.38314176245210724</v>
      </c>
      <c r="W12" s="117">
        <v>0.76335877862595414</v>
      </c>
      <c r="X12" s="117" t="s">
        <v>173</v>
      </c>
      <c r="Y12" s="117"/>
      <c r="Z12" s="117" t="s">
        <v>173</v>
      </c>
      <c r="AA12" s="117" t="s">
        <v>173</v>
      </c>
      <c r="AB12" s="117" t="s">
        <v>173</v>
      </c>
    </row>
    <row r="13" spans="1:29" x14ac:dyDescent="0.3">
      <c r="A13" s="50" t="s">
        <v>180</v>
      </c>
      <c r="B13" s="117">
        <v>1.2107870115575123</v>
      </c>
      <c r="C13" s="117">
        <v>1.5418502202643172</v>
      </c>
      <c r="D13" s="117">
        <v>0.88008800880088001</v>
      </c>
      <c r="E13" s="117"/>
      <c r="F13" s="117">
        <v>3.3670033670033668</v>
      </c>
      <c r="G13" s="117">
        <v>4.8275862068965516</v>
      </c>
      <c r="H13" s="117">
        <v>1.9736842105263157</v>
      </c>
      <c r="I13" s="117"/>
      <c r="J13" s="117">
        <v>0.61538461538461542</v>
      </c>
      <c r="K13" s="117">
        <v>1.3071895424836601</v>
      </c>
      <c r="L13" s="117" t="s">
        <v>173</v>
      </c>
      <c r="M13" s="117"/>
      <c r="N13" s="117">
        <v>0.97402597402597402</v>
      </c>
      <c r="O13" s="117">
        <v>0.63694267515923575</v>
      </c>
      <c r="P13" s="117">
        <v>1.3245033112582782</v>
      </c>
      <c r="Q13" s="117"/>
      <c r="R13" s="117">
        <v>0.33670033670033667</v>
      </c>
      <c r="S13" s="117" t="s">
        <v>173</v>
      </c>
      <c r="T13" s="117">
        <v>0.69930069930069927</v>
      </c>
      <c r="U13" s="117"/>
      <c r="V13" s="117">
        <v>1.3114754098360655</v>
      </c>
      <c r="W13" s="117">
        <v>1.3333333333333335</v>
      </c>
      <c r="X13" s="117">
        <v>1.2903225806451613</v>
      </c>
      <c r="Y13" s="117"/>
      <c r="Z13" s="117">
        <v>0.70175438596491224</v>
      </c>
      <c r="AA13" s="117">
        <v>1.3422818791946309</v>
      </c>
      <c r="AB13" s="117" t="s">
        <v>173</v>
      </c>
    </row>
    <row r="14" spans="1:29" x14ac:dyDescent="0.3">
      <c r="A14" s="50" t="s">
        <v>181</v>
      </c>
      <c r="B14" s="117">
        <v>0.32467532467532467</v>
      </c>
      <c r="C14" s="117">
        <v>0.63291139240506333</v>
      </c>
      <c r="D14" s="117" t="s">
        <v>173</v>
      </c>
      <c r="E14" s="117"/>
      <c r="F14" s="117" t="s">
        <v>173</v>
      </c>
      <c r="G14" s="117" t="s">
        <v>173</v>
      </c>
      <c r="H14" s="117" t="s">
        <v>173</v>
      </c>
      <c r="I14" s="117"/>
      <c r="J14" s="117" t="s">
        <v>173</v>
      </c>
      <c r="K14" s="117" t="s">
        <v>173</v>
      </c>
      <c r="L14" s="117" t="s">
        <v>173</v>
      </c>
      <c r="M14" s="117"/>
      <c r="N14" s="117" t="s">
        <v>173</v>
      </c>
      <c r="O14" s="117" t="s">
        <v>173</v>
      </c>
      <c r="P14" s="117" t="s">
        <v>173</v>
      </c>
      <c r="Q14" s="117"/>
      <c r="R14" s="117" t="s">
        <v>173</v>
      </c>
      <c r="S14" s="117" t="s">
        <v>173</v>
      </c>
      <c r="T14" s="117" t="s">
        <v>173</v>
      </c>
      <c r="U14" s="117"/>
      <c r="V14" s="117">
        <v>2.8571428571428572</v>
      </c>
      <c r="W14" s="117">
        <v>5</v>
      </c>
      <c r="X14" s="117" t="s">
        <v>173</v>
      </c>
      <c r="Y14" s="117"/>
      <c r="Z14" s="117" t="s">
        <v>173</v>
      </c>
      <c r="AA14" s="117" t="s">
        <v>173</v>
      </c>
      <c r="AB14" s="117" t="s">
        <v>173</v>
      </c>
      <c r="AC14" s="24"/>
    </row>
    <row r="15" spans="1:29" x14ac:dyDescent="0.3">
      <c r="A15" s="50" t="s">
        <v>182</v>
      </c>
      <c r="B15" s="117" t="s">
        <v>173</v>
      </c>
      <c r="C15" s="117" t="s">
        <v>173</v>
      </c>
      <c r="D15" s="117" t="s">
        <v>173</v>
      </c>
      <c r="E15" s="117"/>
      <c r="F15" s="117" t="s">
        <v>173</v>
      </c>
      <c r="G15" s="117" t="s">
        <v>173</v>
      </c>
      <c r="H15" s="117" t="s">
        <v>173</v>
      </c>
      <c r="I15" s="117"/>
      <c r="J15" s="117" t="s">
        <v>173</v>
      </c>
      <c r="K15" s="117" t="s">
        <v>173</v>
      </c>
      <c r="L15" s="117" t="s">
        <v>173</v>
      </c>
      <c r="M15" s="117"/>
      <c r="N15" s="117" t="s">
        <v>173</v>
      </c>
      <c r="O15" s="117" t="s">
        <v>173</v>
      </c>
      <c r="P15" s="117" t="s">
        <v>173</v>
      </c>
      <c r="Q15" s="117"/>
      <c r="R15" s="117" t="s">
        <v>173</v>
      </c>
      <c r="S15" s="117" t="s">
        <v>173</v>
      </c>
      <c r="T15" s="117" t="s">
        <v>173</v>
      </c>
      <c r="U15" s="117"/>
      <c r="V15" s="117" t="s">
        <v>173</v>
      </c>
      <c r="W15" s="117" t="s">
        <v>173</v>
      </c>
      <c r="X15" s="117" t="s">
        <v>173</v>
      </c>
      <c r="Y15" s="117"/>
      <c r="Z15" s="117" t="s">
        <v>173</v>
      </c>
      <c r="AA15" s="117" t="s">
        <v>173</v>
      </c>
      <c r="AB15" s="117" t="s">
        <v>173</v>
      </c>
      <c r="AC15" s="14"/>
    </row>
    <row r="16" spans="1:29" x14ac:dyDescent="0.3">
      <c r="A16" s="50" t="s">
        <v>184</v>
      </c>
      <c r="B16" s="117">
        <v>0.15684517140936591</v>
      </c>
      <c r="C16" s="117">
        <v>0.21739130434782608</v>
      </c>
      <c r="D16" s="117">
        <v>9.2464170134073043E-2</v>
      </c>
      <c r="E16" s="117"/>
      <c r="F16" s="117">
        <v>0.1295336787564767</v>
      </c>
      <c r="G16" s="117">
        <v>0.24449877750611246</v>
      </c>
      <c r="H16" s="117" t="s">
        <v>173</v>
      </c>
      <c r="I16" s="117"/>
      <c r="J16" s="117">
        <v>0.13513513513513514</v>
      </c>
      <c r="K16" s="117">
        <v>0.26109660574412535</v>
      </c>
      <c r="L16" s="117" t="s">
        <v>173</v>
      </c>
      <c r="M16" s="117"/>
      <c r="N16" s="117">
        <v>0.24390243902439024</v>
      </c>
      <c r="O16" s="117">
        <v>0.47058823529411759</v>
      </c>
      <c r="P16" s="117" t="s">
        <v>173</v>
      </c>
      <c r="Q16" s="117"/>
      <c r="R16" s="117" t="s">
        <v>173</v>
      </c>
      <c r="S16" s="117" t="s">
        <v>173</v>
      </c>
      <c r="T16" s="117" t="s">
        <v>173</v>
      </c>
      <c r="U16" s="117"/>
      <c r="V16" s="117">
        <v>0.3058103975535168</v>
      </c>
      <c r="W16" s="117">
        <v>0.33003300330033003</v>
      </c>
      <c r="X16" s="117">
        <v>0.28490028490028491</v>
      </c>
      <c r="Y16" s="117"/>
      <c r="Z16" s="117">
        <v>0.1358695652173913</v>
      </c>
      <c r="AA16" s="117" t="s">
        <v>173</v>
      </c>
      <c r="AB16" s="117">
        <v>0.29069767441860467</v>
      </c>
      <c r="AC16" s="24"/>
    </row>
    <row r="17" spans="1:29" x14ac:dyDescent="0.3">
      <c r="A17" s="50" t="s">
        <v>185</v>
      </c>
      <c r="B17" s="117">
        <v>0.19193857965451055</v>
      </c>
      <c r="C17" s="117">
        <v>0.37950664136622392</v>
      </c>
      <c r="D17" s="117" t="s">
        <v>173</v>
      </c>
      <c r="E17" s="117"/>
      <c r="F17" s="117" t="s">
        <v>173</v>
      </c>
      <c r="G17" s="117" t="s">
        <v>173</v>
      </c>
      <c r="H17" s="117" t="s">
        <v>173</v>
      </c>
      <c r="I17" s="117"/>
      <c r="J17" s="117" t="s">
        <v>173</v>
      </c>
      <c r="K17" s="117" t="s">
        <v>173</v>
      </c>
      <c r="L17" s="117" t="s">
        <v>173</v>
      </c>
      <c r="M17" s="117"/>
      <c r="N17" s="117">
        <v>0.54347826086956519</v>
      </c>
      <c r="O17" s="117">
        <v>1.1235955056179776</v>
      </c>
      <c r="P17" s="117" t="s">
        <v>173</v>
      </c>
      <c r="Q17" s="117"/>
      <c r="R17" s="117" t="s">
        <v>173</v>
      </c>
      <c r="S17" s="117" t="s">
        <v>173</v>
      </c>
      <c r="T17" s="117" t="s">
        <v>173</v>
      </c>
      <c r="U17" s="117"/>
      <c r="V17" s="117">
        <v>0.58479532163742687</v>
      </c>
      <c r="W17" s="117">
        <v>1.0869565217391304</v>
      </c>
      <c r="X17" s="117" t="s">
        <v>173</v>
      </c>
      <c r="Y17" s="117"/>
      <c r="Z17" s="117" t="s">
        <v>173</v>
      </c>
      <c r="AA17" s="117" t="s">
        <v>173</v>
      </c>
      <c r="AB17" s="117" t="s">
        <v>173</v>
      </c>
      <c r="AC17" s="24"/>
    </row>
    <row r="18" spans="1:29" x14ac:dyDescent="0.3">
      <c r="A18" s="50" t="s">
        <v>186</v>
      </c>
      <c r="B18" s="117">
        <v>0.2583979328165375</v>
      </c>
      <c r="C18" s="117" t="s">
        <v>173</v>
      </c>
      <c r="D18" s="117">
        <v>0.49751243781094528</v>
      </c>
      <c r="E18" s="117"/>
      <c r="F18" s="117">
        <v>0.63291139240506333</v>
      </c>
      <c r="G18" s="117" t="s">
        <v>173</v>
      </c>
      <c r="H18" s="117">
        <v>1.1904761904761905</v>
      </c>
      <c r="I18" s="117"/>
      <c r="J18" s="117" t="s">
        <v>173</v>
      </c>
      <c r="K18" s="117" t="s">
        <v>173</v>
      </c>
      <c r="L18" s="117" t="s">
        <v>173</v>
      </c>
      <c r="M18" s="117"/>
      <c r="N18" s="117" t="s">
        <v>173</v>
      </c>
      <c r="O18" s="117" t="s">
        <v>173</v>
      </c>
      <c r="P18" s="117" t="s">
        <v>173</v>
      </c>
      <c r="Q18" s="117"/>
      <c r="R18" s="117" t="s">
        <v>173</v>
      </c>
      <c r="S18" s="117" t="s">
        <v>173</v>
      </c>
      <c r="T18" s="117" t="s">
        <v>173</v>
      </c>
      <c r="U18" s="117"/>
      <c r="V18" s="117">
        <v>0.88495575221238942</v>
      </c>
      <c r="W18" s="117" t="s">
        <v>173</v>
      </c>
      <c r="X18" s="117">
        <v>1.4705882352941175</v>
      </c>
      <c r="Y18" s="117"/>
      <c r="Z18" s="117" t="s">
        <v>173</v>
      </c>
      <c r="AA18" s="117" t="s">
        <v>173</v>
      </c>
      <c r="AB18" s="117" t="s">
        <v>173</v>
      </c>
      <c r="AC18" s="78"/>
    </row>
    <row r="19" spans="1:29" x14ac:dyDescent="0.3">
      <c r="A19" s="68" t="s">
        <v>188</v>
      </c>
      <c r="B19" s="117">
        <v>0.45175863181671505</v>
      </c>
      <c r="C19" s="117">
        <v>0.57397959183673475</v>
      </c>
      <c r="D19" s="117">
        <v>0.32658393207054215</v>
      </c>
      <c r="E19" s="117"/>
      <c r="F19" s="117">
        <v>0.85324232081911267</v>
      </c>
      <c r="G19" s="117">
        <v>1.0309278350515463</v>
      </c>
      <c r="H19" s="117">
        <v>0.67796610169491522</v>
      </c>
      <c r="I19" s="117"/>
      <c r="J19" s="117">
        <v>0.61349693251533743</v>
      </c>
      <c r="K19" s="117">
        <v>0.83682008368200833</v>
      </c>
      <c r="L19" s="117">
        <v>0.4</v>
      </c>
      <c r="M19" s="117"/>
      <c r="N19" s="117">
        <v>0.18621973929236499</v>
      </c>
      <c r="O19" s="117">
        <v>0.36101083032490977</v>
      </c>
      <c r="P19" s="117" t="s">
        <v>173</v>
      </c>
      <c r="Q19" s="117"/>
      <c r="R19" s="117">
        <v>0.41322314049586778</v>
      </c>
      <c r="S19" s="117">
        <v>0.40160642570281119</v>
      </c>
      <c r="T19" s="117">
        <v>0.42553191489361702</v>
      </c>
      <c r="U19" s="117"/>
      <c r="V19" s="117">
        <v>0.39840637450199201</v>
      </c>
      <c r="W19" s="117">
        <v>0.80645161290322576</v>
      </c>
      <c r="X19" s="117" t="s">
        <v>173</v>
      </c>
      <c r="Y19" s="117"/>
      <c r="Z19" s="117">
        <v>0.19960079840319359</v>
      </c>
      <c r="AA19" s="117" t="s">
        <v>173</v>
      </c>
      <c r="AB19" s="117">
        <v>0.42194092827004215</v>
      </c>
      <c r="AC19" s="24"/>
    </row>
    <row r="20" spans="1:29" x14ac:dyDescent="0.3">
      <c r="A20" s="50" t="s">
        <v>189</v>
      </c>
      <c r="B20" s="117" t="s">
        <v>173</v>
      </c>
      <c r="C20" s="117" t="s">
        <v>173</v>
      </c>
      <c r="D20" s="117" t="s">
        <v>173</v>
      </c>
      <c r="E20" s="117"/>
      <c r="F20" s="117" t="s">
        <v>173</v>
      </c>
      <c r="G20" s="117" t="s">
        <v>173</v>
      </c>
      <c r="H20" s="117" t="s">
        <v>173</v>
      </c>
      <c r="I20" s="117"/>
      <c r="J20" s="117" t="s">
        <v>173</v>
      </c>
      <c r="K20" s="117" t="s">
        <v>173</v>
      </c>
      <c r="L20" s="117" t="s">
        <v>173</v>
      </c>
      <c r="M20" s="117"/>
      <c r="N20" s="117" t="s">
        <v>173</v>
      </c>
      <c r="O20" s="117" t="s">
        <v>173</v>
      </c>
      <c r="P20" s="117" t="s">
        <v>173</v>
      </c>
      <c r="Q20" s="117"/>
      <c r="R20" s="117" t="s">
        <v>173</v>
      </c>
      <c r="S20" s="117" t="s">
        <v>173</v>
      </c>
      <c r="T20" s="117" t="s">
        <v>173</v>
      </c>
      <c r="U20" s="117"/>
      <c r="V20" s="117" t="s">
        <v>173</v>
      </c>
      <c r="W20" s="117" t="s">
        <v>173</v>
      </c>
      <c r="X20" s="117" t="s">
        <v>173</v>
      </c>
      <c r="Y20" s="117"/>
      <c r="Z20" s="117" t="s">
        <v>173</v>
      </c>
      <c r="AA20" s="117" t="s">
        <v>173</v>
      </c>
      <c r="AB20" s="117" t="s">
        <v>173</v>
      </c>
      <c r="AC20" s="24"/>
    </row>
    <row r="21" spans="1:29" x14ac:dyDescent="0.3">
      <c r="A21" s="50" t="s">
        <v>190</v>
      </c>
      <c r="B21" s="117">
        <v>0.20631645770512616</v>
      </c>
      <c r="C21" s="117">
        <v>9.2735703245749618E-2</v>
      </c>
      <c r="D21" s="117">
        <v>0.32615786040443573</v>
      </c>
      <c r="E21" s="117"/>
      <c r="F21" s="117">
        <v>0.51706308169596693</v>
      </c>
      <c r="G21" s="117" t="s">
        <v>173</v>
      </c>
      <c r="H21" s="117">
        <v>1.0330578512396695</v>
      </c>
      <c r="I21" s="117"/>
      <c r="J21" s="117">
        <v>9.4339622641509441E-2</v>
      </c>
      <c r="K21" s="117">
        <v>0.18018018018018017</v>
      </c>
      <c r="L21" s="117" t="s">
        <v>173</v>
      </c>
      <c r="M21" s="117"/>
      <c r="N21" s="117">
        <v>0.18315018315018314</v>
      </c>
      <c r="O21" s="117" t="s">
        <v>173</v>
      </c>
      <c r="P21" s="117">
        <v>0.38759689922480622</v>
      </c>
      <c r="Q21" s="117"/>
      <c r="R21" s="117">
        <v>9.5147478591817325E-2</v>
      </c>
      <c r="S21" s="117">
        <v>0.18867924528301888</v>
      </c>
      <c r="T21" s="117" t="s">
        <v>173</v>
      </c>
      <c r="U21" s="117"/>
      <c r="V21" s="117">
        <v>9.643201542912247E-2</v>
      </c>
      <c r="W21" s="117">
        <v>0.18450184501845018</v>
      </c>
      <c r="X21" s="117" t="s">
        <v>173</v>
      </c>
      <c r="Y21" s="117"/>
      <c r="Z21" s="117">
        <v>0.27422303473491771</v>
      </c>
      <c r="AA21" s="117" t="s">
        <v>173</v>
      </c>
      <c r="AB21" s="117">
        <v>0.55045871559633031</v>
      </c>
      <c r="AC21" s="24"/>
    </row>
    <row r="22" spans="1:29" x14ac:dyDescent="0.3">
      <c r="A22" s="50" t="s">
        <v>191</v>
      </c>
      <c r="B22" s="117">
        <v>1.7241379310344827</v>
      </c>
      <c r="C22" s="117">
        <v>2.8571428571428572</v>
      </c>
      <c r="D22" s="117" t="s">
        <v>173</v>
      </c>
      <c r="E22" s="117"/>
      <c r="F22" s="117">
        <v>14.285714285714285</v>
      </c>
      <c r="G22" s="117">
        <v>33.333333333333329</v>
      </c>
      <c r="H22" s="117" t="s">
        <v>173</v>
      </c>
      <c r="I22" s="117"/>
      <c r="J22" s="117" t="s">
        <v>173</v>
      </c>
      <c r="K22" s="117" t="s">
        <v>173</v>
      </c>
      <c r="L22" s="117" t="s">
        <v>173</v>
      </c>
      <c r="M22" s="117"/>
      <c r="N22" s="117" t="s">
        <v>173</v>
      </c>
      <c r="O22" s="117" t="s">
        <v>173</v>
      </c>
      <c r="P22" s="117" t="s">
        <v>173</v>
      </c>
      <c r="Q22" s="117"/>
      <c r="R22" s="117" t="s">
        <v>173</v>
      </c>
      <c r="S22" s="117" t="s">
        <v>173</v>
      </c>
      <c r="T22" s="117" t="s">
        <v>173</v>
      </c>
      <c r="U22" s="117"/>
      <c r="V22" s="117" t="s">
        <v>173</v>
      </c>
      <c r="W22" s="117" t="s">
        <v>173</v>
      </c>
      <c r="X22" s="117" t="s">
        <v>173</v>
      </c>
      <c r="Y22" s="117"/>
      <c r="Z22" s="117" t="s">
        <v>173</v>
      </c>
      <c r="AA22" s="117" t="s">
        <v>173</v>
      </c>
      <c r="AB22" s="117" t="s">
        <v>173</v>
      </c>
      <c r="AC22" s="24"/>
    </row>
    <row r="23" spans="1:29" x14ac:dyDescent="0.3">
      <c r="A23" s="50" t="s">
        <v>192</v>
      </c>
      <c r="B23" s="117">
        <v>0.71225071225071224</v>
      </c>
      <c r="C23" s="117" t="s">
        <v>173</v>
      </c>
      <c r="D23" s="117">
        <v>1.3812154696132597</v>
      </c>
      <c r="E23" s="117"/>
      <c r="F23" s="117" t="s">
        <v>173</v>
      </c>
      <c r="G23" s="117" t="s">
        <v>173</v>
      </c>
      <c r="H23" s="117" t="s">
        <v>173</v>
      </c>
      <c r="I23" s="117"/>
      <c r="J23" s="117">
        <v>0.81300813008130091</v>
      </c>
      <c r="K23" s="117" t="s">
        <v>173</v>
      </c>
      <c r="L23" s="117">
        <v>1.6129032258064515</v>
      </c>
      <c r="M23" s="117"/>
      <c r="N23" s="117" t="s">
        <v>173</v>
      </c>
      <c r="O23" s="117" t="s">
        <v>173</v>
      </c>
      <c r="P23" s="117" t="s">
        <v>173</v>
      </c>
      <c r="Q23" s="117"/>
      <c r="R23" s="117">
        <v>2.8571428571428572</v>
      </c>
      <c r="S23" s="117" t="s">
        <v>173</v>
      </c>
      <c r="T23" s="117">
        <v>5.5555555555555554</v>
      </c>
      <c r="U23" s="117"/>
      <c r="V23" s="117" t="s">
        <v>173</v>
      </c>
      <c r="W23" s="117" t="s">
        <v>173</v>
      </c>
      <c r="X23" s="117" t="s">
        <v>173</v>
      </c>
      <c r="Y23" s="117"/>
      <c r="Z23" s="117">
        <v>0.8771929824561403</v>
      </c>
      <c r="AA23" s="117" t="s">
        <v>173</v>
      </c>
      <c r="AB23" s="117">
        <v>1.4925373134328357</v>
      </c>
      <c r="AC23" s="24"/>
    </row>
    <row r="24" spans="1:29" x14ac:dyDescent="0.3">
      <c r="A24" s="50" t="s">
        <v>193</v>
      </c>
      <c r="B24" s="117" t="s">
        <v>173</v>
      </c>
      <c r="C24" s="117" t="s">
        <v>173</v>
      </c>
      <c r="D24" s="117" t="s">
        <v>173</v>
      </c>
      <c r="E24" s="117"/>
      <c r="F24" s="117" t="s">
        <v>173</v>
      </c>
      <c r="G24" s="117" t="s">
        <v>173</v>
      </c>
      <c r="H24" s="117" t="s">
        <v>173</v>
      </c>
      <c r="I24" s="117"/>
      <c r="J24" s="117" t="s">
        <v>173</v>
      </c>
      <c r="K24" s="117" t="s">
        <v>173</v>
      </c>
      <c r="L24" s="117" t="s">
        <v>173</v>
      </c>
      <c r="M24" s="117"/>
      <c r="N24" s="117" t="s">
        <v>173</v>
      </c>
      <c r="O24" s="117" t="s">
        <v>173</v>
      </c>
      <c r="P24" s="117" t="s">
        <v>173</v>
      </c>
      <c r="Q24" s="117"/>
      <c r="R24" s="117" t="s">
        <v>173</v>
      </c>
      <c r="S24" s="117" t="s">
        <v>173</v>
      </c>
      <c r="T24" s="117" t="s">
        <v>173</v>
      </c>
      <c r="U24" s="117"/>
      <c r="V24" s="117" t="s">
        <v>173</v>
      </c>
      <c r="W24" s="117" t="s">
        <v>173</v>
      </c>
      <c r="X24" s="117" t="s">
        <v>173</v>
      </c>
      <c r="Y24" s="117"/>
      <c r="Z24" s="117" t="s">
        <v>173</v>
      </c>
      <c r="AA24" s="117" t="s">
        <v>173</v>
      </c>
      <c r="AB24" s="117" t="s">
        <v>173</v>
      </c>
      <c r="AC24" s="14"/>
    </row>
    <row r="25" spans="1:29" x14ac:dyDescent="0.3">
      <c r="A25" s="50" t="s">
        <v>194</v>
      </c>
      <c r="B25" s="117">
        <v>7.564296520423601E-2</v>
      </c>
      <c r="C25" s="117" t="s">
        <v>173</v>
      </c>
      <c r="D25" s="117">
        <v>0.15923566878980894</v>
      </c>
      <c r="E25" s="117"/>
      <c r="F25" s="117" t="s">
        <v>173</v>
      </c>
      <c r="G25" s="117" t="s">
        <v>173</v>
      </c>
      <c r="H25" s="117" t="s">
        <v>173</v>
      </c>
      <c r="I25" s="117"/>
      <c r="J25" s="117">
        <v>0.41841004184100417</v>
      </c>
      <c r="K25" s="117" t="s">
        <v>173</v>
      </c>
      <c r="L25" s="117">
        <v>0.89285714285714279</v>
      </c>
      <c r="M25" s="117"/>
      <c r="N25" s="117" t="s">
        <v>173</v>
      </c>
      <c r="O25" s="117" t="s">
        <v>173</v>
      </c>
      <c r="P25" s="117" t="s">
        <v>173</v>
      </c>
      <c r="Q25" s="117"/>
      <c r="R25" s="117" t="s">
        <v>173</v>
      </c>
      <c r="S25" s="117" t="s">
        <v>173</v>
      </c>
      <c r="T25" s="117" t="s">
        <v>173</v>
      </c>
      <c r="U25" s="117"/>
      <c r="V25" s="117" t="s">
        <v>173</v>
      </c>
      <c r="W25" s="117" t="s">
        <v>173</v>
      </c>
      <c r="X25" s="117" t="s">
        <v>173</v>
      </c>
      <c r="Y25" s="117"/>
      <c r="Z25" s="117" t="s">
        <v>173</v>
      </c>
      <c r="AA25" s="117" t="s">
        <v>173</v>
      </c>
      <c r="AB25" s="117" t="s">
        <v>173</v>
      </c>
      <c r="AC25" s="24"/>
    </row>
    <row r="26" spans="1:29" x14ac:dyDescent="0.3">
      <c r="A26" s="50" t="s">
        <v>195</v>
      </c>
      <c r="B26" s="117" t="s">
        <v>173</v>
      </c>
      <c r="C26" s="117" t="s">
        <v>173</v>
      </c>
      <c r="D26" s="117" t="s">
        <v>173</v>
      </c>
      <c r="E26" s="117"/>
      <c r="F26" s="117" t="s">
        <v>173</v>
      </c>
      <c r="G26" s="117" t="s">
        <v>173</v>
      </c>
      <c r="H26" s="117" t="s">
        <v>173</v>
      </c>
      <c r="I26" s="117"/>
      <c r="J26" s="117" t="s">
        <v>173</v>
      </c>
      <c r="K26" s="117" t="s">
        <v>173</v>
      </c>
      <c r="L26" s="117" t="s">
        <v>173</v>
      </c>
      <c r="M26" s="117"/>
      <c r="N26" s="117" t="s">
        <v>173</v>
      </c>
      <c r="O26" s="117" t="s">
        <v>173</v>
      </c>
      <c r="P26" s="117" t="s">
        <v>173</v>
      </c>
      <c r="Q26" s="117"/>
      <c r="R26" s="117" t="s">
        <v>173</v>
      </c>
      <c r="S26" s="117" t="s">
        <v>173</v>
      </c>
      <c r="T26" s="117" t="s">
        <v>173</v>
      </c>
      <c r="U26" s="117"/>
      <c r="V26" s="117" t="s">
        <v>173</v>
      </c>
      <c r="W26" s="117" t="s">
        <v>173</v>
      </c>
      <c r="X26" s="117" t="s">
        <v>173</v>
      </c>
      <c r="Y26" s="117"/>
      <c r="Z26" s="117" t="s">
        <v>173</v>
      </c>
      <c r="AA26" s="117" t="s">
        <v>173</v>
      </c>
      <c r="AB26" s="117" t="s">
        <v>173</v>
      </c>
      <c r="AC26" s="24"/>
    </row>
    <row r="27" spans="1:29" x14ac:dyDescent="0.3">
      <c r="A27" s="50" t="s">
        <v>196</v>
      </c>
      <c r="B27" s="117">
        <v>0.20661157024793389</v>
      </c>
      <c r="C27" s="117" t="s">
        <v>173</v>
      </c>
      <c r="D27" s="117">
        <v>0.41580041580041582</v>
      </c>
      <c r="E27" s="117"/>
      <c r="F27" s="117" t="s">
        <v>173</v>
      </c>
      <c r="G27" s="117" t="s">
        <v>173</v>
      </c>
      <c r="H27" s="117" t="s">
        <v>173</v>
      </c>
      <c r="I27" s="117"/>
      <c r="J27" s="117">
        <v>0.68965517241379315</v>
      </c>
      <c r="K27" s="117" t="s">
        <v>173</v>
      </c>
      <c r="L27" s="117">
        <v>1.2658227848101267</v>
      </c>
      <c r="M27" s="117"/>
      <c r="N27" s="117" t="s">
        <v>173</v>
      </c>
      <c r="O27" s="117" t="s">
        <v>173</v>
      </c>
      <c r="P27" s="117" t="s">
        <v>173</v>
      </c>
      <c r="Q27" s="117"/>
      <c r="R27" s="117">
        <v>0.66225165562913912</v>
      </c>
      <c r="S27" s="117" t="s">
        <v>173</v>
      </c>
      <c r="T27" s="117">
        <v>1.3888888888888888</v>
      </c>
      <c r="U27" s="117"/>
      <c r="V27" s="117" t="s">
        <v>173</v>
      </c>
      <c r="W27" s="117" t="s">
        <v>173</v>
      </c>
      <c r="X27" s="117" t="s">
        <v>173</v>
      </c>
      <c r="Y27" s="117"/>
      <c r="Z27" s="117" t="s">
        <v>173</v>
      </c>
      <c r="AA27" s="117" t="s">
        <v>173</v>
      </c>
      <c r="AB27" s="117" t="s">
        <v>173</v>
      </c>
      <c r="AC27" s="24"/>
    </row>
    <row r="28" spans="1:29" x14ac:dyDescent="0.3">
      <c r="A28" s="50" t="s">
        <v>197</v>
      </c>
      <c r="B28" s="117" t="s">
        <v>173</v>
      </c>
      <c r="C28" s="117" t="s">
        <v>173</v>
      </c>
      <c r="D28" s="117" t="s">
        <v>173</v>
      </c>
      <c r="E28" s="117"/>
      <c r="F28" s="117" t="s">
        <v>173</v>
      </c>
      <c r="G28" s="117" t="s">
        <v>173</v>
      </c>
      <c r="H28" s="117" t="s">
        <v>173</v>
      </c>
      <c r="I28" s="117"/>
      <c r="J28" s="117" t="s">
        <v>173</v>
      </c>
      <c r="K28" s="117" t="s">
        <v>173</v>
      </c>
      <c r="L28" s="117" t="s">
        <v>173</v>
      </c>
      <c r="M28" s="117"/>
      <c r="N28" s="117" t="s">
        <v>173</v>
      </c>
      <c r="O28" s="117" t="s">
        <v>173</v>
      </c>
      <c r="P28" s="117" t="s">
        <v>173</v>
      </c>
      <c r="Q28" s="117"/>
      <c r="R28" s="117" t="s">
        <v>173</v>
      </c>
      <c r="S28" s="117" t="s">
        <v>173</v>
      </c>
      <c r="T28" s="117" t="s">
        <v>173</v>
      </c>
      <c r="U28" s="117"/>
      <c r="V28" s="117" t="s">
        <v>173</v>
      </c>
      <c r="W28" s="117" t="s">
        <v>173</v>
      </c>
      <c r="X28" s="117" t="s">
        <v>173</v>
      </c>
      <c r="Y28" s="117"/>
      <c r="Z28" s="117" t="s">
        <v>173</v>
      </c>
      <c r="AA28" s="117" t="s">
        <v>173</v>
      </c>
      <c r="AB28" s="117" t="s">
        <v>173</v>
      </c>
      <c r="AC28" s="24"/>
    </row>
    <row r="29" spans="1:29" x14ac:dyDescent="0.3">
      <c r="A29" s="50" t="s">
        <v>198</v>
      </c>
      <c r="B29" s="117" t="s">
        <v>173</v>
      </c>
      <c r="C29" s="117" t="s">
        <v>173</v>
      </c>
      <c r="D29" s="117" t="s">
        <v>173</v>
      </c>
      <c r="E29" s="117"/>
      <c r="F29" s="117" t="s">
        <v>173</v>
      </c>
      <c r="G29" s="117" t="s">
        <v>173</v>
      </c>
      <c r="H29" s="117" t="s">
        <v>173</v>
      </c>
      <c r="I29" s="117"/>
      <c r="J29" s="117" t="s">
        <v>173</v>
      </c>
      <c r="K29" s="117" t="s">
        <v>173</v>
      </c>
      <c r="L29" s="117" t="s">
        <v>173</v>
      </c>
      <c r="M29" s="117"/>
      <c r="N29" s="117" t="s">
        <v>173</v>
      </c>
      <c r="O29" s="117" t="s">
        <v>173</v>
      </c>
      <c r="P29" s="117" t="s">
        <v>173</v>
      </c>
      <c r="Q29" s="117"/>
      <c r="R29" s="117" t="s">
        <v>173</v>
      </c>
      <c r="S29" s="117" t="s">
        <v>173</v>
      </c>
      <c r="T29" s="117" t="s">
        <v>173</v>
      </c>
      <c r="U29" s="117"/>
      <c r="V29" s="117" t="s">
        <v>173</v>
      </c>
      <c r="W29" s="117" t="s">
        <v>173</v>
      </c>
      <c r="X29" s="117" t="s">
        <v>173</v>
      </c>
      <c r="Y29" s="117"/>
      <c r="Z29" s="117" t="s">
        <v>173</v>
      </c>
      <c r="AA29" s="117" t="s">
        <v>173</v>
      </c>
      <c r="AB29" s="117" t="s">
        <v>173</v>
      </c>
      <c r="AC29" s="24"/>
    </row>
    <row r="30" spans="1:29" x14ac:dyDescent="0.3">
      <c r="A30" s="50" t="s">
        <v>199</v>
      </c>
      <c r="B30" s="117" t="s">
        <v>173</v>
      </c>
      <c r="C30" s="117" t="s">
        <v>173</v>
      </c>
      <c r="D30" s="117" t="s">
        <v>173</v>
      </c>
      <c r="E30" s="117"/>
      <c r="F30" s="117" t="s">
        <v>173</v>
      </c>
      <c r="G30" s="117" t="s">
        <v>173</v>
      </c>
      <c r="H30" s="117" t="s">
        <v>173</v>
      </c>
      <c r="I30" s="117"/>
      <c r="J30" s="117" t="s">
        <v>173</v>
      </c>
      <c r="K30" s="117" t="s">
        <v>173</v>
      </c>
      <c r="L30" s="117" t="s">
        <v>173</v>
      </c>
      <c r="M30" s="117"/>
      <c r="N30" s="117" t="s">
        <v>173</v>
      </c>
      <c r="O30" s="117" t="s">
        <v>173</v>
      </c>
      <c r="P30" s="117" t="s">
        <v>173</v>
      </c>
      <c r="Q30" s="117"/>
      <c r="R30" s="117" t="s">
        <v>173</v>
      </c>
      <c r="S30" s="117" t="s">
        <v>173</v>
      </c>
      <c r="T30" s="117" t="s">
        <v>173</v>
      </c>
      <c r="U30" s="117"/>
      <c r="V30" s="117" t="s">
        <v>173</v>
      </c>
      <c r="W30" s="117" t="s">
        <v>173</v>
      </c>
      <c r="X30" s="117" t="s">
        <v>173</v>
      </c>
      <c r="Y30" s="117"/>
      <c r="Z30" s="117" t="s">
        <v>173</v>
      </c>
      <c r="AA30" s="117" t="s">
        <v>173</v>
      </c>
      <c r="AB30" s="117" t="s">
        <v>173</v>
      </c>
      <c r="AC30" s="24"/>
    </row>
    <row r="31" spans="1:29" x14ac:dyDescent="0.3">
      <c r="A31" s="50" t="s">
        <v>200</v>
      </c>
      <c r="B31" s="117">
        <v>0.41841004184100417</v>
      </c>
      <c r="C31" s="117" t="s">
        <v>173</v>
      </c>
      <c r="D31" s="117">
        <v>0.81300813008130091</v>
      </c>
      <c r="E31" s="117"/>
      <c r="F31" s="117" t="s">
        <v>173</v>
      </c>
      <c r="G31" s="117" t="s">
        <v>173</v>
      </c>
      <c r="H31" s="117" t="s">
        <v>173</v>
      </c>
      <c r="I31" s="117"/>
      <c r="J31" s="117" t="s">
        <v>173</v>
      </c>
      <c r="K31" s="117" t="s">
        <v>173</v>
      </c>
      <c r="L31" s="117" t="s">
        <v>173</v>
      </c>
      <c r="M31" s="117"/>
      <c r="N31" s="117">
        <v>1.8518518518518516</v>
      </c>
      <c r="O31" s="117" t="s">
        <v>173</v>
      </c>
      <c r="P31" s="117">
        <v>3.4482758620689653</v>
      </c>
      <c r="Q31" s="117"/>
      <c r="R31" s="117" t="s">
        <v>173</v>
      </c>
      <c r="S31" s="117" t="s">
        <v>173</v>
      </c>
      <c r="T31" s="117" t="s">
        <v>173</v>
      </c>
      <c r="U31" s="117"/>
      <c r="V31" s="117" t="s">
        <v>173</v>
      </c>
      <c r="W31" s="117" t="s">
        <v>173</v>
      </c>
      <c r="X31" s="117" t="s">
        <v>173</v>
      </c>
      <c r="Y31" s="117"/>
      <c r="Z31" s="117" t="s">
        <v>173</v>
      </c>
      <c r="AA31" s="117" t="s">
        <v>173</v>
      </c>
      <c r="AB31" s="117" t="s">
        <v>173</v>
      </c>
      <c r="AC31" s="24"/>
    </row>
    <row r="32" spans="1:29" x14ac:dyDescent="0.3">
      <c r="A32" s="50" t="s">
        <v>201</v>
      </c>
      <c r="B32" s="117" t="s">
        <v>173</v>
      </c>
      <c r="C32" s="117" t="s">
        <v>173</v>
      </c>
      <c r="D32" s="117" t="s">
        <v>173</v>
      </c>
      <c r="E32" s="117"/>
      <c r="F32" s="117" t="s">
        <v>173</v>
      </c>
      <c r="G32" s="117" t="s">
        <v>173</v>
      </c>
      <c r="H32" s="117" t="s">
        <v>173</v>
      </c>
      <c r="I32" s="117"/>
      <c r="J32" s="117" t="s">
        <v>173</v>
      </c>
      <c r="K32" s="117" t="s">
        <v>173</v>
      </c>
      <c r="L32" s="117" t="s">
        <v>173</v>
      </c>
      <c r="M32" s="117"/>
      <c r="N32" s="117" t="s">
        <v>173</v>
      </c>
      <c r="O32" s="117" t="s">
        <v>173</v>
      </c>
      <c r="P32" s="117" t="s">
        <v>173</v>
      </c>
      <c r="Q32" s="117"/>
      <c r="R32" s="117" t="s">
        <v>173</v>
      </c>
      <c r="S32" s="117" t="s">
        <v>173</v>
      </c>
      <c r="T32" s="117" t="s">
        <v>173</v>
      </c>
      <c r="U32" s="117"/>
      <c r="V32" s="117" t="s">
        <v>173</v>
      </c>
      <c r="W32" s="117" t="s">
        <v>173</v>
      </c>
      <c r="X32" s="117" t="s">
        <v>173</v>
      </c>
      <c r="Y32" s="117"/>
      <c r="Z32" s="117" t="s">
        <v>173</v>
      </c>
      <c r="AA32" s="117" t="s">
        <v>173</v>
      </c>
      <c r="AB32" s="117" t="s">
        <v>173</v>
      </c>
      <c r="AC32" s="24"/>
    </row>
    <row r="33" spans="1:29" ht="15" thickBot="1" x14ac:dyDescent="0.35">
      <c r="A33" s="55" t="s">
        <v>202</v>
      </c>
      <c r="B33" s="117">
        <v>0.20304568527918782</v>
      </c>
      <c r="C33" s="117">
        <v>0.38535645472061658</v>
      </c>
      <c r="D33" s="117" t="s">
        <v>173</v>
      </c>
      <c r="E33" s="117"/>
      <c r="F33" s="117">
        <v>0.58479532163742687</v>
      </c>
      <c r="G33" s="117">
        <v>1.0416666666666665</v>
      </c>
      <c r="H33" s="117" t="s">
        <v>173</v>
      </c>
      <c r="I33" s="117"/>
      <c r="J33" s="117" t="s">
        <v>173</v>
      </c>
      <c r="K33" s="117" t="s">
        <v>173</v>
      </c>
      <c r="L33" s="117" t="s">
        <v>173</v>
      </c>
      <c r="M33" s="117"/>
      <c r="N33" s="117" t="s">
        <v>173</v>
      </c>
      <c r="O33" s="117" t="s">
        <v>173</v>
      </c>
      <c r="P33" s="117" t="s">
        <v>173</v>
      </c>
      <c r="Q33" s="117"/>
      <c r="R33" s="117">
        <v>0.54347826086956519</v>
      </c>
      <c r="S33" s="117">
        <v>1</v>
      </c>
      <c r="T33" s="117" t="s">
        <v>173</v>
      </c>
      <c r="U33" s="117"/>
      <c r="V33" s="117" t="s">
        <v>173</v>
      </c>
      <c r="W33" s="117" t="s">
        <v>173</v>
      </c>
      <c r="X33" s="117" t="s">
        <v>173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9" x14ac:dyDescent="0.3">
      <c r="A34" s="95" t="s">
        <v>356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14"/>
    </row>
    <row r="36" spans="1:29" x14ac:dyDescent="0.3">
      <c r="AC36" s="24"/>
    </row>
    <row r="37" spans="1:29" x14ac:dyDescent="0.3">
      <c r="AC37" s="24"/>
    </row>
    <row r="38" spans="1:29" x14ac:dyDescent="0.3">
      <c r="AC38" s="2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A5:AB5"/>
    <mergeCell ref="A1:AB1"/>
    <mergeCell ref="A2:AB2"/>
    <mergeCell ref="A3:AB3"/>
    <mergeCell ref="A4:AB4"/>
    <mergeCell ref="V6:X6"/>
    <mergeCell ref="Z6:AB6"/>
    <mergeCell ref="A6:A7"/>
    <mergeCell ref="B6:D6"/>
    <mergeCell ref="F6:H6"/>
    <mergeCell ref="J6:L6"/>
    <mergeCell ref="N6:P6"/>
    <mergeCell ref="R6:T6"/>
  </mergeCells>
  <hyperlinks>
    <hyperlink ref="AC2" location="Contenido!A1" display="Contenido" xr:uid="{B7FA2FE6-ADED-4781-8F1D-7AC824805CFD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C6D3-1FB2-4F8A-8C2B-414AB797CEBE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777343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4414062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5546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215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8.600000000000001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x14ac:dyDescent="0.3">
      <c r="A9" s="70" t="s">
        <v>137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9" x14ac:dyDescent="0.3">
      <c r="A10" s="48" t="s">
        <v>123</v>
      </c>
      <c r="B10" s="120">
        <f>SUM(B11:B22)</f>
        <v>4775</v>
      </c>
      <c r="C10" s="120">
        <f t="shared" ref="C10:AB10" si="0">SUM(C11:C22)</f>
        <v>2253</v>
      </c>
      <c r="D10" s="120">
        <f t="shared" si="0"/>
        <v>2522</v>
      </c>
      <c r="E10" s="120"/>
      <c r="F10" s="120">
        <f t="shared" si="0"/>
        <v>770</v>
      </c>
      <c r="G10" s="120">
        <f t="shared" si="0"/>
        <v>366</v>
      </c>
      <c r="H10" s="120">
        <f t="shared" si="0"/>
        <v>404</v>
      </c>
      <c r="I10" s="120"/>
      <c r="J10" s="120">
        <f t="shared" si="0"/>
        <v>769</v>
      </c>
      <c r="K10" s="120">
        <f t="shared" si="0"/>
        <v>356</v>
      </c>
      <c r="L10" s="120">
        <f t="shared" si="0"/>
        <v>413</v>
      </c>
      <c r="M10" s="120"/>
      <c r="N10" s="120">
        <f t="shared" si="0"/>
        <v>768</v>
      </c>
      <c r="O10" s="120">
        <f t="shared" si="0"/>
        <v>379</v>
      </c>
      <c r="P10" s="120">
        <f t="shared" si="0"/>
        <v>389</v>
      </c>
      <c r="Q10" s="120"/>
      <c r="R10" s="120">
        <f t="shared" si="0"/>
        <v>819</v>
      </c>
      <c r="S10" s="120">
        <f t="shared" si="0"/>
        <v>380</v>
      </c>
      <c r="T10" s="120">
        <f t="shared" si="0"/>
        <v>439</v>
      </c>
      <c r="U10" s="120"/>
      <c r="V10" s="120">
        <f t="shared" si="0"/>
        <v>794</v>
      </c>
      <c r="W10" s="120">
        <f t="shared" si="0"/>
        <v>358</v>
      </c>
      <c r="X10" s="120">
        <f t="shared" si="0"/>
        <v>436</v>
      </c>
      <c r="Y10" s="120"/>
      <c r="Z10" s="120">
        <f t="shared" si="0"/>
        <v>855</v>
      </c>
      <c r="AA10" s="120">
        <f t="shared" si="0"/>
        <v>414</v>
      </c>
      <c r="AB10" s="120">
        <f t="shared" si="0"/>
        <v>441</v>
      </c>
      <c r="AC10" s="14"/>
    </row>
    <row r="11" spans="1:29" x14ac:dyDescent="0.3">
      <c r="A11" s="50" t="s">
        <v>177</v>
      </c>
      <c r="B11" s="115">
        <f>+F11+J11+N11+R11+V11+Z11</f>
        <v>807</v>
      </c>
      <c r="C11" s="115">
        <f t="shared" ref="C11:D22" si="1">+G11+K11+O11+S11+W11+AA11</f>
        <v>392</v>
      </c>
      <c r="D11" s="115">
        <f t="shared" si="1"/>
        <v>415</v>
      </c>
      <c r="E11" s="115"/>
      <c r="F11" s="115">
        <v>123</v>
      </c>
      <c r="G11" s="115">
        <v>60</v>
      </c>
      <c r="H11" s="115">
        <v>63</v>
      </c>
      <c r="I11" s="115"/>
      <c r="J11" s="115">
        <v>126</v>
      </c>
      <c r="K11" s="115">
        <v>57</v>
      </c>
      <c r="L11" s="115">
        <v>69</v>
      </c>
      <c r="M11" s="115"/>
      <c r="N11" s="115">
        <v>138</v>
      </c>
      <c r="O11" s="115">
        <v>69</v>
      </c>
      <c r="P11" s="115">
        <v>69</v>
      </c>
      <c r="Q11" s="115"/>
      <c r="R11" s="115">
        <v>137</v>
      </c>
      <c r="S11" s="115">
        <v>68</v>
      </c>
      <c r="T11" s="115">
        <v>69</v>
      </c>
      <c r="U11" s="115"/>
      <c r="V11" s="115">
        <v>140</v>
      </c>
      <c r="W11" s="115">
        <v>70</v>
      </c>
      <c r="X11" s="115">
        <v>70</v>
      </c>
      <c r="Y11" s="115"/>
      <c r="Z11" s="115">
        <v>143</v>
      </c>
      <c r="AA11" s="115">
        <v>68</v>
      </c>
      <c r="AB11" s="115">
        <v>75</v>
      </c>
    </row>
    <row r="12" spans="1:29" x14ac:dyDescent="0.3">
      <c r="A12" s="50" t="s">
        <v>178</v>
      </c>
      <c r="B12" s="115">
        <f t="shared" ref="B12:B22" si="2">+F12+J12+N12+R12+V12+Z12</f>
        <v>934</v>
      </c>
      <c r="C12" s="115">
        <f t="shared" si="1"/>
        <v>402</v>
      </c>
      <c r="D12" s="115">
        <f t="shared" si="1"/>
        <v>532</v>
      </c>
      <c r="E12" s="115"/>
      <c r="F12" s="115">
        <v>166</v>
      </c>
      <c r="G12" s="115">
        <v>69</v>
      </c>
      <c r="H12" s="115">
        <v>97</v>
      </c>
      <c r="I12" s="115"/>
      <c r="J12" s="115">
        <v>126</v>
      </c>
      <c r="K12" s="115">
        <v>60</v>
      </c>
      <c r="L12" s="115">
        <v>66</v>
      </c>
      <c r="M12" s="115"/>
      <c r="N12" s="115">
        <v>147</v>
      </c>
      <c r="O12" s="115">
        <v>66</v>
      </c>
      <c r="P12" s="115">
        <v>81</v>
      </c>
      <c r="Q12" s="115"/>
      <c r="R12" s="115">
        <v>153</v>
      </c>
      <c r="S12" s="115">
        <v>58</v>
      </c>
      <c r="T12" s="115">
        <v>95</v>
      </c>
      <c r="U12" s="115"/>
      <c r="V12" s="115">
        <v>175</v>
      </c>
      <c r="W12" s="115">
        <v>69</v>
      </c>
      <c r="X12" s="115">
        <v>106</v>
      </c>
      <c r="Y12" s="115"/>
      <c r="Z12" s="115">
        <v>167</v>
      </c>
      <c r="AA12" s="115">
        <v>80</v>
      </c>
      <c r="AB12" s="115">
        <v>87</v>
      </c>
    </row>
    <row r="13" spans="1:29" x14ac:dyDescent="0.3">
      <c r="A13" s="50" t="s">
        <v>179</v>
      </c>
      <c r="B13" s="115">
        <f t="shared" si="2"/>
        <v>585</v>
      </c>
      <c r="C13" s="115">
        <f t="shared" si="1"/>
        <v>254</v>
      </c>
      <c r="D13" s="115">
        <f t="shared" si="1"/>
        <v>331</v>
      </c>
      <c r="E13" s="115"/>
      <c r="F13" s="115">
        <v>86</v>
      </c>
      <c r="G13" s="115">
        <v>42</v>
      </c>
      <c r="H13" s="115">
        <v>44</v>
      </c>
      <c r="I13" s="115"/>
      <c r="J13" s="115">
        <v>103</v>
      </c>
      <c r="K13" s="115">
        <v>39</v>
      </c>
      <c r="L13" s="115">
        <v>64</v>
      </c>
      <c r="M13" s="115"/>
      <c r="N13" s="115">
        <v>100</v>
      </c>
      <c r="O13" s="115">
        <v>47</v>
      </c>
      <c r="P13" s="115">
        <v>53</v>
      </c>
      <c r="Q13" s="115"/>
      <c r="R13" s="115">
        <v>94</v>
      </c>
      <c r="S13" s="115">
        <v>45</v>
      </c>
      <c r="T13" s="115">
        <v>49</v>
      </c>
      <c r="U13" s="115"/>
      <c r="V13" s="115">
        <v>93</v>
      </c>
      <c r="W13" s="115">
        <v>36</v>
      </c>
      <c r="X13" s="115">
        <v>57</v>
      </c>
      <c r="Y13" s="115"/>
      <c r="Z13" s="115">
        <v>109</v>
      </c>
      <c r="AA13" s="115">
        <v>45</v>
      </c>
      <c r="AB13" s="115">
        <v>64</v>
      </c>
    </row>
    <row r="14" spans="1:29" x14ac:dyDescent="0.3">
      <c r="A14" s="50" t="s">
        <v>182</v>
      </c>
      <c r="B14" s="115">
        <f t="shared" si="2"/>
        <v>277</v>
      </c>
      <c r="C14" s="115">
        <f t="shared" si="1"/>
        <v>149</v>
      </c>
      <c r="D14" s="115">
        <f t="shared" si="1"/>
        <v>128</v>
      </c>
      <c r="E14" s="115"/>
      <c r="F14" s="115">
        <v>44</v>
      </c>
      <c r="G14" s="115">
        <v>23</v>
      </c>
      <c r="H14" s="115">
        <v>21</v>
      </c>
      <c r="I14" s="115"/>
      <c r="J14" s="115">
        <v>49</v>
      </c>
      <c r="K14" s="115">
        <v>28</v>
      </c>
      <c r="L14" s="115">
        <v>21</v>
      </c>
      <c r="M14" s="115"/>
      <c r="N14" s="115">
        <v>43</v>
      </c>
      <c r="O14" s="115">
        <v>24</v>
      </c>
      <c r="P14" s="115">
        <v>19</v>
      </c>
      <c r="Q14" s="115"/>
      <c r="R14" s="115">
        <v>43</v>
      </c>
      <c r="S14" s="115">
        <v>26</v>
      </c>
      <c r="T14" s="115">
        <v>17</v>
      </c>
      <c r="U14" s="115"/>
      <c r="V14" s="115">
        <v>40</v>
      </c>
      <c r="W14" s="115">
        <v>21</v>
      </c>
      <c r="X14" s="115">
        <v>19</v>
      </c>
      <c r="Y14" s="115"/>
      <c r="Z14" s="115">
        <v>58</v>
      </c>
      <c r="AA14" s="115">
        <v>27</v>
      </c>
      <c r="AB14" s="115">
        <v>31</v>
      </c>
      <c r="AC14" s="24"/>
    </row>
    <row r="15" spans="1:29" x14ac:dyDescent="0.3">
      <c r="A15" s="50" t="s">
        <v>184</v>
      </c>
      <c r="B15" s="115">
        <f t="shared" si="2"/>
        <v>545</v>
      </c>
      <c r="C15" s="115">
        <f t="shared" si="1"/>
        <v>246</v>
      </c>
      <c r="D15" s="115">
        <f t="shared" si="1"/>
        <v>299</v>
      </c>
      <c r="E15" s="115"/>
      <c r="F15" s="115">
        <v>97</v>
      </c>
      <c r="G15" s="115">
        <v>38</v>
      </c>
      <c r="H15" s="115">
        <v>59</v>
      </c>
      <c r="I15" s="115"/>
      <c r="J15" s="115">
        <v>96</v>
      </c>
      <c r="K15" s="115">
        <v>39</v>
      </c>
      <c r="L15" s="115">
        <v>57</v>
      </c>
      <c r="M15" s="115"/>
      <c r="N15" s="115">
        <v>93</v>
      </c>
      <c r="O15" s="115">
        <v>47</v>
      </c>
      <c r="P15" s="115">
        <v>46</v>
      </c>
      <c r="Q15" s="115"/>
      <c r="R15" s="115">
        <v>87</v>
      </c>
      <c r="S15" s="115">
        <v>41</v>
      </c>
      <c r="T15" s="115">
        <v>46</v>
      </c>
      <c r="U15" s="115"/>
      <c r="V15" s="115">
        <v>88</v>
      </c>
      <c r="W15" s="115">
        <v>34</v>
      </c>
      <c r="X15" s="115">
        <v>54</v>
      </c>
      <c r="Y15" s="115"/>
      <c r="Z15" s="115">
        <v>84</v>
      </c>
      <c r="AA15" s="115">
        <v>47</v>
      </c>
      <c r="AB15" s="115">
        <v>37</v>
      </c>
      <c r="AC15" s="14"/>
    </row>
    <row r="16" spans="1:29" x14ac:dyDescent="0.3">
      <c r="A16" s="50" t="s">
        <v>185</v>
      </c>
      <c r="B16" s="115">
        <f t="shared" si="2"/>
        <v>267</v>
      </c>
      <c r="C16" s="115">
        <f t="shared" si="1"/>
        <v>136</v>
      </c>
      <c r="D16" s="115">
        <f t="shared" si="1"/>
        <v>131</v>
      </c>
      <c r="E16" s="115"/>
      <c r="F16" s="115">
        <v>46</v>
      </c>
      <c r="G16" s="115">
        <v>21</v>
      </c>
      <c r="H16" s="115">
        <v>25</v>
      </c>
      <c r="I16" s="115"/>
      <c r="J16" s="115">
        <v>38</v>
      </c>
      <c r="K16" s="115">
        <v>18</v>
      </c>
      <c r="L16" s="115">
        <v>20</v>
      </c>
      <c r="M16" s="115"/>
      <c r="N16" s="115">
        <v>46</v>
      </c>
      <c r="O16" s="115">
        <v>25</v>
      </c>
      <c r="P16" s="115">
        <v>21</v>
      </c>
      <c r="Q16" s="115"/>
      <c r="R16" s="115">
        <v>44</v>
      </c>
      <c r="S16" s="115">
        <v>25</v>
      </c>
      <c r="T16" s="115">
        <v>19</v>
      </c>
      <c r="U16" s="115"/>
      <c r="V16" s="115">
        <v>44</v>
      </c>
      <c r="W16" s="115">
        <v>24</v>
      </c>
      <c r="X16" s="115">
        <v>20</v>
      </c>
      <c r="Y16" s="115"/>
      <c r="Z16" s="115">
        <v>49</v>
      </c>
      <c r="AA16" s="115">
        <v>23</v>
      </c>
      <c r="AB16" s="115">
        <v>26</v>
      </c>
      <c r="AC16" s="24"/>
    </row>
    <row r="17" spans="1:29" x14ac:dyDescent="0.3">
      <c r="A17" s="50" t="s">
        <v>186</v>
      </c>
      <c r="B17" s="115">
        <f t="shared" si="2"/>
        <v>279</v>
      </c>
      <c r="C17" s="115">
        <f t="shared" si="1"/>
        <v>118</v>
      </c>
      <c r="D17" s="115">
        <f t="shared" si="1"/>
        <v>161</v>
      </c>
      <c r="E17" s="115"/>
      <c r="F17" s="115">
        <v>39</v>
      </c>
      <c r="G17" s="115">
        <v>20</v>
      </c>
      <c r="H17" s="115">
        <v>19</v>
      </c>
      <c r="I17" s="115"/>
      <c r="J17" s="115">
        <v>48</v>
      </c>
      <c r="K17" s="115">
        <v>19</v>
      </c>
      <c r="L17" s="115">
        <v>29</v>
      </c>
      <c r="M17" s="115"/>
      <c r="N17" s="115">
        <v>42</v>
      </c>
      <c r="O17" s="115">
        <v>19</v>
      </c>
      <c r="P17" s="115">
        <v>23</v>
      </c>
      <c r="Q17" s="115"/>
      <c r="R17" s="115">
        <v>51</v>
      </c>
      <c r="S17" s="115">
        <v>16</v>
      </c>
      <c r="T17" s="115">
        <v>35</v>
      </c>
      <c r="U17" s="115"/>
      <c r="V17" s="115">
        <v>45</v>
      </c>
      <c r="W17" s="115">
        <v>19</v>
      </c>
      <c r="X17" s="115">
        <v>26</v>
      </c>
      <c r="Y17" s="115"/>
      <c r="Z17" s="115">
        <v>54</v>
      </c>
      <c r="AA17" s="115">
        <v>25</v>
      </c>
      <c r="AB17" s="115">
        <v>29</v>
      </c>
      <c r="AC17" s="24"/>
    </row>
    <row r="18" spans="1:29" x14ac:dyDescent="0.3">
      <c r="A18" s="50" t="s">
        <v>189</v>
      </c>
      <c r="B18" s="115">
        <f t="shared" si="2"/>
        <v>279</v>
      </c>
      <c r="C18" s="115">
        <f t="shared" si="1"/>
        <v>138</v>
      </c>
      <c r="D18" s="115">
        <f t="shared" si="1"/>
        <v>141</v>
      </c>
      <c r="E18" s="115"/>
      <c r="F18" s="115">
        <v>38</v>
      </c>
      <c r="G18" s="115">
        <v>18</v>
      </c>
      <c r="H18" s="115">
        <v>20</v>
      </c>
      <c r="I18" s="115"/>
      <c r="J18" s="115">
        <v>53</v>
      </c>
      <c r="K18" s="115">
        <v>29</v>
      </c>
      <c r="L18" s="115">
        <v>24</v>
      </c>
      <c r="M18" s="115"/>
      <c r="N18" s="115">
        <v>36</v>
      </c>
      <c r="O18" s="115">
        <v>15</v>
      </c>
      <c r="P18" s="115">
        <v>21</v>
      </c>
      <c r="Q18" s="115"/>
      <c r="R18" s="115">
        <v>55</v>
      </c>
      <c r="S18" s="115">
        <v>27</v>
      </c>
      <c r="T18" s="115">
        <v>28</v>
      </c>
      <c r="U18" s="115"/>
      <c r="V18" s="115">
        <v>50</v>
      </c>
      <c r="W18" s="115">
        <v>24</v>
      </c>
      <c r="X18" s="115">
        <v>26</v>
      </c>
      <c r="Y18" s="115"/>
      <c r="Z18" s="115">
        <v>47</v>
      </c>
      <c r="AA18" s="115">
        <v>25</v>
      </c>
      <c r="AB18" s="115">
        <v>22</v>
      </c>
      <c r="AC18" s="24"/>
    </row>
    <row r="19" spans="1:29" x14ac:dyDescent="0.3">
      <c r="A19" s="50" t="s">
        <v>190</v>
      </c>
      <c r="B19" s="115">
        <f t="shared" si="2"/>
        <v>202</v>
      </c>
      <c r="C19" s="115">
        <f t="shared" si="1"/>
        <v>100</v>
      </c>
      <c r="D19" s="115">
        <f t="shared" si="1"/>
        <v>102</v>
      </c>
      <c r="E19" s="115"/>
      <c r="F19" s="115">
        <v>27</v>
      </c>
      <c r="G19" s="115">
        <v>14</v>
      </c>
      <c r="H19" s="115">
        <v>13</v>
      </c>
      <c r="I19" s="115"/>
      <c r="J19" s="115">
        <v>30</v>
      </c>
      <c r="K19" s="115">
        <v>16</v>
      </c>
      <c r="L19" s="115">
        <v>14</v>
      </c>
      <c r="M19" s="115"/>
      <c r="N19" s="115">
        <v>31</v>
      </c>
      <c r="O19" s="115">
        <v>17</v>
      </c>
      <c r="P19" s="115">
        <v>14</v>
      </c>
      <c r="Q19" s="115"/>
      <c r="R19" s="115">
        <v>40</v>
      </c>
      <c r="S19" s="115">
        <v>18</v>
      </c>
      <c r="T19" s="115">
        <v>22</v>
      </c>
      <c r="U19" s="115"/>
      <c r="V19" s="115">
        <v>37</v>
      </c>
      <c r="W19" s="115">
        <v>20</v>
      </c>
      <c r="X19" s="115">
        <v>17</v>
      </c>
      <c r="Y19" s="115"/>
      <c r="Z19" s="115">
        <v>37</v>
      </c>
      <c r="AA19" s="115">
        <v>15</v>
      </c>
      <c r="AB19" s="115">
        <v>22</v>
      </c>
      <c r="AC19" s="24"/>
    </row>
    <row r="20" spans="1:29" x14ac:dyDescent="0.3">
      <c r="A20" s="50" t="s">
        <v>193</v>
      </c>
      <c r="B20" s="115">
        <f t="shared" si="2"/>
        <v>139</v>
      </c>
      <c r="C20" s="115">
        <f t="shared" si="1"/>
        <v>56</v>
      </c>
      <c r="D20" s="115">
        <f t="shared" si="1"/>
        <v>83</v>
      </c>
      <c r="E20" s="115"/>
      <c r="F20" s="115">
        <v>22</v>
      </c>
      <c r="G20" s="115">
        <v>9</v>
      </c>
      <c r="H20" s="115">
        <v>13</v>
      </c>
      <c r="I20" s="115"/>
      <c r="J20" s="115">
        <v>17</v>
      </c>
      <c r="K20" s="115">
        <v>6</v>
      </c>
      <c r="L20" s="115">
        <v>11</v>
      </c>
      <c r="M20" s="115"/>
      <c r="N20" s="115">
        <v>18</v>
      </c>
      <c r="O20" s="115">
        <v>8</v>
      </c>
      <c r="P20" s="115">
        <v>10</v>
      </c>
      <c r="Q20" s="115"/>
      <c r="R20" s="115">
        <v>26</v>
      </c>
      <c r="S20" s="115">
        <v>9</v>
      </c>
      <c r="T20" s="115">
        <v>17</v>
      </c>
      <c r="U20" s="115"/>
      <c r="V20" s="115">
        <v>28</v>
      </c>
      <c r="W20" s="115">
        <v>10</v>
      </c>
      <c r="X20" s="115">
        <v>18</v>
      </c>
      <c r="Y20" s="115"/>
      <c r="Z20" s="115">
        <v>28</v>
      </c>
      <c r="AA20" s="115">
        <v>14</v>
      </c>
      <c r="AB20" s="115">
        <v>14</v>
      </c>
      <c r="AC20" s="24"/>
    </row>
    <row r="21" spans="1:29" x14ac:dyDescent="0.3">
      <c r="A21" s="50" t="s">
        <v>194</v>
      </c>
      <c r="B21" s="115">
        <f t="shared" si="2"/>
        <v>91</v>
      </c>
      <c r="C21" s="115">
        <f t="shared" si="1"/>
        <v>48</v>
      </c>
      <c r="D21" s="115">
        <f t="shared" si="1"/>
        <v>43</v>
      </c>
      <c r="E21" s="115"/>
      <c r="F21" s="115">
        <v>16</v>
      </c>
      <c r="G21" s="115">
        <v>10</v>
      </c>
      <c r="H21" s="115">
        <v>6</v>
      </c>
      <c r="I21" s="115"/>
      <c r="J21" s="115">
        <v>13</v>
      </c>
      <c r="K21" s="115">
        <v>9</v>
      </c>
      <c r="L21" s="115">
        <v>4</v>
      </c>
      <c r="M21" s="115"/>
      <c r="N21" s="115">
        <v>20</v>
      </c>
      <c r="O21" s="115">
        <v>9</v>
      </c>
      <c r="P21" s="115">
        <v>11</v>
      </c>
      <c r="Q21" s="115"/>
      <c r="R21" s="115">
        <v>16</v>
      </c>
      <c r="S21" s="115">
        <v>8</v>
      </c>
      <c r="T21" s="115">
        <v>8</v>
      </c>
      <c r="U21" s="115"/>
      <c r="V21" s="115">
        <v>11</v>
      </c>
      <c r="W21" s="115">
        <v>3</v>
      </c>
      <c r="X21" s="115">
        <v>8</v>
      </c>
      <c r="Y21" s="115"/>
      <c r="Z21" s="115">
        <v>15</v>
      </c>
      <c r="AA21" s="115">
        <v>9</v>
      </c>
      <c r="AB21" s="115">
        <v>6</v>
      </c>
      <c r="AC21" s="24"/>
    </row>
    <row r="22" spans="1:29" x14ac:dyDescent="0.3">
      <c r="A22" s="50" t="s">
        <v>196</v>
      </c>
      <c r="B22" s="115">
        <f t="shared" si="2"/>
        <v>370</v>
      </c>
      <c r="C22" s="115">
        <f t="shared" si="1"/>
        <v>214</v>
      </c>
      <c r="D22" s="115">
        <f t="shared" si="1"/>
        <v>156</v>
      </c>
      <c r="E22" s="115"/>
      <c r="F22" s="115">
        <v>66</v>
      </c>
      <c r="G22" s="115">
        <v>42</v>
      </c>
      <c r="H22" s="115">
        <v>24</v>
      </c>
      <c r="I22" s="115"/>
      <c r="J22" s="115">
        <v>70</v>
      </c>
      <c r="K22" s="115">
        <v>36</v>
      </c>
      <c r="L22" s="115">
        <v>34</v>
      </c>
      <c r="M22" s="115"/>
      <c r="N22" s="115">
        <v>54</v>
      </c>
      <c r="O22" s="115">
        <v>33</v>
      </c>
      <c r="P22" s="115">
        <v>21</v>
      </c>
      <c r="Q22" s="115"/>
      <c r="R22" s="115">
        <v>73</v>
      </c>
      <c r="S22" s="115">
        <v>39</v>
      </c>
      <c r="T22" s="115">
        <v>34</v>
      </c>
      <c r="U22" s="115"/>
      <c r="V22" s="115">
        <v>43</v>
      </c>
      <c r="W22" s="115">
        <v>28</v>
      </c>
      <c r="X22" s="115">
        <v>15</v>
      </c>
      <c r="Y22" s="115"/>
      <c r="Z22" s="115">
        <v>64</v>
      </c>
      <c r="AA22" s="115">
        <v>36</v>
      </c>
      <c r="AB22" s="115">
        <v>28</v>
      </c>
      <c r="AC22" s="24"/>
    </row>
    <row r="23" spans="1:29" x14ac:dyDescent="0.3"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24"/>
    </row>
    <row r="24" spans="1:29" x14ac:dyDescent="0.3">
      <c r="A24" s="70" t="s">
        <v>143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14"/>
    </row>
    <row r="25" spans="1:29" s="53" customFormat="1" x14ac:dyDescent="0.3">
      <c r="A25" s="48" t="s">
        <v>123</v>
      </c>
      <c r="B25" s="121">
        <v>99.272349272349274</v>
      </c>
      <c r="C25" s="121">
        <v>98.945981554677203</v>
      </c>
      <c r="D25" s="121">
        <v>99.565732333201737</v>
      </c>
      <c r="E25" s="121"/>
      <c r="F25" s="121">
        <v>98.844672657252886</v>
      </c>
      <c r="G25" s="121">
        <v>98.652291105121293</v>
      </c>
      <c r="H25" s="121">
        <v>99.019607843137265</v>
      </c>
      <c r="I25" s="121"/>
      <c r="J25" s="121">
        <v>99.482535575679179</v>
      </c>
      <c r="K25" s="121">
        <v>99.164345403899716</v>
      </c>
      <c r="L25" s="121">
        <v>99.758454106280197</v>
      </c>
      <c r="M25" s="121"/>
      <c r="N25" s="121">
        <v>99.481865284974091</v>
      </c>
      <c r="O25" s="121">
        <v>99.214659685863865</v>
      </c>
      <c r="P25" s="121">
        <v>99.743589743589752</v>
      </c>
      <c r="Q25" s="121"/>
      <c r="R25" s="121">
        <v>99.032648125755742</v>
      </c>
      <c r="S25" s="121">
        <v>98.191214470284237</v>
      </c>
      <c r="T25" s="121">
        <v>99.772727272727266</v>
      </c>
      <c r="U25" s="121"/>
      <c r="V25" s="121">
        <v>98.879202988792031</v>
      </c>
      <c r="W25" s="121">
        <v>98.35164835164835</v>
      </c>
      <c r="X25" s="121">
        <v>99.316628701594539</v>
      </c>
      <c r="Y25" s="121"/>
      <c r="Z25" s="121">
        <v>99.883177570093466</v>
      </c>
      <c r="AA25" s="121">
        <v>100</v>
      </c>
      <c r="AB25" s="121">
        <v>99.773755656108591</v>
      </c>
      <c r="AC25" s="52"/>
    </row>
    <row r="26" spans="1:29" x14ac:dyDescent="0.3">
      <c r="A26" s="50" t="s">
        <v>177</v>
      </c>
      <c r="B26" s="117">
        <v>99.629629629629633</v>
      </c>
      <c r="C26" s="117">
        <v>99.492385786802032</v>
      </c>
      <c r="D26" s="117">
        <v>99.759615384615387</v>
      </c>
      <c r="E26" s="117"/>
      <c r="F26" s="117">
        <v>99.193548387096769</v>
      </c>
      <c r="G26" s="117">
        <v>98.360655737704917</v>
      </c>
      <c r="H26" s="117">
        <v>100</v>
      </c>
      <c r="I26" s="117"/>
      <c r="J26" s="117">
        <v>100</v>
      </c>
      <c r="K26" s="117">
        <v>100</v>
      </c>
      <c r="L26" s="117">
        <v>100</v>
      </c>
      <c r="M26" s="117"/>
      <c r="N26" s="117">
        <v>99.280575539568346</v>
      </c>
      <c r="O26" s="117">
        <v>100</v>
      </c>
      <c r="P26" s="117">
        <v>98.571428571428584</v>
      </c>
      <c r="Q26" s="117"/>
      <c r="R26" s="117">
        <v>100</v>
      </c>
      <c r="S26" s="117">
        <v>100</v>
      </c>
      <c r="T26" s="117">
        <v>100</v>
      </c>
      <c r="U26" s="117"/>
      <c r="V26" s="117">
        <v>99.290780141843967</v>
      </c>
      <c r="W26" s="117">
        <v>98.591549295774655</v>
      </c>
      <c r="X26" s="117">
        <v>100</v>
      </c>
      <c r="Y26" s="117"/>
      <c r="Z26" s="117">
        <v>100</v>
      </c>
      <c r="AA26" s="117">
        <v>100</v>
      </c>
      <c r="AB26" s="117">
        <v>100</v>
      </c>
      <c r="AC26" s="24"/>
    </row>
    <row r="27" spans="1:29" x14ac:dyDescent="0.3">
      <c r="A27" s="50" t="s">
        <v>178</v>
      </c>
      <c r="B27" s="117">
        <v>99.893048128342244</v>
      </c>
      <c r="C27" s="117">
        <v>99.75186104218362</v>
      </c>
      <c r="D27" s="117">
        <v>100</v>
      </c>
      <c r="E27" s="117"/>
      <c r="F27" s="117">
        <v>100</v>
      </c>
      <c r="G27" s="117">
        <v>100</v>
      </c>
      <c r="H27" s="117">
        <v>100</v>
      </c>
      <c r="I27" s="117"/>
      <c r="J27" s="117">
        <v>100</v>
      </c>
      <c r="K27" s="117">
        <v>100</v>
      </c>
      <c r="L27" s="117">
        <v>100</v>
      </c>
      <c r="M27" s="117"/>
      <c r="N27" s="117">
        <v>100</v>
      </c>
      <c r="O27" s="117">
        <v>100</v>
      </c>
      <c r="P27" s="117">
        <v>100</v>
      </c>
      <c r="Q27" s="117"/>
      <c r="R27" s="117">
        <v>100</v>
      </c>
      <c r="S27" s="117">
        <v>100</v>
      </c>
      <c r="T27" s="117">
        <v>100</v>
      </c>
      <c r="U27" s="117"/>
      <c r="V27" s="117">
        <v>99.431818181818173</v>
      </c>
      <c r="W27" s="117">
        <v>98.571428571428584</v>
      </c>
      <c r="X27" s="117">
        <v>100</v>
      </c>
      <c r="Y27" s="117"/>
      <c r="Z27" s="117">
        <v>100</v>
      </c>
      <c r="AA27" s="117">
        <v>100</v>
      </c>
      <c r="AB27" s="117">
        <v>100</v>
      </c>
      <c r="AC27" s="24"/>
    </row>
    <row r="28" spans="1:29" x14ac:dyDescent="0.3">
      <c r="A28" s="50" t="s">
        <v>179</v>
      </c>
      <c r="B28" s="117">
        <v>98.650927487352448</v>
      </c>
      <c r="C28" s="117">
        <v>98.832684824902728</v>
      </c>
      <c r="D28" s="117">
        <v>98.511904761904773</v>
      </c>
      <c r="E28" s="117"/>
      <c r="F28" s="117">
        <v>97.727272727272734</v>
      </c>
      <c r="G28" s="117">
        <v>100</v>
      </c>
      <c r="H28" s="117">
        <v>95.652173913043484</v>
      </c>
      <c r="I28" s="117"/>
      <c r="J28" s="117">
        <v>100</v>
      </c>
      <c r="K28" s="117">
        <v>100</v>
      </c>
      <c r="L28" s="117">
        <v>100</v>
      </c>
      <c r="M28" s="117"/>
      <c r="N28" s="117">
        <v>100</v>
      </c>
      <c r="O28" s="117">
        <v>100</v>
      </c>
      <c r="P28" s="117">
        <v>100</v>
      </c>
      <c r="Q28" s="117"/>
      <c r="R28" s="117">
        <v>96.907216494845358</v>
      </c>
      <c r="S28" s="117">
        <v>95.744680851063833</v>
      </c>
      <c r="T28" s="117">
        <v>98</v>
      </c>
      <c r="U28" s="117"/>
      <c r="V28" s="117">
        <v>96.875</v>
      </c>
      <c r="W28" s="117">
        <v>97.297297297297305</v>
      </c>
      <c r="X28" s="117">
        <v>96.610169491525426</v>
      </c>
      <c r="Y28" s="117"/>
      <c r="Z28" s="117">
        <v>100</v>
      </c>
      <c r="AA28" s="117">
        <v>100</v>
      </c>
      <c r="AB28" s="117">
        <v>100</v>
      </c>
      <c r="AC28" s="24"/>
    </row>
    <row r="29" spans="1:29" x14ac:dyDescent="0.3">
      <c r="A29" s="50" t="s">
        <v>182</v>
      </c>
      <c r="B29" s="117">
        <v>100</v>
      </c>
      <c r="C29" s="117">
        <v>100</v>
      </c>
      <c r="D29" s="117">
        <v>100</v>
      </c>
      <c r="E29" s="117"/>
      <c r="F29" s="117">
        <v>100</v>
      </c>
      <c r="G29" s="117">
        <v>100</v>
      </c>
      <c r="H29" s="117">
        <v>100</v>
      </c>
      <c r="I29" s="117"/>
      <c r="J29" s="117">
        <v>100</v>
      </c>
      <c r="K29" s="117">
        <v>100</v>
      </c>
      <c r="L29" s="117">
        <v>100</v>
      </c>
      <c r="M29" s="117"/>
      <c r="N29" s="117">
        <v>100</v>
      </c>
      <c r="O29" s="117">
        <v>100</v>
      </c>
      <c r="P29" s="117">
        <v>100</v>
      </c>
      <c r="Q29" s="117"/>
      <c r="R29" s="117">
        <v>100</v>
      </c>
      <c r="S29" s="117">
        <v>100</v>
      </c>
      <c r="T29" s="117">
        <v>100</v>
      </c>
      <c r="U29" s="117"/>
      <c r="V29" s="117">
        <v>100</v>
      </c>
      <c r="W29" s="117">
        <v>100</v>
      </c>
      <c r="X29" s="117">
        <v>100</v>
      </c>
      <c r="Y29" s="117"/>
      <c r="Z29" s="117">
        <v>100</v>
      </c>
      <c r="AA29" s="117">
        <v>100</v>
      </c>
      <c r="AB29" s="117">
        <v>100</v>
      </c>
      <c r="AC29" s="24"/>
    </row>
    <row r="30" spans="1:29" x14ac:dyDescent="0.3">
      <c r="A30" s="50" t="s">
        <v>184</v>
      </c>
      <c r="B30" s="117">
        <v>100</v>
      </c>
      <c r="C30" s="117">
        <v>100</v>
      </c>
      <c r="D30" s="117">
        <v>100</v>
      </c>
      <c r="E30" s="117"/>
      <c r="F30" s="117">
        <v>100</v>
      </c>
      <c r="G30" s="117">
        <v>100</v>
      </c>
      <c r="H30" s="117">
        <v>100</v>
      </c>
      <c r="I30" s="117"/>
      <c r="J30" s="117">
        <v>100</v>
      </c>
      <c r="K30" s="117">
        <v>100</v>
      </c>
      <c r="L30" s="117">
        <v>100</v>
      </c>
      <c r="M30" s="117"/>
      <c r="N30" s="117">
        <v>100</v>
      </c>
      <c r="O30" s="117">
        <v>100</v>
      </c>
      <c r="P30" s="117">
        <v>100</v>
      </c>
      <c r="Q30" s="117"/>
      <c r="R30" s="117">
        <v>100</v>
      </c>
      <c r="S30" s="117">
        <v>100</v>
      </c>
      <c r="T30" s="117">
        <v>100</v>
      </c>
      <c r="U30" s="117"/>
      <c r="V30" s="117">
        <v>100</v>
      </c>
      <c r="W30" s="117">
        <v>100</v>
      </c>
      <c r="X30" s="117">
        <v>100</v>
      </c>
      <c r="Y30" s="117"/>
      <c r="Z30" s="117">
        <v>100</v>
      </c>
      <c r="AA30" s="117">
        <v>100</v>
      </c>
      <c r="AB30" s="117">
        <v>100</v>
      </c>
      <c r="AC30" s="24"/>
    </row>
    <row r="31" spans="1:29" x14ac:dyDescent="0.3">
      <c r="A31" s="50" t="s">
        <v>185</v>
      </c>
      <c r="B31" s="117">
        <v>99.626865671641795</v>
      </c>
      <c r="C31" s="117">
        <v>100</v>
      </c>
      <c r="D31" s="117">
        <v>99.242424242424249</v>
      </c>
      <c r="E31" s="117"/>
      <c r="F31" s="117">
        <v>100</v>
      </c>
      <c r="G31" s="117">
        <v>100</v>
      </c>
      <c r="H31" s="117">
        <v>100</v>
      </c>
      <c r="I31" s="117"/>
      <c r="J31" s="117">
        <v>100</v>
      </c>
      <c r="K31" s="117">
        <v>100</v>
      </c>
      <c r="L31" s="117">
        <v>100</v>
      </c>
      <c r="M31" s="117"/>
      <c r="N31" s="117">
        <v>100</v>
      </c>
      <c r="O31" s="117">
        <v>100</v>
      </c>
      <c r="P31" s="117">
        <v>100</v>
      </c>
      <c r="Q31" s="117"/>
      <c r="R31" s="117">
        <v>100</v>
      </c>
      <c r="S31" s="117">
        <v>100</v>
      </c>
      <c r="T31" s="117">
        <v>100</v>
      </c>
      <c r="U31" s="117"/>
      <c r="V31" s="117">
        <v>100</v>
      </c>
      <c r="W31" s="117">
        <v>100</v>
      </c>
      <c r="X31" s="117">
        <v>100</v>
      </c>
      <c r="Y31" s="117"/>
      <c r="Z31" s="117">
        <v>98</v>
      </c>
      <c r="AA31" s="117">
        <v>100</v>
      </c>
      <c r="AB31" s="117">
        <v>96.296296296296291</v>
      </c>
      <c r="AC31" s="24"/>
    </row>
    <row r="32" spans="1:29" x14ac:dyDescent="0.3">
      <c r="A32" s="50" t="s">
        <v>186</v>
      </c>
      <c r="B32" s="117">
        <v>100</v>
      </c>
      <c r="C32" s="117">
        <v>100</v>
      </c>
      <c r="D32" s="117">
        <v>100</v>
      </c>
      <c r="E32" s="117"/>
      <c r="F32" s="117">
        <v>100</v>
      </c>
      <c r="G32" s="117">
        <v>100</v>
      </c>
      <c r="H32" s="117">
        <v>100</v>
      </c>
      <c r="I32" s="117"/>
      <c r="J32" s="117">
        <v>100</v>
      </c>
      <c r="K32" s="117">
        <v>100</v>
      </c>
      <c r="L32" s="117">
        <v>100</v>
      </c>
      <c r="M32" s="117"/>
      <c r="N32" s="117">
        <v>100</v>
      </c>
      <c r="O32" s="117">
        <v>100</v>
      </c>
      <c r="P32" s="117">
        <v>100</v>
      </c>
      <c r="Q32" s="117"/>
      <c r="R32" s="117">
        <v>100</v>
      </c>
      <c r="S32" s="117">
        <v>100</v>
      </c>
      <c r="T32" s="117">
        <v>100</v>
      </c>
      <c r="U32" s="117"/>
      <c r="V32" s="117">
        <v>100</v>
      </c>
      <c r="W32" s="117">
        <v>100</v>
      </c>
      <c r="X32" s="117">
        <v>100</v>
      </c>
      <c r="Y32" s="117"/>
      <c r="Z32" s="117">
        <v>100</v>
      </c>
      <c r="AA32" s="117">
        <v>100</v>
      </c>
      <c r="AB32" s="117">
        <v>100</v>
      </c>
      <c r="AC32" s="24"/>
    </row>
    <row r="33" spans="1:29" x14ac:dyDescent="0.3">
      <c r="A33" s="50" t="s">
        <v>189</v>
      </c>
      <c r="B33" s="117">
        <v>100</v>
      </c>
      <c r="C33" s="117">
        <v>100</v>
      </c>
      <c r="D33" s="117">
        <v>100</v>
      </c>
      <c r="E33" s="117"/>
      <c r="F33" s="117">
        <v>100</v>
      </c>
      <c r="G33" s="117">
        <v>100</v>
      </c>
      <c r="H33" s="117">
        <v>100</v>
      </c>
      <c r="I33" s="117"/>
      <c r="J33" s="117">
        <v>100</v>
      </c>
      <c r="K33" s="117">
        <v>100</v>
      </c>
      <c r="L33" s="117">
        <v>100</v>
      </c>
      <c r="M33" s="117"/>
      <c r="N33" s="117">
        <v>100</v>
      </c>
      <c r="O33" s="117">
        <v>100</v>
      </c>
      <c r="P33" s="117">
        <v>100</v>
      </c>
      <c r="Q33" s="117"/>
      <c r="R33" s="117">
        <v>100</v>
      </c>
      <c r="S33" s="117">
        <v>100</v>
      </c>
      <c r="T33" s="117">
        <v>100</v>
      </c>
      <c r="U33" s="117"/>
      <c r="V33" s="117">
        <v>100</v>
      </c>
      <c r="W33" s="117">
        <v>100</v>
      </c>
      <c r="X33" s="117">
        <v>100</v>
      </c>
      <c r="Y33" s="117"/>
      <c r="Z33" s="117">
        <v>100</v>
      </c>
      <c r="AA33" s="117">
        <v>100</v>
      </c>
      <c r="AB33" s="117">
        <v>100</v>
      </c>
      <c r="AC33" s="24"/>
    </row>
    <row r="34" spans="1:29" x14ac:dyDescent="0.3">
      <c r="A34" s="50" t="s">
        <v>190</v>
      </c>
      <c r="B34" s="117">
        <v>90.990990990990994</v>
      </c>
      <c r="C34" s="117">
        <v>86.206896551724128</v>
      </c>
      <c r="D34" s="117">
        <v>96.226415094339629</v>
      </c>
      <c r="E34" s="117"/>
      <c r="F34" s="117">
        <v>87.096774193548384</v>
      </c>
      <c r="G34" s="117">
        <v>87.5</v>
      </c>
      <c r="H34" s="117">
        <v>86.666666666666671</v>
      </c>
      <c r="I34" s="117"/>
      <c r="J34" s="117">
        <v>88.235294117647058</v>
      </c>
      <c r="K34" s="117">
        <v>84.210526315789465</v>
      </c>
      <c r="L34" s="117">
        <v>93.333333333333329</v>
      </c>
      <c r="M34" s="117"/>
      <c r="N34" s="117">
        <v>91.17647058823529</v>
      </c>
      <c r="O34" s="117">
        <v>85</v>
      </c>
      <c r="P34" s="117">
        <v>100</v>
      </c>
      <c r="Q34" s="117"/>
      <c r="R34" s="117">
        <v>88.888888888888886</v>
      </c>
      <c r="S34" s="117">
        <v>78.260869565217391</v>
      </c>
      <c r="T34" s="117">
        <v>100</v>
      </c>
      <c r="U34" s="117"/>
      <c r="V34" s="117">
        <v>90.243902439024396</v>
      </c>
      <c r="W34" s="117">
        <v>86.956521739130437</v>
      </c>
      <c r="X34" s="117">
        <v>94.444444444444443</v>
      </c>
      <c r="Y34" s="117"/>
      <c r="Z34" s="117">
        <v>100</v>
      </c>
      <c r="AA34" s="117">
        <v>100</v>
      </c>
      <c r="AB34" s="117">
        <v>100</v>
      </c>
      <c r="AC34" s="24"/>
    </row>
    <row r="35" spans="1:29" x14ac:dyDescent="0.3">
      <c r="A35" s="50" t="s">
        <v>193</v>
      </c>
      <c r="B35" s="117">
        <v>100</v>
      </c>
      <c r="C35" s="117">
        <v>100</v>
      </c>
      <c r="D35" s="117">
        <v>100</v>
      </c>
      <c r="E35" s="117"/>
      <c r="F35" s="117">
        <v>100</v>
      </c>
      <c r="G35" s="117">
        <v>100</v>
      </c>
      <c r="H35" s="117">
        <v>100</v>
      </c>
      <c r="I35" s="117"/>
      <c r="J35" s="117">
        <v>100</v>
      </c>
      <c r="K35" s="117">
        <v>100</v>
      </c>
      <c r="L35" s="117">
        <v>100</v>
      </c>
      <c r="M35" s="117"/>
      <c r="N35" s="117">
        <v>100</v>
      </c>
      <c r="O35" s="117">
        <v>100</v>
      </c>
      <c r="P35" s="117">
        <v>100</v>
      </c>
      <c r="Q35" s="117"/>
      <c r="R35" s="117">
        <v>100</v>
      </c>
      <c r="S35" s="117">
        <v>100</v>
      </c>
      <c r="T35" s="117">
        <v>100</v>
      </c>
      <c r="U35" s="117"/>
      <c r="V35" s="117">
        <v>100</v>
      </c>
      <c r="W35" s="117">
        <v>100</v>
      </c>
      <c r="X35" s="117">
        <v>100</v>
      </c>
      <c r="Y35" s="117"/>
      <c r="Z35" s="117">
        <v>100</v>
      </c>
      <c r="AA35" s="117">
        <v>100</v>
      </c>
      <c r="AB35" s="117">
        <v>100</v>
      </c>
    </row>
    <row r="36" spans="1:29" x14ac:dyDescent="0.3">
      <c r="A36" s="50" t="s">
        <v>194</v>
      </c>
      <c r="B36" s="117">
        <v>100</v>
      </c>
      <c r="C36" s="117">
        <v>100</v>
      </c>
      <c r="D36" s="117">
        <v>100</v>
      </c>
      <c r="E36" s="117"/>
      <c r="F36" s="117">
        <v>100</v>
      </c>
      <c r="G36" s="117">
        <v>100</v>
      </c>
      <c r="H36" s="117">
        <v>100</v>
      </c>
      <c r="I36" s="117"/>
      <c r="J36" s="117">
        <v>100</v>
      </c>
      <c r="K36" s="117">
        <v>100</v>
      </c>
      <c r="L36" s="117">
        <v>100</v>
      </c>
      <c r="M36" s="117"/>
      <c r="N36" s="117">
        <v>100</v>
      </c>
      <c r="O36" s="117">
        <v>100</v>
      </c>
      <c r="P36" s="117">
        <v>100</v>
      </c>
      <c r="Q36" s="117"/>
      <c r="R36" s="117">
        <v>100</v>
      </c>
      <c r="S36" s="117">
        <v>100</v>
      </c>
      <c r="T36" s="117">
        <v>100</v>
      </c>
      <c r="U36" s="117"/>
      <c r="V36" s="117">
        <v>100</v>
      </c>
      <c r="W36" s="117">
        <v>100</v>
      </c>
      <c r="X36" s="117">
        <v>100</v>
      </c>
      <c r="Y36" s="117"/>
      <c r="Z36" s="117">
        <v>100</v>
      </c>
      <c r="AA36" s="117">
        <v>100</v>
      </c>
      <c r="AB36" s="117">
        <v>100</v>
      </c>
      <c r="AC36" s="24"/>
    </row>
    <row r="37" spans="1:29" ht="15" thickBot="1" x14ac:dyDescent="0.35">
      <c r="A37" s="55" t="s">
        <v>196</v>
      </c>
      <c r="B37" s="117">
        <v>99.462365591397855</v>
      </c>
      <c r="C37" s="117">
        <v>99.074074074074076</v>
      </c>
      <c r="D37" s="117">
        <v>100</v>
      </c>
      <c r="E37" s="117"/>
      <c r="F37" s="117">
        <v>97.058823529411768</v>
      </c>
      <c r="G37" s="117">
        <v>95.454545454545453</v>
      </c>
      <c r="H37" s="117">
        <v>100</v>
      </c>
      <c r="I37" s="117"/>
      <c r="J37" s="117">
        <v>100</v>
      </c>
      <c r="K37" s="117">
        <v>100</v>
      </c>
      <c r="L37" s="117">
        <v>100</v>
      </c>
      <c r="M37" s="117"/>
      <c r="N37" s="117">
        <v>100</v>
      </c>
      <c r="O37" s="117">
        <v>100</v>
      </c>
      <c r="P37" s="117">
        <v>100</v>
      </c>
      <c r="Q37" s="117"/>
      <c r="R37" s="117">
        <v>100</v>
      </c>
      <c r="S37" s="117">
        <v>100</v>
      </c>
      <c r="T37" s="117">
        <v>100</v>
      </c>
      <c r="U37" s="117"/>
      <c r="V37" s="117">
        <v>100</v>
      </c>
      <c r="W37" s="117">
        <v>100</v>
      </c>
      <c r="X37" s="117">
        <v>100</v>
      </c>
      <c r="Y37" s="117"/>
      <c r="Z37" s="117">
        <v>100</v>
      </c>
      <c r="AA37" s="117">
        <v>100</v>
      </c>
      <c r="AB37" s="117">
        <v>100</v>
      </c>
      <c r="AC37" s="24"/>
    </row>
    <row r="38" spans="1:29" x14ac:dyDescent="0.3">
      <c r="A38" s="95" t="s">
        <v>356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1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A5:AB5"/>
    <mergeCell ref="A1:AB1"/>
    <mergeCell ref="A2:AB2"/>
    <mergeCell ref="A3:AB3"/>
    <mergeCell ref="A4:AB4"/>
    <mergeCell ref="V6:X6"/>
    <mergeCell ref="Z6:AB6"/>
    <mergeCell ref="A6:A7"/>
    <mergeCell ref="B6:D6"/>
    <mergeCell ref="F6:H6"/>
    <mergeCell ref="J6:L6"/>
    <mergeCell ref="N6:P6"/>
    <mergeCell ref="R6:T6"/>
  </mergeCells>
  <hyperlinks>
    <hyperlink ref="AC2" location="Contenido!A1" display="Contenido" xr:uid="{F179BA68-197F-4CF8-80E5-95DEA3645B26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DA31-5D2F-4432-98B8-257CD7F3509D}">
  <sheetPr>
    <tabColor rgb="FFF2DAB1"/>
    <pageSetUpPr fitToPage="1"/>
  </sheetPr>
  <dimension ref="A1:AC45"/>
  <sheetViews>
    <sheetView showGridLines="0" zoomScaleNormal="100" workbookViewId="0">
      <pane xSplit="1" ySplit="7" topLeftCell="B8" activePane="bottomRight" state="frozen"/>
      <selection activeCell="B3" sqref="B3:J22"/>
      <selection pane="topRight" activeCell="B3" sqref="B3:J22"/>
      <selection pane="bottomLeft" activeCell="B3" sqref="B3:J22"/>
      <selection pane="bottomRight" activeCell="B7" sqref="B7:AB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777343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554687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362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125</v>
      </c>
      <c r="G6" s="149"/>
      <c r="H6" s="149"/>
      <c r="I6" s="45"/>
      <c r="J6" s="149" t="s">
        <v>126</v>
      </c>
      <c r="K6" s="149"/>
      <c r="L6" s="149"/>
      <c r="M6" s="45"/>
      <c r="N6" s="149" t="s">
        <v>127</v>
      </c>
      <c r="O6" s="149"/>
      <c r="P6" s="149"/>
      <c r="Q6" s="45"/>
      <c r="R6" s="149" t="s">
        <v>129</v>
      </c>
      <c r="S6" s="149"/>
      <c r="T6" s="149"/>
      <c r="U6" s="45"/>
      <c r="V6" s="149" t="s">
        <v>130</v>
      </c>
      <c r="W6" s="149"/>
      <c r="X6" s="149"/>
      <c r="Y6" s="45"/>
      <c r="Z6" s="149" t="s">
        <v>131</v>
      </c>
      <c r="AA6" s="149"/>
      <c r="AB6" s="149"/>
      <c r="AC6" s="14"/>
    </row>
    <row r="7" spans="1:29" ht="18.600000000000001" customHeight="1" x14ac:dyDescent="0.3">
      <c r="A7" s="148"/>
      <c r="B7" s="171" t="s">
        <v>123</v>
      </c>
      <c r="C7" s="171" t="s">
        <v>166</v>
      </c>
      <c r="D7" s="171" t="s">
        <v>167</v>
      </c>
      <c r="E7" s="171"/>
      <c r="F7" s="171" t="s">
        <v>123</v>
      </c>
      <c r="G7" s="171" t="s">
        <v>166</v>
      </c>
      <c r="H7" s="171" t="s">
        <v>167</v>
      </c>
      <c r="I7" s="171"/>
      <c r="J7" s="171" t="s">
        <v>123</v>
      </c>
      <c r="K7" s="171" t="s">
        <v>166</v>
      </c>
      <c r="L7" s="171" t="s">
        <v>167</v>
      </c>
      <c r="M7" s="171"/>
      <c r="N7" s="171" t="s">
        <v>123</v>
      </c>
      <c r="O7" s="171" t="s">
        <v>166</v>
      </c>
      <c r="P7" s="171" t="s">
        <v>167</v>
      </c>
      <c r="Q7" s="171"/>
      <c r="R7" s="171" t="s">
        <v>123</v>
      </c>
      <c r="S7" s="171" t="s">
        <v>166</v>
      </c>
      <c r="T7" s="171" t="s">
        <v>167</v>
      </c>
      <c r="U7" s="171"/>
      <c r="V7" s="171" t="s">
        <v>123</v>
      </c>
      <c r="W7" s="171" t="s">
        <v>166</v>
      </c>
      <c r="X7" s="171" t="s">
        <v>167</v>
      </c>
      <c r="Y7" s="171"/>
      <c r="Z7" s="171" t="s">
        <v>123</v>
      </c>
      <c r="AA7" s="171" t="s">
        <v>166</v>
      </c>
      <c r="AB7" s="171" t="s">
        <v>167</v>
      </c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14"/>
    </row>
    <row r="9" spans="1:29" x14ac:dyDescent="0.3">
      <c r="A9" s="70" t="s">
        <v>137</v>
      </c>
    </row>
    <row r="10" spans="1:29" s="53" customFormat="1" x14ac:dyDescent="0.3">
      <c r="A10" s="48" t="s">
        <v>123</v>
      </c>
      <c r="B10" s="120">
        <f>SUM(B11:B22)</f>
        <v>35</v>
      </c>
      <c r="C10" s="120">
        <f t="shared" ref="C10:AB10" si="0">SUM(C11:C22)</f>
        <v>24</v>
      </c>
      <c r="D10" s="120">
        <f t="shared" si="0"/>
        <v>11</v>
      </c>
      <c r="E10" s="120"/>
      <c r="F10" s="120">
        <f t="shared" si="0"/>
        <v>9</v>
      </c>
      <c r="G10" s="120">
        <f t="shared" si="0"/>
        <v>5</v>
      </c>
      <c r="H10" s="120">
        <f t="shared" si="0"/>
        <v>4</v>
      </c>
      <c r="I10" s="120"/>
      <c r="J10" s="120">
        <f t="shared" si="0"/>
        <v>4</v>
      </c>
      <c r="K10" s="120">
        <f t="shared" si="0"/>
        <v>3</v>
      </c>
      <c r="L10" s="120">
        <f t="shared" si="0"/>
        <v>1</v>
      </c>
      <c r="M10" s="120"/>
      <c r="N10" s="120">
        <f t="shared" si="0"/>
        <v>4</v>
      </c>
      <c r="O10" s="120">
        <f t="shared" si="0"/>
        <v>3</v>
      </c>
      <c r="P10" s="120">
        <f t="shared" si="0"/>
        <v>1</v>
      </c>
      <c r="Q10" s="120"/>
      <c r="R10" s="120">
        <f t="shared" si="0"/>
        <v>8</v>
      </c>
      <c r="S10" s="120">
        <f t="shared" si="0"/>
        <v>7</v>
      </c>
      <c r="T10" s="120">
        <f t="shared" si="0"/>
        <v>1</v>
      </c>
      <c r="U10" s="120"/>
      <c r="V10" s="120">
        <f t="shared" si="0"/>
        <v>9</v>
      </c>
      <c r="W10" s="120">
        <f t="shared" si="0"/>
        <v>6</v>
      </c>
      <c r="X10" s="120">
        <f t="shared" si="0"/>
        <v>3</v>
      </c>
      <c r="Y10" s="120"/>
      <c r="Z10" s="120">
        <f t="shared" si="0"/>
        <v>1</v>
      </c>
      <c r="AA10" s="120" t="s">
        <v>173</v>
      </c>
      <c r="AB10" s="120">
        <f t="shared" si="0"/>
        <v>1</v>
      </c>
      <c r="AC10" s="14"/>
    </row>
    <row r="11" spans="1:29" x14ac:dyDescent="0.3">
      <c r="A11" s="50" t="s">
        <v>177</v>
      </c>
      <c r="B11" s="115">
        <f>+F11+N11+V11</f>
        <v>3</v>
      </c>
      <c r="C11" s="115">
        <f>+G11+W11</f>
        <v>2</v>
      </c>
      <c r="D11" s="115">
        <f>+P11</f>
        <v>1</v>
      </c>
      <c r="E11" s="115"/>
      <c r="F11" s="115">
        <v>1</v>
      </c>
      <c r="G11" s="115">
        <v>1</v>
      </c>
      <c r="H11" s="115" t="s">
        <v>173</v>
      </c>
      <c r="I11" s="115"/>
      <c r="J11" s="115" t="s">
        <v>173</v>
      </c>
      <c r="K11" s="115" t="s">
        <v>173</v>
      </c>
      <c r="L11" s="115" t="s">
        <v>173</v>
      </c>
      <c r="M11" s="115"/>
      <c r="N11" s="115">
        <v>1</v>
      </c>
      <c r="O11" s="115" t="s">
        <v>173</v>
      </c>
      <c r="P11" s="115">
        <v>1</v>
      </c>
      <c r="Q11" s="115"/>
      <c r="R11" s="115" t="s">
        <v>173</v>
      </c>
      <c r="S11" s="115" t="s">
        <v>173</v>
      </c>
      <c r="T11" s="115" t="s">
        <v>173</v>
      </c>
      <c r="U11" s="115"/>
      <c r="V11" s="115">
        <v>1</v>
      </c>
      <c r="W11" s="115">
        <v>1</v>
      </c>
      <c r="X11" s="115" t="s">
        <v>173</v>
      </c>
      <c r="Y11" s="115"/>
      <c r="Z11" s="115" t="s">
        <v>173</v>
      </c>
      <c r="AA11" s="115" t="s">
        <v>173</v>
      </c>
      <c r="AB11" s="115" t="s">
        <v>173</v>
      </c>
    </row>
    <row r="12" spans="1:29" x14ac:dyDescent="0.3">
      <c r="A12" s="50" t="s">
        <v>178</v>
      </c>
      <c r="B12" s="115">
        <f>+V12</f>
        <v>1</v>
      </c>
      <c r="C12" s="115">
        <f>+W12</f>
        <v>1</v>
      </c>
      <c r="D12" s="115" t="s">
        <v>173</v>
      </c>
      <c r="E12" s="115"/>
      <c r="F12" s="115" t="s">
        <v>173</v>
      </c>
      <c r="G12" s="115" t="s">
        <v>173</v>
      </c>
      <c r="H12" s="115" t="s">
        <v>173</v>
      </c>
      <c r="I12" s="115"/>
      <c r="J12" s="115" t="s">
        <v>173</v>
      </c>
      <c r="K12" s="115" t="s">
        <v>173</v>
      </c>
      <c r="L12" s="115" t="s">
        <v>173</v>
      </c>
      <c r="M12" s="115"/>
      <c r="N12" s="115" t="s">
        <v>173</v>
      </c>
      <c r="O12" s="115" t="s">
        <v>173</v>
      </c>
      <c r="P12" s="115" t="s">
        <v>173</v>
      </c>
      <c r="Q12" s="115"/>
      <c r="R12" s="115" t="s">
        <v>173</v>
      </c>
      <c r="S12" s="115" t="s">
        <v>173</v>
      </c>
      <c r="T12" s="115" t="s">
        <v>173</v>
      </c>
      <c r="U12" s="115"/>
      <c r="V12" s="115">
        <v>1</v>
      </c>
      <c r="W12" s="115">
        <v>1</v>
      </c>
      <c r="X12" s="115" t="s">
        <v>173</v>
      </c>
      <c r="Y12" s="115"/>
      <c r="Z12" s="115" t="s">
        <v>173</v>
      </c>
      <c r="AA12" s="115" t="s">
        <v>173</v>
      </c>
      <c r="AB12" s="115" t="s">
        <v>173</v>
      </c>
    </row>
    <row r="13" spans="1:29" x14ac:dyDescent="0.3">
      <c r="A13" s="50" t="s">
        <v>179</v>
      </c>
      <c r="B13" s="115">
        <f>+F13+R13+V13</f>
        <v>8</v>
      </c>
      <c r="C13" s="115">
        <f>+S13+W13</f>
        <v>3</v>
      </c>
      <c r="D13" s="115">
        <f>+H13+T13+X13</f>
        <v>5</v>
      </c>
      <c r="E13" s="115"/>
      <c r="F13" s="115">
        <v>2</v>
      </c>
      <c r="G13" s="115" t="s">
        <v>173</v>
      </c>
      <c r="H13" s="115">
        <v>2</v>
      </c>
      <c r="I13" s="115"/>
      <c r="J13" s="115" t="s">
        <v>173</v>
      </c>
      <c r="K13" s="115" t="s">
        <v>173</v>
      </c>
      <c r="L13" s="115" t="s">
        <v>173</v>
      </c>
      <c r="M13" s="115"/>
      <c r="N13" s="115" t="s">
        <v>173</v>
      </c>
      <c r="O13" s="115" t="s">
        <v>173</v>
      </c>
      <c r="P13" s="115" t="s">
        <v>173</v>
      </c>
      <c r="Q13" s="115"/>
      <c r="R13" s="115">
        <v>3</v>
      </c>
      <c r="S13" s="115">
        <v>2</v>
      </c>
      <c r="T13" s="115">
        <v>1</v>
      </c>
      <c r="U13" s="115"/>
      <c r="V13" s="115">
        <v>3</v>
      </c>
      <c r="W13" s="115">
        <v>1</v>
      </c>
      <c r="X13" s="115">
        <v>2</v>
      </c>
      <c r="Y13" s="115"/>
      <c r="Z13" s="115" t="s">
        <v>173</v>
      </c>
      <c r="AA13" s="115" t="s">
        <v>173</v>
      </c>
      <c r="AB13" s="115" t="s">
        <v>173</v>
      </c>
    </row>
    <row r="14" spans="1:29" x14ac:dyDescent="0.3">
      <c r="A14" s="50" t="s">
        <v>182</v>
      </c>
      <c r="B14" s="115" t="s">
        <v>173</v>
      </c>
      <c r="C14" s="115" t="s">
        <v>173</v>
      </c>
      <c r="D14" s="115" t="s">
        <v>173</v>
      </c>
      <c r="E14" s="115"/>
      <c r="F14" s="115" t="s">
        <v>173</v>
      </c>
      <c r="G14" s="115" t="s">
        <v>173</v>
      </c>
      <c r="H14" s="115" t="s">
        <v>173</v>
      </c>
      <c r="I14" s="115"/>
      <c r="J14" s="115" t="s">
        <v>173</v>
      </c>
      <c r="K14" s="115" t="s">
        <v>173</v>
      </c>
      <c r="L14" s="115" t="s">
        <v>173</v>
      </c>
      <c r="M14" s="115"/>
      <c r="N14" s="115" t="s">
        <v>173</v>
      </c>
      <c r="O14" s="115" t="s">
        <v>173</v>
      </c>
      <c r="P14" s="115" t="s">
        <v>173</v>
      </c>
      <c r="Q14" s="115"/>
      <c r="R14" s="115" t="s">
        <v>173</v>
      </c>
      <c r="S14" s="115" t="s">
        <v>173</v>
      </c>
      <c r="T14" s="115" t="s">
        <v>173</v>
      </c>
      <c r="U14" s="115"/>
      <c r="V14" s="115" t="s">
        <v>173</v>
      </c>
      <c r="W14" s="115" t="s">
        <v>173</v>
      </c>
      <c r="X14" s="115" t="s">
        <v>173</v>
      </c>
      <c r="Y14" s="115"/>
      <c r="Z14" s="115" t="s">
        <v>173</v>
      </c>
      <c r="AA14" s="115" t="s">
        <v>173</v>
      </c>
      <c r="AB14" s="115" t="s">
        <v>173</v>
      </c>
      <c r="AC14" s="24"/>
    </row>
    <row r="15" spans="1:29" x14ac:dyDescent="0.3">
      <c r="A15" s="50" t="s">
        <v>184</v>
      </c>
      <c r="B15" s="115" t="s">
        <v>173</v>
      </c>
      <c r="C15" s="115" t="s">
        <v>173</v>
      </c>
      <c r="D15" s="115" t="s">
        <v>173</v>
      </c>
      <c r="E15" s="115"/>
      <c r="F15" s="115" t="s">
        <v>173</v>
      </c>
      <c r="G15" s="115" t="s">
        <v>173</v>
      </c>
      <c r="H15" s="115" t="s">
        <v>173</v>
      </c>
      <c r="I15" s="115"/>
      <c r="J15" s="115" t="s">
        <v>173</v>
      </c>
      <c r="K15" s="115" t="s">
        <v>173</v>
      </c>
      <c r="L15" s="115" t="s">
        <v>173</v>
      </c>
      <c r="M15" s="115"/>
      <c r="N15" s="115" t="s">
        <v>173</v>
      </c>
      <c r="O15" s="115" t="s">
        <v>173</v>
      </c>
      <c r="P15" s="115" t="s">
        <v>173</v>
      </c>
      <c r="Q15" s="115"/>
      <c r="R15" s="115" t="s">
        <v>173</v>
      </c>
      <c r="S15" s="115" t="s">
        <v>173</v>
      </c>
      <c r="T15" s="115" t="s">
        <v>173</v>
      </c>
      <c r="U15" s="115"/>
      <c r="V15" s="115" t="s">
        <v>173</v>
      </c>
      <c r="W15" s="115" t="s">
        <v>173</v>
      </c>
      <c r="X15" s="115" t="s">
        <v>173</v>
      </c>
      <c r="Y15" s="115"/>
      <c r="Z15" s="115" t="s">
        <v>173</v>
      </c>
      <c r="AA15" s="115" t="s">
        <v>173</v>
      </c>
      <c r="AB15" s="115" t="s">
        <v>173</v>
      </c>
      <c r="AC15" s="14"/>
    </row>
    <row r="16" spans="1:29" x14ac:dyDescent="0.3">
      <c r="A16" s="50" t="s">
        <v>185</v>
      </c>
      <c r="B16" s="115">
        <f>Z16</f>
        <v>1</v>
      </c>
      <c r="C16" s="115" t="s">
        <v>173</v>
      </c>
      <c r="D16" s="115">
        <f>AB16</f>
        <v>1</v>
      </c>
      <c r="E16" s="115"/>
      <c r="F16" s="115" t="s">
        <v>173</v>
      </c>
      <c r="G16" s="115" t="s">
        <v>173</v>
      </c>
      <c r="H16" s="115" t="s">
        <v>173</v>
      </c>
      <c r="I16" s="115"/>
      <c r="J16" s="115" t="s">
        <v>173</v>
      </c>
      <c r="K16" s="115" t="s">
        <v>173</v>
      </c>
      <c r="L16" s="115" t="s">
        <v>173</v>
      </c>
      <c r="M16" s="115"/>
      <c r="N16" s="115" t="s">
        <v>173</v>
      </c>
      <c r="O16" s="115" t="s">
        <v>173</v>
      </c>
      <c r="P16" s="115" t="s">
        <v>173</v>
      </c>
      <c r="Q16" s="115"/>
      <c r="R16" s="115" t="s">
        <v>173</v>
      </c>
      <c r="S16" s="115" t="s">
        <v>173</v>
      </c>
      <c r="T16" s="115" t="s">
        <v>173</v>
      </c>
      <c r="U16" s="115"/>
      <c r="V16" s="115" t="s">
        <v>173</v>
      </c>
      <c r="W16" s="115" t="s">
        <v>173</v>
      </c>
      <c r="X16" s="115" t="s">
        <v>173</v>
      </c>
      <c r="Y16" s="115"/>
      <c r="Z16" s="115">
        <v>1</v>
      </c>
      <c r="AA16" s="115" t="s">
        <v>173</v>
      </c>
      <c r="AB16" s="115">
        <v>1</v>
      </c>
      <c r="AC16" s="24"/>
    </row>
    <row r="17" spans="1:29" x14ac:dyDescent="0.3">
      <c r="A17" s="50" t="s">
        <v>186</v>
      </c>
      <c r="B17" s="115" t="s">
        <v>173</v>
      </c>
      <c r="C17" s="115" t="s">
        <v>173</v>
      </c>
      <c r="D17" s="115" t="s">
        <v>173</v>
      </c>
      <c r="E17" s="115"/>
      <c r="F17" s="115" t="s">
        <v>173</v>
      </c>
      <c r="G17" s="115" t="s">
        <v>173</v>
      </c>
      <c r="H17" s="115" t="s">
        <v>173</v>
      </c>
      <c r="I17" s="115"/>
      <c r="J17" s="115" t="s">
        <v>173</v>
      </c>
      <c r="K17" s="115" t="s">
        <v>173</v>
      </c>
      <c r="L17" s="115" t="s">
        <v>173</v>
      </c>
      <c r="M17" s="115"/>
      <c r="N17" s="115" t="s">
        <v>173</v>
      </c>
      <c r="O17" s="115" t="s">
        <v>173</v>
      </c>
      <c r="P17" s="115" t="s">
        <v>173</v>
      </c>
      <c r="Q17" s="115"/>
      <c r="R17" s="115" t="s">
        <v>173</v>
      </c>
      <c r="S17" s="115" t="s">
        <v>173</v>
      </c>
      <c r="T17" s="115" t="s">
        <v>173</v>
      </c>
      <c r="U17" s="115"/>
      <c r="V17" s="115" t="s">
        <v>173</v>
      </c>
      <c r="W17" s="115" t="s">
        <v>173</v>
      </c>
      <c r="X17" s="115" t="s">
        <v>173</v>
      </c>
      <c r="Y17" s="115"/>
      <c r="Z17" s="115" t="s">
        <v>173</v>
      </c>
      <c r="AA17" s="115" t="s">
        <v>173</v>
      </c>
      <c r="AB17" s="115" t="s">
        <v>173</v>
      </c>
      <c r="AC17" s="24"/>
    </row>
    <row r="18" spans="1:29" x14ac:dyDescent="0.3">
      <c r="A18" s="50" t="s">
        <v>189</v>
      </c>
      <c r="B18" s="115" t="s">
        <v>173</v>
      </c>
      <c r="C18" s="115" t="s">
        <v>173</v>
      </c>
      <c r="D18" s="115" t="s">
        <v>173</v>
      </c>
      <c r="E18" s="115"/>
      <c r="F18" s="115" t="s">
        <v>173</v>
      </c>
      <c r="G18" s="115" t="s">
        <v>173</v>
      </c>
      <c r="H18" s="115" t="s">
        <v>173</v>
      </c>
      <c r="I18" s="115"/>
      <c r="J18" s="115" t="s">
        <v>173</v>
      </c>
      <c r="K18" s="115" t="s">
        <v>173</v>
      </c>
      <c r="L18" s="115" t="s">
        <v>173</v>
      </c>
      <c r="M18" s="115"/>
      <c r="N18" s="115" t="s">
        <v>173</v>
      </c>
      <c r="O18" s="115" t="s">
        <v>173</v>
      </c>
      <c r="P18" s="115" t="s">
        <v>173</v>
      </c>
      <c r="Q18" s="115"/>
      <c r="R18" s="115" t="s">
        <v>173</v>
      </c>
      <c r="S18" s="115" t="s">
        <v>173</v>
      </c>
      <c r="T18" s="115" t="s">
        <v>173</v>
      </c>
      <c r="U18" s="115"/>
      <c r="V18" s="115" t="s">
        <v>173</v>
      </c>
      <c r="W18" s="115" t="s">
        <v>173</v>
      </c>
      <c r="X18" s="115" t="s">
        <v>173</v>
      </c>
      <c r="Y18" s="115"/>
      <c r="Z18" s="115" t="s">
        <v>173</v>
      </c>
      <c r="AA18" s="115" t="s">
        <v>173</v>
      </c>
      <c r="AB18" s="115" t="s">
        <v>173</v>
      </c>
      <c r="AC18" s="24"/>
    </row>
    <row r="19" spans="1:29" x14ac:dyDescent="0.3">
      <c r="A19" s="50" t="s">
        <v>190</v>
      </c>
      <c r="B19" s="115">
        <f>+F19+J19+N19+R19+V19</f>
        <v>20</v>
      </c>
      <c r="C19" s="115">
        <f>+G19+K19+O19+S19+W19</f>
        <v>16</v>
      </c>
      <c r="D19" s="115">
        <f>+H19+L19+X19</f>
        <v>4</v>
      </c>
      <c r="E19" s="115"/>
      <c r="F19" s="115">
        <v>4</v>
      </c>
      <c r="G19" s="115">
        <v>2</v>
      </c>
      <c r="H19" s="115">
        <v>2</v>
      </c>
      <c r="I19" s="115"/>
      <c r="J19" s="115">
        <v>4</v>
      </c>
      <c r="K19" s="115">
        <v>3</v>
      </c>
      <c r="L19" s="115">
        <v>1</v>
      </c>
      <c r="M19" s="115"/>
      <c r="N19" s="115">
        <v>3</v>
      </c>
      <c r="O19" s="115">
        <v>3</v>
      </c>
      <c r="P19" s="115" t="s">
        <v>173</v>
      </c>
      <c r="Q19" s="115"/>
      <c r="R19" s="115">
        <v>5</v>
      </c>
      <c r="S19" s="115">
        <v>5</v>
      </c>
      <c r="T19" s="115" t="s">
        <v>173</v>
      </c>
      <c r="U19" s="115"/>
      <c r="V19" s="115">
        <v>4</v>
      </c>
      <c r="W19" s="115">
        <v>3</v>
      </c>
      <c r="X19" s="115">
        <v>1</v>
      </c>
      <c r="Y19" s="115"/>
      <c r="Z19" s="115" t="s">
        <v>173</v>
      </c>
      <c r="AA19" s="115" t="s">
        <v>173</v>
      </c>
      <c r="AB19" s="115" t="s">
        <v>173</v>
      </c>
      <c r="AC19" s="24"/>
    </row>
    <row r="20" spans="1:29" x14ac:dyDescent="0.3">
      <c r="A20" s="50" t="s">
        <v>193</v>
      </c>
      <c r="B20" s="115" t="s">
        <v>173</v>
      </c>
      <c r="C20" s="115" t="s">
        <v>173</v>
      </c>
      <c r="D20" s="115" t="s">
        <v>173</v>
      </c>
      <c r="E20" s="115"/>
      <c r="F20" s="115" t="s">
        <v>173</v>
      </c>
      <c r="G20" s="115" t="s">
        <v>173</v>
      </c>
      <c r="H20" s="115" t="s">
        <v>173</v>
      </c>
      <c r="I20" s="115"/>
      <c r="J20" s="115" t="s">
        <v>173</v>
      </c>
      <c r="K20" s="115" t="s">
        <v>173</v>
      </c>
      <c r="L20" s="115" t="s">
        <v>173</v>
      </c>
      <c r="M20" s="115"/>
      <c r="N20" s="115" t="s">
        <v>173</v>
      </c>
      <c r="O20" s="115" t="s">
        <v>173</v>
      </c>
      <c r="P20" s="115" t="s">
        <v>173</v>
      </c>
      <c r="Q20" s="115"/>
      <c r="R20" s="115" t="s">
        <v>173</v>
      </c>
      <c r="S20" s="115" t="s">
        <v>173</v>
      </c>
      <c r="T20" s="115" t="s">
        <v>173</v>
      </c>
      <c r="U20" s="115"/>
      <c r="V20" s="115" t="s">
        <v>173</v>
      </c>
      <c r="W20" s="115" t="s">
        <v>173</v>
      </c>
      <c r="X20" s="115" t="s">
        <v>173</v>
      </c>
      <c r="Y20" s="115"/>
      <c r="Z20" s="115" t="s">
        <v>173</v>
      </c>
      <c r="AA20" s="115" t="s">
        <v>173</v>
      </c>
      <c r="AB20" s="115" t="s">
        <v>173</v>
      </c>
      <c r="AC20" s="24"/>
    </row>
    <row r="21" spans="1:29" x14ac:dyDescent="0.3">
      <c r="A21" s="50" t="s">
        <v>194</v>
      </c>
      <c r="B21" s="115" t="s">
        <v>173</v>
      </c>
      <c r="C21" s="115" t="s">
        <v>173</v>
      </c>
      <c r="D21" s="115" t="s">
        <v>173</v>
      </c>
      <c r="E21" s="115"/>
      <c r="F21" s="115" t="s">
        <v>173</v>
      </c>
      <c r="G21" s="115" t="s">
        <v>173</v>
      </c>
      <c r="H21" s="115" t="s">
        <v>173</v>
      </c>
      <c r="I21" s="115"/>
      <c r="J21" s="115" t="s">
        <v>173</v>
      </c>
      <c r="K21" s="115" t="s">
        <v>173</v>
      </c>
      <c r="L21" s="115" t="s">
        <v>173</v>
      </c>
      <c r="M21" s="115"/>
      <c r="N21" s="115" t="s">
        <v>173</v>
      </c>
      <c r="O21" s="115" t="s">
        <v>173</v>
      </c>
      <c r="P21" s="115" t="s">
        <v>173</v>
      </c>
      <c r="Q21" s="115"/>
      <c r="R21" s="115" t="s">
        <v>173</v>
      </c>
      <c r="S21" s="115" t="s">
        <v>173</v>
      </c>
      <c r="T21" s="115" t="s">
        <v>173</v>
      </c>
      <c r="U21" s="115"/>
      <c r="V21" s="115" t="s">
        <v>173</v>
      </c>
      <c r="W21" s="115" t="s">
        <v>173</v>
      </c>
      <c r="X21" s="115" t="s">
        <v>173</v>
      </c>
      <c r="Y21" s="115"/>
      <c r="Z21" s="115" t="s">
        <v>173</v>
      </c>
      <c r="AA21" s="115" t="s">
        <v>173</v>
      </c>
      <c r="AB21" s="115" t="s">
        <v>173</v>
      </c>
      <c r="AC21" s="24"/>
    </row>
    <row r="22" spans="1:29" x14ac:dyDescent="0.3">
      <c r="A22" s="50" t="s">
        <v>196</v>
      </c>
      <c r="B22" s="115">
        <f>+F22</f>
        <v>2</v>
      </c>
      <c r="C22" s="115">
        <f>+G22</f>
        <v>2</v>
      </c>
      <c r="D22" s="115" t="s">
        <v>173</v>
      </c>
      <c r="E22" s="115"/>
      <c r="F22" s="115">
        <v>2</v>
      </c>
      <c r="G22" s="115">
        <v>2</v>
      </c>
      <c r="H22" s="115" t="s">
        <v>173</v>
      </c>
      <c r="I22" s="115"/>
      <c r="J22" s="115" t="s">
        <v>173</v>
      </c>
      <c r="K22" s="115" t="s">
        <v>173</v>
      </c>
      <c r="L22" s="115" t="s">
        <v>173</v>
      </c>
      <c r="M22" s="115"/>
      <c r="N22" s="115" t="s">
        <v>173</v>
      </c>
      <c r="O22" s="115" t="s">
        <v>173</v>
      </c>
      <c r="P22" s="115" t="s">
        <v>173</v>
      </c>
      <c r="Q22" s="115"/>
      <c r="R22" s="115" t="s">
        <v>173</v>
      </c>
      <c r="S22" s="115" t="s">
        <v>173</v>
      </c>
      <c r="T22" s="115" t="s">
        <v>173</v>
      </c>
      <c r="U22" s="115"/>
      <c r="V22" s="115" t="s">
        <v>173</v>
      </c>
      <c r="W22" s="115" t="s">
        <v>173</v>
      </c>
      <c r="X22" s="115" t="s">
        <v>173</v>
      </c>
      <c r="Y22" s="115"/>
      <c r="Z22" s="115" t="s">
        <v>173</v>
      </c>
      <c r="AA22" s="115" t="s">
        <v>173</v>
      </c>
      <c r="AB22" s="115" t="s">
        <v>173</v>
      </c>
      <c r="AC22" s="24"/>
    </row>
    <row r="23" spans="1:29" x14ac:dyDescent="0.3">
      <c r="AC23" s="24"/>
    </row>
    <row r="24" spans="1:29" x14ac:dyDescent="0.3">
      <c r="A24" s="70" t="s">
        <v>143</v>
      </c>
      <c r="AC24" s="14"/>
    </row>
    <row r="25" spans="1:29" s="53" customFormat="1" x14ac:dyDescent="0.3">
      <c r="A25" s="48" t="s">
        <v>123</v>
      </c>
      <c r="B25" s="121">
        <v>0.72765072765072769</v>
      </c>
      <c r="C25" s="121">
        <v>1.0540184453227932</v>
      </c>
      <c r="D25" s="121">
        <v>0.43426766679826295</v>
      </c>
      <c r="E25" s="121"/>
      <c r="F25" s="121">
        <v>1.1553273427471118</v>
      </c>
      <c r="G25" s="121">
        <v>1.3477088948787064</v>
      </c>
      <c r="H25" s="121">
        <v>0.98039215686274506</v>
      </c>
      <c r="I25" s="121"/>
      <c r="J25" s="121">
        <v>0.51746442432082795</v>
      </c>
      <c r="K25" s="121">
        <v>0.83565459610027859</v>
      </c>
      <c r="L25" s="121">
        <v>0.24154589371980675</v>
      </c>
      <c r="M25" s="121"/>
      <c r="N25" s="121">
        <v>0.5181347150259068</v>
      </c>
      <c r="O25" s="121">
        <v>0.78534031413612559</v>
      </c>
      <c r="P25" s="121">
        <v>0.25641025641025639</v>
      </c>
      <c r="Q25" s="121"/>
      <c r="R25" s="121">
        <v>0.96735187424425628</v>
      </c>
      <c r="S25" s="121">
        <v>1.8087855297157622</v>
      </c>
      <c r="T25" s="121">
        <v>0.22727272727272727</v>
      </c>
      <c r="U25" s="121"/>
      <c r="V25" s="121">
        <v>1.1207970112079702</v>
      </c>
      <c r="W25" s="121">
        <v>1.6483516483516485</v>
      </c>
      <c r="X25" s="121">
        <v>0.68337129840546695</v>
      </c>
      <c r="Y25" s="121"/>
      <c r="Z25" s="121">
        <v>0.11682242990654204</v>
      </c>
      <c r="AA25" s="121" t="s">
        <v>173</v>
      </c>
      <c r="AB25" s="121">
        <v>0.22624434389140274</v>
      </c>
      <c r="AC25" s="52"/>
    </row>
    <row r="26" spans="1:29" x14ac:dyDescent="0.3">
      <c r="A26" s="50" t="s">
        <v>177</v>
      </c>
      <c r="B26" s="117">
        <v>0.37037037037037041</v>
      </c>
      <c r="C26" s="117">
        <v>0.50761421319796951</v>
      </c>
      <c r="D26" s="117">
        <v>0.24038461538461539</v>
      </c>
      <c r="E26" s="117"/>
      <c r="F26" s="117">
        <v>0.80645161290322576</v>
      </c>
      <c r="G26" s="117">
        <v>1.639344262295082</v>
      </c>
      <c r="H26" s="117" t="s">
        <v>173</v>
      </c>
      <c r="I26" s="117"/>
      <c r="J26" s="117" t="s">
        <v>173</v>
      </c>
      <c r="K26" s="117" t="s">
        <v>173</v>
      </c>
      <c r="L26" s="117" t="s">
        <v>173</v>
      </c>
      <c r="M26" s="117"/>
      <c r="N26" s="117">
        <v>0.71942446043165476</v>
      </c>
      <c r="O26" s="117" t="s">
        <v>173</v>
      </c>
      <c r="P26" s="117">
        <v>1.4285714285714286</v>
      </c>
      <c r="Q26" s="117"/>
      <c r="R26" s="117" t="s">
        <v>173</v>
      </c>
      <c r="S26" s="117" t="s">
        <v>173</v>
      </c>
      <c r="T26" s="117" t="s">
        <v>173</v>
      </c>
      <c r="U26" s="117"/>
      <c r="V26" s="117">
        <v>0.70921985815602839</v>
      </c>
      <c r="W26" s="117">
        <v>1.4084507042253522</v>
      </c>
      <c r="X26" s="117" t="s">
        <v>173</v>
      </c>
      <c r="Y26" s="117"/>
      <c r="Z26" s="117" t="s">
        <v>173</v>
      </c>
      <c r="AA26" s="117" t="s">
        <v>173</v>
      </c>
      <c r="AB26" s="117" t="s">
        <v>173</v>
      </c>
      <c r="AC26" s="24"/>
    </row>
    <row r="27" spans="1:29" x14ac:dyDescent="0.3">
      <c r="A27" s="50" t="s">
        <v>178</v>
      </c>
      <c r="B27" s="117">
        <v>0.10695187165775401</v>
      </c>
      <c r="C27" s="117">
        <v>0.24813895781637718</v>
      </c>
      <c r="D27" s="117" t="s">
        <v>173</v>
      </c>
      <c r="E27" s="117"/>
      <c r="F27" s="117" t="s">
        <v>173</v>
      </c>
      <c r="G27" s="117" t="s">
        <v>173</v>
      </c>
      <c r="H27" s="117" t="s">
        <v>173</v>
      </c>
      <c r="I27" s="117"/>
      <c r="J27" s="117" t="s">
        <v>173</v>
      </c>
      <c r="K27" s="117" t="s">
        <v>173</v>
      </c>
      <c r="L27" s="117" t="s">
        <v>173</v>
      </c>
      <c r="M27" s="117"/>
      <c r="N27" s="117" t="s">
        <v>173</v>
      </c>
      <c r="O27" s="117" t="s">
        <v>173</v>
      </c>
      <c r="P27" s="117" t="s">
        <v>173</v>
      </c>
      <c r="Q27" s="117"/>
      <c r="R27" s="117" t="s">
        <v>173</v>
      </c>
      <c r="S27" s="117" t="s">
        <v>173</v>
      </c>
      <c r="T27" s="117" t="s">
        <v>173</v>
      </c>
      <c r="U27" s="117"/>
      <c r="V27" s="117">
        <v>0.56818181818181823</v>
      </c>
      <c r="W27" s="117">
        <v>1.4285714285714286</v>
      </c>
      <c r="X27" s="117" t="s">
        <v>173</v>
      </c>
      <c r="Y27" s="117"/>
      <c r="Z27" s="117" t="s">
        <v>173</v>
      </c>
      <c r="AA27" s="117" t="s">
        <v>173</v>
      </c>
      <c r="AB27" s="117" t="s">
        <v>173</v>
      </c>
      <c r="AC27" s="24"/>
    </row>
    <row r="28" spans="1:29" x14ac:dyDescent="0.3">
      <c r="A28" s="50" t="s">
        <v>179</v>
      </c>
      <c r="B28" s="117">
        <v>1.3490725126475547</v>
      </c>
      <c r="C28" s="117">
        <v>1.1673151750972763</v>
      </c>
      <c r="D28" s="117">
        <v>1.4880952380952379</v>
      </c>
      <c r="E28" s="117"/>
      <c r="F28" s="117">
        <v>2.2727272727272729</v>
      </c>
      <c r="G28" s="117" t="s">
        <v>173</v>
      </c>
      <c r="H28" s="117">
        <v>4.3478260869565215</v>
      </c>
      <c r="I28" s="117"/>
      <c r="J28" s="117" t="s">
        <v>173</v>
      </c>
      <c r="K28" s="117" t="s">
        <v>173</v>
      </c>
      <c r="L28" s="117" t="s">
        <v>173</v>
      </c>
      <c r="M28" s="117"/>
      <c r="N28" s="117" t="s">
        <v>173</v>
      </c>
      <c r="O28" s="117" t="s">
        <v>173</v>
      </c>
      <c r="P28" s="117" t="s">
        <v>173</v>
      </c>
      <c r="Q28" s="117"/>
      <c r="R28" s="117">
        <v>3.0927835051546393</v>
      </c>
      <c r="S28" s="117">
        <v>4.2553191489361701</v>
      </c>
      <c r="T28" s="117">
        <v>2</v>
      </c>
      <c r="U28" s="117"/>
      <c r="V28" s="117">
        <v>3.125</v>
      </c>
      <c r="W28" s="117">
        <v>2.7027027027027026</v>
      </c>
      <c r="X28" s="117">
        <v>3.3898305084745761</v>
      </c>
      <c r="Y28" s="117"/>
      <c r="Z28" s="117" t="s">
        <v>173</v>
      </c>
      <c r="AA28" s="117" t="s">
        <v>173</v>
      </c>
      <c r="AB28" s="117" t="s">
        <v>173</v>
      </c>
      <c r="AC28" s="24"/>
    </row>
    <row r="29" spans="1:29" x14ac:dyDescent="0.3">
      <c r="A29" s="50" t="s">
        <v>182</v>
      </c>
      <c r="B29" s="117" t="s">
        <v>173</v>
      </c>
      <c r="C29" s="117" t="s">
        <v>173</v>
      </c>
      <c r="D29" s="117" t="s">
        <v>173</v>
      </c>
      <c r="E29" s="117"/>
      <c r="F29" s="117" t="s">
        <v>173</v>
      </c>
      <c r="G29" s="117" t="s">
        <v>173</v>
      </c>
      <c r="H29" s="117" t="s">
        <v>173</v>
      </c>
      <c r="I29" s="117"/>
      <c r="J29" s="117" t="s">
        <v>173</v>
      </c>
      <c r="K29" s="117" t="s">
        <v>173</v>
      </c>
      <c r="L29" s="117" t="s">
        <v>173</v>
      </c>
      <c r="M29" s="117"/>
      <c r="N29" s="117" t="s">
        <v>173</v>
      </c>
      <c r="O29" s="117" t="s">
        <v>173</v>
      </c>
      <c r="P29" s="117" t="s">
        <v>173</v>
      </c>
      <c r="Q29" s="117"/>
      <c r="R29" s="117" t="s">
        <v>173</v>
      </c>
      <c r="S29" s="117" t="s">
        <v>173</v>
      </c>
      <c r="T29" s="117" t="s">
        <v>173</v>
      </c>
      <c r="U29" s="117"/>
      <c r="V29" s="117" t="s">
        <v>173</v>
      </c>
      <c r="W29" s="117" t="s">
        <v>173</v>
      </c>
      <c r="X29" s="117" t="s">
        <v>173</v>
      </c>
      <c r="Y29" s="117"/>
      <c r="Z29" s="117" t="s">
        <v>173</v>
      </c>
      <c r="AA29" s="117" t="s">
        <v>173</v>
      </c>
      <c r="AB29" s="117" t="s">
        <v>173</v>
      </c>
      <c r="AC29" s="24"/>
    </row>
    <row r="30" spans="1:29" x14ac:dyDescent="0.3">
      <c r="A30" s="50" t="s">
        <v>184</v>
      </c>
      <c r="B30" s="117" t="s">
        <v>173</v>
      </c>
      <c r="C30" s="117" t="s">
        <v>173</v>
      </c>
      <c r="D30" s="117" t="s">
        <v>173</v>
      </c>
      <c r="E30" s="117"/>
      <c r="F30" s="117" t="s">
        <v>173</v>
      </c>
      <c r="G30" s="117" t="s">
        <v>173</v>
      </c>
      <c r="H30" s="117" t="s">
        <v>173</v>
      </c>
      <c r="I30" s="117"/>
      <c r="J30" s="117" t="s">
        <v>173</v>
      </c>
      <c r="K30" s="117" t="s">
        <v>173</v>
      </c>
      <c r="L30" s="117" t="s">
        <v>173</v>
      </c>
      <c r="M30" s="117"/>
      <c r="N30" s="117" t="s">
        <v>173</v>
      </c>
      <c r="O30" s="117" t="s">
        <v>173</v>
      </c>
      <c r="P30" s="117" t="s">
        <v>173</v>
      </c>
      <c r="Q30" s="117"/>
      <c r="R30" s="117" t="s">
        <v>173</v>
      </c>
      <c r="S30" s="117" t="s">
        <v>173</v>
      </c>
      <c r="T30" s="117" t="s">
        <v>173</v>
      </c>
      <c r="U30" s="117"/>
      <c r="V30" s="117" t="s">
        <v>173</v>
      </c>
      <c r="W30" s="117" t="s">
        <v>173</v>
      </c>
      <c r="X30" s="117" t="s">
        <v>173</v>
      </c>
      <c r="Y30" s="117"/>
      <c r="Z30" s="117" t="s">
        <v>173</v>
      </c>
      <c r="AA30" s="117" t="s">
        <v>173</v>
      </c>
      <c r="AB30" s="117" t="s">
        <v>173</v>
      </c>
      <c r="AC30" s="24"/>
    </row>
    <row r="31" spans="1:29" x14ac:dyDescent="0.3">
      <c r="A31" s="50" t="s">
        <v>185</v>
      </c>
      <c r="B31" s="117">
        <v>0.37313432835820892</v>
      </c>
      <c r="C31" s="117" t="s">
        <v>173</v>
      </c>
      <c r="D31" s="117">
        <v>0.75757575757575757</v>
      </c>
      <c r="E31" s="117"/>
      <c r="F31" s="117" t="s">
        <v>173</v>
      </c>
      <c r="G31" s="117" t="s">
        <v>173</v>
      </c>
      <c r="H31" s="117" t="s">
        <v>173</v>
      </c>
      <c r="I31" s="117"/>
      <c r="J31" s="117" t="s">
        <v>173</v>
      </c>
      <c r="K31" s="117" t="s">
        <v>173</v>
      </c>
      <c r="L31" s="117" t="s">
        <v>173</v>
      </c>
      <c r="M31" s="117"/>
      <c r="N31" s="117" t="s">
        <v>173</v>
      </c>
      <c r="O31" s="117" t="s">
        <v>173</v>
      </c>
      <c r="P31" s="117" t="s">
        <v>173</v>
      </c>
      <c r="Q31" s="117"/>
      <c r="R31" s="117" t="s">
        <v>173</v>
      </c>
      <c r="S31" s="117" t="s">
        <v>173</v>
      </c>
      <c r="T31" s="117" t="s">
        <v>173</v>
      </c>
      <c r="U31" s="117"/>
      <c r="V31" s="117" t="s">
        <v>173</v>
      </c>
      <c r="W31" s="117" t="s">
        <v>173</v>
      </c>
      <c r="X31" s="117" t="s">
        <v>173</v>
      </c>
      <c r="Y31" s="117"/>
      <c r="Z31" s="117">
        <v>2</v>
      </c>
      <c r="AA31" s="117" t="s">
        <v>173</v>
      </c>
      <c r="AB31" s="117">
        <v>3.7037037037037033</v>
      </c>
      <c r="AC31" s="24"/>
    </row>
    <row r="32" spans="1:29" x14ac:dyDescent="0.3">
      <c r="A32" s="50" t="s">
        <v>186</v>
      </c>
      <c r="B32" s="117" t="s">
        <v>173</v>
      </c>
      <c r="C32" s="117" t="s">
        <v>173</v>
      </c>
      <c r="D32" s="117" t="s">
        <v>173</v>
      </c>
      <c r="E32" s="117"/>
      <c r="F32" s="117" t="s">
        <v>173</v>
      </c>
      <c r="G32" s="117" t="s">
        <v>173</v>
      </c>
      <c r="H32" s="117" t="s">
        <v>173</v>
      </c>
      <c r="I32" s="117"/>
      <c r="J32" s="117" t="s">
        <v>173</v>
      </c>
      <c r="K32" s="117" t="s">
        <v>173</v>
      </c>
      <c r="L32" s="117" t="s">
        <v>173</v>
      </c>
      <c r="M32" s="117"/>
      <c r="N32" s="117" t="s">
        <v>173</v>
      </c>
      <c r="O32" s="117" t="s">
        <v>173</v>
      </c>
      <c r="P32" s="117" t="s">
        <v>173</v>
      </c>
      <c r="Q32" s="117"/>
      <c r="R32" s="117" t="s">
        <v>173</v>
      </c>
      <c r="S32" s="117" t="s">
        <v>173</v>
      </c>
      <c r="T32" s="117" t="s">
        <v>173</v>
      </c>
      <c r="U32" s="117"/>
      <c r="V32" s="117" t="s">
        <v>173</v>
      </c>
      <c r="W32" s="117" t="s">
        <v>173</v>
      </c>
      <c r="X32" s="117" t="s">
        <v>173</v>
      </c>
      <c r="Y32" s="117"/>
      <c r="Z32" s="117" t="s">
        <v>173</v>
      </c>
      <c r="AA32" s="117" t="s">
        <v>173</v>
      </c>
      <c r="AB32" s="117" t="s">
        <v>173</v>
      </c>
      <c r="AC32" s="24"/>
    </row>
    <row r="33" spans="1:29" x14ac:dyDescent="0.3">
      <c r="A33" s="50" t="s">
        <v>189</v>
      </c>
      <c r="B33" s="117" t="s">
        <v>173</v>
      </c>
      <c r="C33" s="117" t="s">
        <v>173</v>
      </c>
      <c r="D33" s="117" t="s">
        <v>173</v>
      </c>
      <c r="E33" s="117"/>
      <c r="F33" s="117" t="s">
        <v>173</v>
      </c>
      <c r="G33" s="117" t="s">
        <v>173</v>
      </c>
      <c r="H33" s="117" t="s">
        <v>173</v>
      </c>
      <c r="I33" s="117"/>
      <c r="J33" s="117" t="s">
        <v>173</v>
      </c>
      <c r="K33" s="117" t="s">
        <v>173</v>
      </c>
      <c r="L33" s="117" t="s">
        <v>173</v>
      </c>
      <c r="M33" s="117"/>
      <c r="N33" s="117" t="s">
        <v>173</v>
      </c>
      <c r="O33" s="117" t="s">
        <v>173</v>
      </c>
      <c r="P33" s="117" t="s">
        <v>173</v>
      </c>
      <c r="Q33" s="117"/>
      <c r="R33" s="117" t="s">
        <v>173</v>
      </c>
      <c r="S33" s="117" t="s">
        <v>173</v>
      </c>
      <c r="T33" s="117" t="s">
        <v>173</v>
      </c>
      <c r="U33" s="117"/>
      <c r="V33" s="117" t="s">
        <v>173</v>
      </c>
      <c r="W33" s="117" t="s">
        <v>173</v>
      </c>
      <c r="X33" s="117" t="s">
        <v>173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9" x14ac:dyDescent="0.3">
      <c r="A34" s="50" t="s">
        <v>190</v>
      </c>
      <c r="B34" s="117">
        <v>9.0090090090090094</v>
      </c>
      <c r="C34" s="117">
        <v>13.793103448275861</v>
      </c>
      <c r="D34" s="117">
        <v>3.7735849056603774</v>
      </c>
      <c r="E34" s="117"/>
      <c r="F34" s="117">
        <v>12.903225806451612</v>
      </c>
      <c r="G34" s="117">
        <v>12.5</v>
      </c>
      <c r="H34" s="117">
        <v>13.333333333333334</v>
      </c>
      <c r="I34" s="117"/>
      <c r="J34" s="117">
        <v>11.76470588235294</v>
      </c>
      <c r="K34" s="117">
        <v>15.789473684210526</v>
      </c>
      <c r="L34" s="117">
        <v>6.666666666666667</v>
      </c>
      <c r="M34" s="117"/>
      <c r="N34" s="117">
        <v>8.8235294117647065</v>
      </c>
      <c r="O34" s="117">
        <v>15</v>
      </c>
      <c r="P34" s="117" t="s">
        <v>173</v>
      </c>
      <c r="Q34" s="117"/>
      <c r="R34" s="117">
        <v>11.111111111111111</v>
      </c>
      <c r="S34" s="117">
        <v>21.739130434782609</v>
      </c>
      <c r="T34" s="117" t="s">
        <v>173</v>
      </c>
      <c r="U34" s="117"/>
      <c r="V34" s="117">
        <v>9.7560975609756095</v>
      </c>
      <c r="W34" s="117">
        <v>13.043478260869565</v>
      </c>
      <c r="X34" s="117">
        <v>5.5555555555555554</v>
      </c>
      <c r="Y34" s="117"/>
      <c r="Z34" s="117" t="s">
        <v>173</v>
      </c>
      <c r="AA34" s="117" t="s">
        <v>173</v>
      </c>
      <c r="AB34" s="117" t="s">
        <v>173</v>
      </c>
      <c r="AC34" s="24"/>
    </row>
    <row r="35" spans="1:29" x14ac:dyDescent="0.3">
      <c r="A35" s="50" t="s">
        <v>193</v>
      </c>
      <c r="B35" s="117" t="s">
        <v>173</v>
      </c>
      <c r="C35" s="117" t="s">
        <v>173</v>
      </c>
      <c r="D35" s="117" t="s">
        <v>173</v>
      </c>
      <c r="E35" s="117"/>
      <c r="F35" s="117" t="s">
        <v>173</v>
      </c>
      <c r="G35" s="117" t="s">
        <v>173</v>
      </c>
      <c r="H35" s="117" t="s">
        <v>173</v>
      </c>
      <c r="I35" s="117"/>
      <c r="J35" s="117" t="s">
        <v>173</v>
      </c>
      <c r="K35" s="117" t="s">
        <v>173</v>
      </c>
      <c r="L35" s="117" t="s">
        <v>173</v>
      </c>
      <c r="M35" s="117"/>
      <c r="N35" s="117" t="s">
        <v>173</v>
      </c>
      <c r="O35" s="117" t="s">
        <v>173</v>
      </c>
      <c r="P35" s="117" t="s">
        <v>173</v>
      </c>
      <c r="Q35" s="117"/>
      <c r="R35" s="117" t="s">
        <v>173</v>
      </c>
      <c r="S35" s="117" t="s">
        <v>173</v>
      </c>
      <c r="T35" s="117" t="s">
        <v>173</v>
      </c>
      <c r="U35" s="117"/>
      <c r="V35" s="117" t="s">
        <v>173</v>
      </c>
      <c r="W35" s="117" t="s">
        <v>173</v>
      </c>
      <c r="X35" s="117" t="s">
        <v>173</v>
      </c>
      <c r="Y35" s="117"/>
      <c r="Z35" s="117" t="s">
        <v>173</v>
      </c>
      <c r="AA35" s="117" t="s">
        <v>173</v>
      </c>
      <c r="AB35" s="117" t="s">
        <v>173</v>
      </c>
    </row>
    <row r="36" spans="1:29" x14ac:dyDescent="0.3">
      <c r="A36" s="50" t="s">
        <v>194</v>
      </c>
      <c r="B36" s="117" t="s">
        <v>173</v>
      </c>
      <c r="C36" s="117" t="s">
        <v>173</v>
      </c>
      <c r="D36" s="117" t="s">
        <v>173</v>
      </c>
      <c r="E36" s="117"/>
      <c r="F36" s="117" t="s">
        <v>173</v>
      </c>
      <c r="G36" s="117" t="s">
        <v>173</v>
      </c>
      <c r="H36" s="117" t="s">
        <v>173</v>
      </c>
      <c r="I36" s="117"/>
      <c r="J36" s="117" t="s">
        <v>173</v>
      </c>
      <c r="K36" s="117" t="s">
        <v>173</v>
      </c>
      <c r="L36" s="117" t="s">
        <v>173</v>
      </c>
      <c r="M36" s="117"/>
      <c r="N36" s="117" t="s">
        <v>173</v>
      </c>
      <c r="O36" s="117" t="s">
        <v>173</v>
      </c>
      <c r="P36" s="117" t="s">
        <v>173</v>
      </c>
      <c r="Q36" s="117"/>
      <c r="R36" s="117" t="s">
        <v>173</v>
      </c>
      <c r="S36" s="117" t="s">
        <v>173</v>
      </c>
      <c r="T36" s="117" t="s">
        <v>173</v>
      </c>
      <c r="U36" s="117"/>
      <c r="V36" s="117" t="s">
        <v>173</v>
      </c>
      <c r="W36" s="117" t="s">
        <v>173</v>
      </c>
      <c r="X36" s="117" t="s">
        <v>173</v>
      </c>
      <c r="Y36" s="117"/>
      <c r="Z36" s="117" t="s">
        <v>173</v>
      </c>
      <c r="AA36" s="117" t="s">
        <v>173</v>
      </c>
      <c r="AB36" s="117" t="s">
        <v>173</v>
      </c>
      <c r="AC36" s="24"/>
    </row>
    <row r="37" spans="1:29" ht="15" thickBot="1" x14ac:dyDescent="0.35">
      <c r="A37" s="55" t="s">
        <v>196</v>
      </c>
      <c r="B37" s="117">
        <v>0.53763440860215062</v>
      </c>
      <c r="C37" s="117">
        <v>0.92592592592592582</v>
      </c>
      <c r="D37" s="117" t="s">
        <v>173</v>
      </c>
      <c r="E37" s="117"/>
      <c r="F37" s="117">
        <v>2.9411764705882351</v>
      </c>
      <c r="G37" s="117">
        <v>4.5454545454545459</v>
      </c>
      <c r="H37" s="117" t="s">
        <v>173</v>
      </c>
      <c r="I37" s="117"/>
      <c r="J37" s="117" t="s">
        <v>173</v>
      </c>
      <c r="K37" s="117" t="s">
        <v>173</v>
      </c>
      <c r="L37" s="117" t="s">
        <v>173</v>
      </c>
      <c r="M37" s="117"/>
      <c r="N37" s="117" t="s">
        <v>173</v>
      </c>
      <c r="O37" s="117" t="s">
        <v>173</v>
      </c>
      <c r="P37" s="117" t="s">
        <v>173</v>
      </c>
      <c r="Q37" s="117"/>
      <c r="R37" s="117" t="s">
        <v>173</v>
      </c>
      <c r="S37" s="117" t="s">
        <v>173</v>
      </c>
      <c r="T37" s="117" t="s">
        <v>173</v>
      </c>
      <c r="U37" s="117"/>
      <c r="V37" s="117" t="s">
        <v>173</v>
      </c>
      <c r="W37" s="117" t="s">
        <v>173</v>
      </c>
      <c r="X37" s="117" t="s">
        <v>173</v>
      </c>
      <c r="Y37" s="117"/>
      <c r="Z37" s="117" t="s">
        <v>173</v>
      </c>
      <c r="AA37" s="117" t="s">
        <v>173</v>
      </c>
      <c r="AB37" s="117" t="s">
        <v>173</v>
      </c>
      <c r="AC37" s="24"/>
    </row>
    <row r="38" spans="1:29" x14ac:dyDescent="0.3">
      <c r="A38" s="95" t="s">
        <v>356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14"/>
    </row>
    <row r="39" spans="1:29" x14ac:dyDescent="0.3">
      <c r="AC39" s="24"/>
    </row>
    <row r="40" spans="1:29" x14ac:dyDescent="0.3">
      <c r="AC40" s="24"/>
    </row>
    <row r="41" spans="1:29" x14ac:dyDescent="0.3">
      <c r="AC41" s="24"/>
    </row>
    <row r="42" spans="1:29" x14ac:dyDescent="0.3">
      <c r="AC42" s="14"/>
    </row>
    <row r="43" spans="1:29" x14ac:dyDescent="0.3">
      <c r="AC43" s="24"/>
    </row>
    <row r="44" spans="1:29" x14ac:dyDescent="0.3">
      <c r="AC44" s="24"/>
    </row>
    <row r="45" spans="1:29" x14ac:dyDescent="0.3">
      <c r="AC45" s="24"/>
    </row>
  </sheetData>
  <mergeCells count="13">
    <mergeCell ref="A5:AB5"/>
    <mergeCell ref="A1:AB1"/>
    <mergeCell ref="A2:AB2"/>
    <mergeCell ref="A3:AB3"/>
    <mergeCell ref="A4:AB4"/>
    <mergeCell ref="V6:X6"/>
    <mergeCell ref="Z6:AB6"/>
    <mergeCell ref="A6:A7"/>
    <mergeCell ref="B6:D6"/>
    <mergeCell ref="F6:H6"/>
    <mergeCell ref="J6:L6"/>
    <mergeCell ref="N6:P6"/>
    <mergeCell ref="R6:T6"/>
  </mergeCells>
  <hyperlinks>
    <hyperlink ref="AC2" location="Contenido!A1" display="Contenido" xr:uid="{CD29572A-B536-4798-A45C-9499AFF96CD9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  <ignoredErrors>
    <ignoredError sqref="C13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576F3-EEC1-4A6F-9305-EB84A7223032}">
  <sheetPr>
    <tabColor rgb="FFCFAC65"/>
    <pageSetUpPr fitToPage="1"/>
  </sheetPr>
  <dimension ref="B2:L45"/>
  <sheetViews>
    <sheetView showGridLines="0" zoomScaleNormal="100" workbookViewId="0">
      <selection activeCell="L17" sqref="L17"/>
    </sheetView>
  </sheetViews>
  <sheetFormatPr baseColWidth="10" defaultColWidth="11.44140625" defaultRowHeight="14.4" x14ac:dyDescent="0.3"/>
  <cols>
    <col min="1" max="11" width="11" style="1" customWidth="1"/>
    <col min="12" max="12" width="14" style="12" customWidth="1"/>
    <col min="13" max="16384" width="11.44140625" style="1"/>
  </cols>
  <sheetData>
    <row r="2" spans="2:12" ht="15" thickBot="1" x14ac:dyDescent="0.35">
      <c r="L2" s="13" t="s">
        <v>0</v>
      </c>
    </row>
    <row r="3" spans="2:12" ht="15" customHeight="1" x14ac:dyDescent="0.3">
      <c r="B3" s="135" t="s">
        <v>217</v>
      </c>
      <c r="C3" s="136"/>
      <c r="D3" s="136"/>
      <c r="E3" s="136"/>
      <c r="F3" s="136"/>
      <c r="G3" s="136"/>
      <c r="H3" s="136"/>
      <c r="I3" s="136"/>
      <c r="J3" s="137"/>
      <c r="K3" s="65"/>
    </row>
    <row r="4" spans="2:12" ht="15" customHeight="1" x14ac:dyDescent="0.3">
      <c r="B4" s="138"/>
      <c r="C4" s="139"/>
      <c r="D4" s="139"/>
      <c r="E4" s="139"/>
      <c r="F4" s="139"/>
      <c r="G4" s="139"/>
      <c r="H4" s="139"/>
      <c r="I4" s="139"/>
      <c r="J4" s="140"/>
      <c r="K4" s="65"/>
    </row>
    <row r="5" spans="2:12" ht="15" customHeight="1" x14ac:dyDescent="0.3">
      <c r="B5" s="138"/>
      <c r="C5" s="139"/>
      <c r="D5" s="139"/>
      <c r="E5" s="139"/>
      <c r="F5" s="139"/>
      <c r="G5" s="139"/>
      <c r="H5" s="139"/>
      <c r="I5" s="139"/>
      <c r="J5" s="140"/>
      <c r="K5" s="77"/>
      <c r="L5" s="14"/>
    </row>
    <row r="6" spans="2:12" ht="15" customHeight="1" x14ac:dyDescent="0.3">
      <c r="B6" s="138"/>
      <c r="C6" s="139"/>
      <c r="D6" s="139"/>
      <c r="E6" s="139"/>
      <c r="F6" s="139"/>
      <c r="G6" s="139"/>
      <c r="H6" s="139"/>
      <c r="I6" s="139"/>
      <c r="J6" s="140"/>
      <c r="K6" s="77"/>
      <c r="L6" s="14"/>
    </row>
    <row r="7" spans="2:12" ht="15" customHeight="1" x14ac:dyDescent="0.3">
      <c r="B7" s="138"/>
      <c r="C7" s="139"/>
      <c r="D7" s="139"/>
      <c r="E7" s="139"/>
      <c r="F7" s="139"/>
      <c r="G7" s="139"/>
      <c r="H7" s="139"/>
      <c r="I7" s="139"/>
      <c r="J7" s="140"/>
      <c r="K7" s="77"/>
    </row>
    <row r="8" spans="2:12" ht="15" customHeight="1" x14ac:dyDescent="0.3">
      <c r="B8" s="138"/>
      <c r="C8" s="139"/>
      <c r="D8" s="139"/>
      <c r="E8" s="139"/>
      <c r="F8" s="139"/>
      <c r="G8" s="139"/>
      <c r="H8" s="139"/>
      <c r="I8" s="139"/>
      <c r="J8" s="140"/>
      <c r="K8" s="77"/>
      <c r="L8" s="14"/>
    </row>
    <row r="9" spans="2:12" ht="15" customHeight="1" x14ac:dyDescent="0.3">
      <c r="B9" s="138"/>
      <c r="C9" s="139"/>
      <c r="D9" s="139"/>
      <c r="E9" s="139"/>
      <c r="F9" s="139"/>
      <c r="G9" s="139"/>
      <c r="H9" s="139"/>
      <c r="I9" s="139"/>
      <c r="J9" s="140"/>
      <c r="K9" s="77"/>
    </row>
    <row r="10" spans="2:12" ht="15" customHeight="1" x14ac:dyDescent="0.3">
      <c r="B10" s="138"/>
      <c r="C10" s="139"/>
      <c r="D10" s="139"/>
      <c r="E10" s="139"/>
      <c r="F10" s="139"/>
      <c r="G10" s="139"/>
      <c r="H10" s="139"/>
      <c r="I10" s="139"/>
      <c r="J10" s="140"/>
      <c r="K10" s="77"/>
      <c r="L10" s="14"/>
    </row>
    <row r="11" spans="2:12" ht="15" customHeight="1" x14ac:dyDescent="0.3">
      <c r="B11" s="138"/>
      <c r="C11" s="139"/>
      <c r="D11" s="139"/>
      <c r="E11" s="139"/>
      <c r="F11" s="139"/>
      <c r="G11" s="139"/>
      <c r="H11" s="139"/>
      <c r="I11" s="139"/>
      <c r="J11" s="140"/>
      <c r="K11" s="77"/>
    </row>
    <row r="12" spans="2:12" ht="15" customHeight="1" x14ac:dyDescent="0.3">
      <c r="B12" s="138"/>
      <c r="C12" s="139"/>
      <c r="D12" s="139"/>
      <c r="E12" s="139"/>
      <c r="F12" s="139"/>
      <c r="G12" s="139"/>
      <c r="H12" s="139"/>
      <c r="I12" s="139"/>
      <c r="J12" s="140"/>
      <c r="K12" s="77"/>
    </row>
    <row r="13" spans="2:12" ht="15" customHeight="1" x14ac:dyDescent="0.3">
      <c r="B13" s="138"/>
      <c r="C13" s="139"/>
      <c r="D13" s="139"/>
      <c r="E13" s="139"/>
      <c r="F13" s="139"/>
      <c r="G13" s="139"/>
      <c r="H13" s="139"/>
      <c r="I13" s="139"/>
      <c r="J13" s="140"/>
      <c r="K13" s="77"/>
    </row>
    <row r="14" spans="2:12" ht="15" customHeight="1" x14ac:dyDescent="0.3">
      <c r="B14" s="138"/>
      <c r="C14" s="139"/>
      <c r="D14" s="139"/>
      <c r="E14" s="139"/>
      <c r="F14" s="139"/>
      <c r="G14" s="139"/>
      <c r="H14" s="139"/>
      <c r="I14" s="139"/>
      <c r="J14" s="140"/>
      <c r="K14" s="77"/>
      <c r="L14" s="24"/>
    </row>
    <row r="15" spans="2:12" ht="15" customHeight="1" x14ac:dyDescent="0.3">
      <c r="B15" s="138"/>
      <c r="C15" s="139"/>
      <c r="D15" s="139"/>
      <c r="E15" s="139"/>
      <c r="F15" s="139"/>
      <c r="G15" s="139"/>
      <c r="H15" s="139"/>
      <c r="I15" s="139"/>
      <c r="J15" s="140"/>
      <c r="K15" s="77"/>
      <c r="L15" s="14"/>
    </row>
    <row r="16" spans="2:12" ht="15" customHeight="1" x14ac:dyDescent="0.3">
      <c r="B16" s="138"/>
      <c r="C16" s="139"/>
      <c r="D16" s="139"/>
      <c r="E16" s="139"/>
      <c r="F16" s="139"/>
      <c r="G16" s="139"/>
      <c r="H16" s="139"/>
      <c r="I16" s="139"/>
      <c r="J16" s="140"/>
      <c r="K16" s="77"/>
      <c r="L16" s="24"/>
    </row>
    <row r="17" spans="2:12" ht="15" customHeight="1" x14ac:dyDescent="0.3">
      <c r="B17" s="138"/>
      <c r="C17" s="139"/>
      <c r="D17" s="139"/>
      <c r="E17" s="139"/>
      <c r="F17" s="139"/>
      <c r="G17" s="139"/>
      <c r="H17" s="139"/>
      <c r="I17" s="139"/>
      <c r="J17" s="140"/>
      <c r="K17" s="77"/>
      <c r="L17" s="24"/>
    </row>
    <row r="18" spans="2:12" ht="15" customHeight="1" x14ac:dyDescent="0.3">
      <c r="B18" s="138"/>
      <c r="C18" s="139"/>
      <c r="D18" s="139"/>
      <c r="E18" s="139"/>
      <c r="F18" s="139"/>
      <c r="G18" s="139"/>
      <c r="H18" s="139"/>
      <c r="I18" s="139"/>
      <c r="J18" s="140"/>
      <c r="K18" s="77"/>
      <c r="L18" s="24"/>
    </row>
    <row r="19" spans="2:12" ht="15" customHeight="1" x14ac:dyDescent="0.3">
      <c r="B19" s="138"/>
      <c r="C19" s="139"/>
      <c r="D19" s="139"/>
      <c r="E19" s="139"/>
      <c r="F19" s="139"/>
      <c r="G19" s="139"/>
      <c r="H19" s="139"/>
      <c r="I19" s="139"/>
      <c r="J19" s="140"/>
      <c r="K19" s="77"/>
      <c r="L19" s="24"/>
    </row>
    <row r="20" spans="2:12" ht="15" customHeight="1" x14ac:dyDescent="0.3">
      <c r="B20" s="138"/>
      <c r="C20" s="139"/>
      <c r="D20" s="139"/>
      <c r="E20" s="139"/>
      <c r="F20" s="139"/>
      <c r="G20" s="139"/>
      <c r="H20" s="139"/>
      <c r="I20" s="139"/>
      <c r="J20" s="140"/>
      <c r="K20" s="77"/>
      <c r="L20" s="24"/>
    </row>
    <row r="21" spans="2:12" ht="15" customHeight="1" x14ac:dyDescent="0.3">
      <c r="B21" s="138"/>
      <c r="C21" s="139"/>
      <c r="D21" s="139"/>
      <c r="E21" s="139"/>
      <c r="F21" s="139"/>
      <c r="G21" s="139"/>
      <c r="H21" s="139"/>
      <c r="I21" s="139"/>
      <c r="J21" s="140"/>
      <c r="K21" s="65"/>
      <c r="L21" s="24"/>
    </row>
    <row r="22" spans="2:12" ht="15" customHeight="1" thickBot="1" x14ac:dyDescent="0.35">
      <c r="B22" s="141"/>
      <c r="C22" s="142"/>
      <c r="D22" s="142"/>
      <c r="E22" s="142"/>
      <c r="F22" s="142"/>
      <c r="G22" s="142"/>
      <c r="H22" s="142"/>
      <c r="I22" s="142"/>
      <c r="J22" s="143"/>
      <c r="K22" s="65"/>
      <c r="L22" s="24"/>
    </row>
    <row r="23" spans="2:12" x14ac:dyDescent="0.3">
      <c r="L23" s="24"/>
    </row>
    <row r="24" spans="2:12" x14ac:dyDescent="0.3">
      <c r="L24" s="14"/>
    </row>
    <row r="25" spans="2:12" x14ac:dyDescent="0.3">
      <c r="L25" s="24"/>
    </row>
    <row r="26" spans="2:12" x14ac:dyDescent="0.3">
      <c r="L26" s="24"/>
    </row>
    <row r="27" spans="2:12" x14ac:dyDescent="0.3">
      <c r="L27" s="24"/>
    </row>
    <row r="28" spans="2:12" x14ac:dyDescent="0.3">
      <c r="L28" s="24"/>
    </row>
    <row r="29" spans="2:12" x14ac:dyDescent="0.3">
      <c r="L29" s="24"/>
    </row>
    <row r="30" spans="2:12" x14ac:dyDescent="0.3">
      <c r="L30" s="24"/>
    </row>
    <row r="31" spans="2:12" x14ac:dyDescent="0.3">
      <c r="L31" s="24"/>
    </row>
    <row r="32" spans="2:12" x14ac:dyDescent="0.3">
      <c r="L32" s="24"/>
    </row>
    <row r="33" spans="12:12" x14ac:dyDescent="0.3">
      <c r="L33" s="24"/>
    </row>
    <row r="34" spans="12:12" x14ac:dyDescent="0.3">
      <c r="L34" s="24"/>
    </row>
    <row r="36" spans="12:12" x14ac:dyDescent="0.3">
      <c r="L36" s="24"/>
    </row>
    <row r="37" spans="12:12" x14ac:dyDescent="0.3">
      <c r="L37" s="24"/>
    </row>
    <row r="38" spans="12:12" x14ac:dyDescent="0.3">
      <c r="L38" s="24"/>
    </row>
    <row r="39" spans="12:12" x14ac:dyDescent="0.3">
      <c r="L39" s="24"/>
    </row>
    <row r="40" spans="12:12" x14ac:dyDescent="0.3">
      <c r="L40" s="24"/>
    </row>
    <row r="41" spans="12:12" x14ac:dyDescent="0.3">
      <c r="L41" s="24"/>
    </row>
    <row r="42" spans="12:12" x14ac:dyDescent="0.3">
      <c r="L42" s="14"/>
    </row>
    <row r="43" spans="12:12" x14ac:dyDescent="0.3">
      <c r="L43" s="24"/>
    </row>
    <row r="44" spans="12:12" x14ac:dyDescent="0.3">
      <c r="L44" s="24"/>
    </row>
    <row r="45" spans="12:12" x14ac:dyDescent="0.3">
      <c r="L45" s="24"/>
    </row>
  </sheetData>
  <mergeCells count="1">
    <mergeCell ref="B3:J22"/>
  </mergeCells>
  <hyperlinks>
    <hyperlink ref="L2" location="Contenido!A1" display="Contenido" xr:uid="{9DF8D353-9116-4DD5-8794-BBBA4CF40263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C8E0-67F6-4292-A402-8DF92AB0E4BD}">
  <sheetPr>
    <tabColor rgb="FFF2DAB1"/>
    <pageSetUpPr fitToPage="1"/>
  </sheetPr>
  <dimension ref="A1:U44"/>
  <sheetViews>
    <sheetView showGridLines="0" workbookViewId="0">
      <selection activeCell="R7" sqref="R7:T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4414062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4" style="12" customWidth="1"/>
    <col min="22" max="16384" width="11.44140625" style="1"/>
  </cols>
  <sheetData>
    <row r="1" spans="1:21" x14ac:dyDescent="0.3">
      <c r="A1" s="151" t="s">
        <v>218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</row>
    <row r="2" spans="1:21" x14ac:dyDescent="0.3">
      <c r="A2" s="151" t="s">
        <v>368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3" t="s">
        <v>0</v>
      </c>
    </row>
    <row r="3" spans="1:21" x14ac:dyDescent="0.3">
      <c r="A3" s="151" t="s">
        <v>369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</row>
    <row r="4" spans="1:21" x14ac:dyDescent="0.3">
      <c r="A4" s="151" t="s">
        <v>351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</row>
    <row r="5" spans="1:21" x14ac:dyDescent="0.3">
      <c r="A5" s="122" t="s">
        <v>164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4"/>
    </row>
    <row r="6" spans="1:21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139</v>
      </c>
      <c r="G6" s="149"/>
      <c r="H6" s="149"/>
      <c r="I6" s="45"/>
      <c r="J6" s="149" t="s">
        <v>140</v>
      </c>
      <c r="K6" s="149"/>
      <c r="L6" s="149"/>
      <c r="M6" s="45"/>
      <c r="N6" s="149" t="s">
        <v>141</v>
      </c>
      <c r="O6" s="149"/>
      <c r="P6" s="149"/>
      <c r="Q6" s="45"/>
      <c r="R6" s="149" t="s">
        <v>142</v>
      </c>
      <c r="S6" s="149"/>
      <c r="T6" s="149"/>
    </row>
    <row r="7" spans="1:21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14"/>
    </row>
    <row r="9" spans="1:21" x14ac:dyDescent="0.3">
      <c r="A9" s="46" t="s">
        <v>137</v>
      </c>
      <c r="U9" s="14"/>
    </row>
    <row r="10" spans="1:21" x14ac:dyDescent="0.3">
      <c r="A10" s="48" t="s">
        <v>123</v>
      </c>
      <c r="B10" s="49">
        <f>SUM(B11:B13)</f>
        <v>202</v>
      </c>
      <c r="C10" s="49">
        <f t="shared" ref="C10:T10" si="0">SUM(C11:C13)</f>
        <v>60</v>
      </c>
      <c r="D10" s="49">
        <f t="shared" si="0"/>
        <v>142</v>
      </c>
      <c r="E10" s="49"/>
      <c r="F10" s="49">
        <f t="shared" si="0"/>
        <v>24</v>
      </c>
      <c r="G10" s="49">
        <f t="shared" si="0"/>
        <v>12</v>
      </c>
      <c r="H10" s="49">
        <f t="shared" si="0"/>
        <v>12</v>
      </c>
      <c r="I10" s="49"/>
      <c r="J10" s="49">
        <f t="shared" si="0"/>
        <v>56</v>
      </c>
      <c r="K10" s="49">
        <f t="shared" si="0"/>
        <v>17</v>
      </c>
      <c r="L10" s="49">
        <f t="shared" si="0"/>
        <v>39</v>
      </c>
      <c r="M10" s="49"/>
      <c r="N10" s="49">
        <f t="shared" si="0"/>
        <v>64</v>
      </c>
      <c r="O10" s="49">
        <f t="shared" si="0"/>
        <v>20</v>
      </c>
      <c r="P10" s="49">
        <f t="shared" si="0"/>
        <v>44</v>
      </c>
      <c r="Q10" s="49"/>
      <c r="R10" s="49">
        <f t="shared" si="0"/>
        <v>58</v>
      </c>
      <c r="S10" s="49">
        <f t="shared" si="0"/>
        <v>11</v>
      </c>
      <c r="T10" s="49">
        <f t="shared" si="0"/>
        <v>47</v>
      </c>
    </row>
    <row r="11" spans="1:21" x14ac:dyDescent="0.3">
      <c r="A11" s="50" t="s">
        <v>179</v>
      </c>
      <c r="B11" s="47">
        <f>+F11+J11+N11+R11</f>
        <v>39</v>
      </c>
      <c r="C11" s="47">
        <f t="shared" ref="C11:D13" si="1">+G11+K11+O11+S11</f>
        <v>12</v>
      </c>
      <c r="D11" s="47">
        <f t="shared" si="1"/>
        <v>27</v>
      </c>
      <c r="E11" s="47"/>
      <c r="F11" s="47">
        <v>4</v>
      </c>
      <c r="G11" s="47">
        <v>1</v>
      </c>
      <c r="H11" s="47">
        <v>3</v>
      </c>
      <c r="I11" s="47"/>
      <c r="J11" s="47">
        <v>11</v>
      </c>
      <c r="K11" s="47">
        <v>3</v>
      </c>
      <c r="L11" s="47">
        <v>8</v>
      </c>
      <c r="M11" s="47"/>
      <c r="N11" s="47">
        <v>15</v>
      </c>
      <c r="O11" s="47">
        <v>6</v>
      </c>
      <c r="P11" s="47">
        <v>9</v>
      </c>
      <c r="Q11" s="47"/>
      <c r="R11" s="47">
        <v>9</v>
      </c>
      <c r="S11" s="47">
        <v>2</v>
      </c>
      <c r="T11" s="47">
        <v>7</v>
      </c>
    </row>
    <row r="12" spans="1:21" x14ac:dyDescent="0.3">
      <c r="A12" s="50" t="s">
        <v>188</v>
      </c>
      <c r="B12" s="47">
        <f>+F12+J12+N12+R12</f>
        <v>101</v>
      </c>
      <c r="C12" s="47">
        <f t="shared" si="1"/>
        <v>30</v>
      </c>
      <c r="D12" s="47">
        <f t="shared" si="1"/>
        <v>71</v>
      </c>
      <c r="E12" s="47"/>
      <c r="F12" s="47">
        <v>15</v>
      </c>
      <c r="G12" s="47">
        <v>8</v>
      </c>
      <c r="H12" s="47">
        <v>7</v>
      </c>
      <c r="I12" s="47"/>
      <c r="J12" s="47">
        <v>32</v>
      </c>
      <c r="K12" s="47">
        <v>10</v>
      </c>
      <c r="L12" s="47">
        <v>22</v>
      </c>
      <c r="M12" s="47"/>
      <c r="N12" s="47">
        <v>31</v>
      </c>
      <c r="O12" s="47">
        <v>8</v>
      </c>
      <c r="P12" s="47">
        <v>23</v>
      </c>
      <c r="Q12" s="47"/>
      <c r="R12" s="47">
        <v>23</v>
      </c>
      <c r="S12" s="47">
        <v>4</v>
      </c>
      <c r="T12" s="47">
        <v>19</v>
      </c>
    </row>
    <row r="13" spans="1:21" x14ac:dyDescent="0.3">
      <c r="A13" s="50" t="s">
        <v>190</v>
      </c>
      <c r="B13" s="47">
        <f>+F13+J13+N13+R13</f>
        <v>62</v>
      </c>
      <c r="C13" s="47">
        <f t="shared" si="1"/>
        <v>18</v>
      </c>
      <c r="D13" s="47">
        <f t="shared" si="1"/>
        <v>44</v>
      </c>
      <c r="E13" s="47"/>
      <c r="F13" s="47">
        <v>5</v>
      </c>
      <c r="G13" s="47">
        <v>3</v>
      </c>
      <c r="H13" s="47">
        <v>2</v>
      </c>
      <c r="I13" s="47"/>
      <c r="J13" s="47">
        <v>13</v>
      </c>
      <c r="K13" s="47">
        <v>4</v>
      </c>
      <c r="L13" s="47">
        <v>9</v>
      </c>
      <c r="M13" s="47"/>
      <c r="N13" s="47">
        <v>18</v>
      </c>
      <c r="O13" s="47">
        <v>6</v>
      </c>
      <c r="P13" s="47">
        <v>12</v>
      </c>
      <c r="Q13" s="47"/>
      <c r="R13" s="47">
        <v>26</v>
      </c>
      <c r="S13" s="47">
        <v>5</v>
      </c>
      <c r="T13" s="47">
        <v>21</v>
      </c>
      <c r="U13" s="24"/>
    </row>
    <row r="14" spans="1:21" x14ac:dyDescent="0.3">
      <c r="U14" s="14"/>
    </row>
    <row r="15" spans="1:21" x14ac:dyDescent="0.3">
      <c r="A15" s="46" t="s">
        <v>143</v>
      </c>
      <c r="U15" s="24"/>
    </row>
    <row r="16" spans="1:21" x14ac:dyDescent="0.3">
      <c r="A16" s="48" t="s">
        <v>123</v>
      </c>
      <c r="B16" s="51">
        <v>89.380530973451329</v>
      </c>
      <c r="C16" s="51">
        <v>83.333333333333343</v>
      </c>
      <c r="D16" s="51">
        <v>92.20779220779221</v>
      </c>
      <c r="E16" s="51"/>
      <c r="F16" s="51">
        <v>88.888888888888886</v>
      </c>
      <c r="G16" s="51">
        <v>85.714285714285708</v>
      </c>
      <c r="H16" s="51">
        <v>92.307692307692307</v>
      </c>
      <c r="I16" s="51"/>
      <c r="J16" s="51">
        <v>82.35294117647058</v>
      </c>
      <c r="K16" s="51">
        <v>73.91304347826086</v>
      </c>
      <c r="L16" s="51">
        <v>86.666666666666671</v>
      </c>
      <c r="M16" s="51"/>
      <c r="N16" s="51">
        <v>90.140845070422543</v>
      </c>
      <c r="O16" s="51">
        <v>83.333333333333343</v>
      </c>
      <c r="P16" s="51">
        <v>93.61702127659575</v>
      </c>
      <c r="Q16" s="51"/>
      <c r="R16" s="51">
        <v>96.666666666666671</v>
      </c>
      <c r="S16" s="51">
        <v>100</v>
      </c>
      <c r="T16" s="51">
        <v>95.918367346938766</v>
      </c>
      <c r="U16" s="24"/>
    </row>
    <row r="17" spans="1:21" x14ac:dyDescent="0.3">
      <c r="A17" s="50" t="s">
        <v>179</v>
      </c>
      <c r="B17" s="54">
        <v>100</v>
      </c>
      <c r="C17" s="54">
        <v>100</v>
      </c>
      <c r="D17" s="54">
        <v>100</v>
      </c>
      <c r="E17" s="54"/>
      <c r="F17" s="54">
        <v>100</v>
      </c>
      <c r="G17" s="54">
        <v>100</v>
      </c>
      <c r="H17" s="54">
        <v>100</v>
      </c>
      <c r="I17" s="54"/>
      <c r="J17" s="54">
        <v>100</v>
      </c>
      <c r="K17" s="54">
        <v>100</v>
      </c>
      <c r="L17" s="54">
        <v>100</v>
      </c>
      <c r="M17" s="54"/>
      <c r="N17" s="54">
        <v>100</v>
      </c>
      <c r="O17" s="54">
        <v>100</v>
      </c>
      <c r="P17" s="54">
        <v>100</v>
      </c>
      <c r="Q17" s="54"/>
      <c r="R17" s="54">
        <v>100</v>
      </c>
      <c r="S17" s="54">
        <v>100</v>
      </c>
      <c r="T17" s="54">
        <v>100</v>
      </c>
      <c r="U17" s="24"/>
    </row>
    <row r="18" spans="1:21" x14ac:dyDescent="0.3">
      <c r="A18" s="50" t="s">
        <v>188</v>
      </c>
      <c r="B18" s="54">
        <v>88.596491228070178</v>
      </c>
      <c r="C18" s="54">
        <v>83.333333333333343</v>
      </c>
      <c r="D18" s="54">
        <v>91.025641025641022</v>
      </c>
      <c r="E18" s="54"/>
      <c r="F18" s="54">
        <v>83.333333333333343</v>
      </c>
      <c r="G18" s="54">
        <v>80</v>
      </c>
      <c r="H18" s="54">
        <v>87.5</v>
      </c>
      <c r="I18" s="54"/>
      <c r="J18" s="54">
        <v>88.888888888888886</v>
      </c>
      <c r="K18" s="54">
        <v>90.909090909090907</v>
      </c>
      <c r="L18" s="54">
        <v>88</v>
      </c>
      <c r="M18" s="54"/>
      <c r="N18" s="54">
        <v>86.111111111111114</v>
      </c>
      <c r="O18" s="54">
        <v>72.727272727272734</v>
      </c>
      <c r="P18" s="54">
        <v>92</v>
      </c>
      <c r="Q18" s="54"/>
      <c r="R18" s="54">
        <v>95.833333333333343</v>
      </c>
      <c r="S18" s="54">
        <v>100</v>
      </c>
      <c r="T18" s="54">
        <v>95</v>
      </c>
      <c r="U18" s="24"/>
    </row>
    <row r="19" spans="1:21" ht="15" thickBot="1" x14ac:dyDescent="0.35">
      <c r="A19" s="55" t="s">
        <v>190</v>
      </c>
      <c r="B19" s="69">
        <v>84.93150684931507</v>
      </c>
      <c r="C19" s="69">
        <v>75</v>
      </c>
      <c r="D19" s="69">
        <v>89.795918367346943</v>
      </c>
      <c r="E19" s="69"/>
      <c r="F19" s="69">
        <v>100</v>
      </c>
      <c r="G19" s="69">
        <v>100</v>
      </c>
      <c r="H19" s="69">
        <v>100</v>
      </c>
      <c r="I19" s="69"/>
      <c r="J19" s="69">
        <v>61.904761904761905</v>
      </c>
      <c r="K19" s="69">
        <v>44.444444444444443</v>
      </c>
      <c r="L19" s="69">
        <v>75</v>
      </c>
      <c r="M19" s="69"/>
      <c r="N19" s="69">
        <v>90</v>
      </c>
      <c r="O19" s="69">
        <v>85.714285714285708</v>
      </c>
      <c r="P19" s="69">
        <v>92.307692307692307</v>
      </c>
      <c r="Q19" s="69"/>
      <c r="R19" s="69">
        <v>96.296296296296291</v>
      </c>
      <c r="S19" s="69">
        <v>100</v>
      </c>
      <c r="T19" s="69">
        <v>95.454545454545453</v>
      </c>
      <c r="U19" s="24"/>
    </row>
    <row r="20" spans="1:21" x14ac:dyDescent="0.3">
      <c r="A20" s="145" t="s">
        <v>355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U20" s="24"/>
    </row>
    <row r="21" spans="1:21" x14ac:dyDescent="0.3">
      <c r="U21" s="24"/>
    </row>
    <row r="22" spans="1:21" x14ac:dyDescent="0.3">
      <c r="U22" s="24"/>
    </row>
    <row r="23" spans="1:21" x14ac:dyDescent="0.3">
      <c r="U23" s="14"/>
    </row>
    <row r="24" spans="1:21" x14ac:dyDescent="0.3">
      <c r="U24" s="24"/>
    </row>
    <row r="25" spans="1:21" x14ac:dyDescent="0.3">
      <c r="U25" s="24"/>
    </row>
    <row r="26" spans="1:21" x14ac:dyDescent="0.3">
      <c r="U26" s="24"/>
    </row>
    <row r="27" spans="1:21" x14ac:dyDescent="0.3">
      <c r="U27" s="24"/>
    </row>
    <row r="28" spans="1:21" x14ac:dyDescent="0.3">
      <c r="U28" s="24"/>
    </row>
    <row r="29" spans="1:21" x14ac:dyDescent="0.3">
      <c r="U29" s="24"/>
    </row>
    <row r="30" spans="1:21" x14ac:dyDescent="0.3">
      <c r="U30" s="24"/>
    </row>
    <row r="31" spans="1:21" x14ac:dyDescent="0.3">
      <c r="U31" s="24"/>
    </row>
    <row r="32" spans="1:21" x14ac:dyDescent="0.3">
      <c r="U32" s="24"/>
    </row>
    <row r="33" spans="21:21" x14ac:dyDescent="0.3">
      <c r="U33" s="24"/>
    </row>
    <row r="35" spans="21:21" x14ac:dyDescent="0.3">
      <c r="U35" s="24"/>
    </row>
    <row r="36" spans="21:21" x14ac:dyDescent="0.3">
      <c r="U36" s="24"/>
    </row>
    <row r="37" spans="21:21" x14ac:dyDescent="0.3">
      <c r="U37" s="24"/>
    </row>
    <row r="38" spans="21:21" x14ac:dyDescent="0.3">
      <c r="U38" s="24"/>
    </row>
    <row r="39" spans="21:21" x14ac:dyDescent="0.3">
      <c r="U39" s="24"/>
    </row>
    <row r="40" spans="21:21" x14ac:dyDescent="0.3">
      <c r="U40" s="24"/>
    </row>
    <row r="41" spans="21:21" x14ac:dyDescent="0.3">
      <c r="U41" s="14"/>
    </row>
    <row r="42" spans="21:21" x14ac:dyDescent="0.3">
      <c r="U42" s="24"/>
    </row>
    <row r="43" spans="21:21" x14ac:dyDescent="0.3">
      <c r="U43" s="24"/>
    </row>
    <row r="44" spans="21:21" x14ac:dyDescent="0.3">
      <c r="U44" s="24"/>
    </row>
  </sheetData>
  <mergeCells count="12">
    <mergeCell ref="A20:O20"/>
    <mergeCell ref="A6:A7"/>
    <mergeCell ref="B6:D6"/>
    <mergeCell ref="F6:H6"/>
    <mergeCell ref="J6:L6"/>
    <mergeCell ref="N6:P6"/>
    <mergeCell ref="R6:T6"/>
    <mergeCell ref="A1:T1"/>
    <mergeCell ref="A2:T2"/>
    <mergeCell ref="A3:T3"/>
    <mergeCell ref="A4:T4"/>
    <mergeCell ref="A5:T5"/>
  </mergeCells>
  <hyperlinks>
    <hyperlink ref="U2" location="Contenido!A1" display="Contenido" xr:uid="{22551979-BEAF-41B0-BE2F-092769FA4346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D08E-A714-49F3-AC3F-F7515756AC7F}">
  <sheetPr>
    <tabColor rgb="FFF2DAB1"/>
    <pageSetUpPr fitToPage="1"/>
  </sheetPr>
  <dimension ref="A1:U44"/>
  <sheetViews>
    <sheetView showGridLines="0" zoomScaleNormal="100" workbookViewId="0">
      <selection activeCell="R7" sqref="R7:T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4414062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4" style="12" customWidth="1"/>
    <col min="22" max="16384" width="11.44140625" style="1"/>
  </cols>
  <sheetData>
    <row r="1" spans="1:21" x14ac:dyDescent="0.3">
      <c r="A1" s="151" t="s">
        <v>219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</row>
    <row r="2" spans="1:21" x14ac:dyDescent="0.3">
      <c r="A2" s="151" t="s">
        <v>370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3" t="s">
        <v>0</v>
      </c>
    </row>
    <row r="3" spans="1:21" x14ac:dyDescent="0.3">
      <c r="A3" s="151" t="s">
        <v>369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</row>
    <row r="4" spans="1:21" x14ac:dyDescent="0.3">
      <c r="A4" s="151" t="s">
        <v>351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</row>
    <row r="5" spans="1:21" x14ac:dyDescent="0.3">
      <c r="A5" s="122" t="s">
        <v>164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4"/>
    </row>
    <row r="6" spans="1:21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139</v>
      </c>
      <c r="G6" s="149"/>
      <c r="H6" s="149"/>
      <c r="I6" s="45"/>
      <c r="J6" s="149" t="s">
        <v>140</v>
      </c>
      <c r="K6" s="149"/>
      <c r="L6" s="149"/>
      <c r="M6" s="45"/>
      <c r="N6" s="149" t="s">
        <v>141</v>
      </c>
      <c r="O6" s="149"/>
      <c r="P6" s="149"/>
      <c r="Q6" s="45"/>
      <c r="R6" s="149" t="s">
        <v>142</v>
      </c>
      <c r="S6" s="149"/>
      <c r="T6" s="149"/>
    </row>
    <row r="7" spans="1:21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14"/>
    </row>
    <row r="8" spans="1:21" ht="5.55" customHeight="1" x14ac:dyDescent="0.3"/>
    <row r="9" spans="1:21" x14ac:dyDescent="0.3">
      <c r="A9" s="46" t="s">
        <v>137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14"/>
    </row>
    <row r="10" spans="1:21" x14ac:dyDescent="0.3">
      <c r="A10" s="48" t="s">
        <v>123</v>
      </c>
      <c r="B10" s="49">
        <f>SUM(B11:B13)</f>
        <v>24</v>
      </c>
      <c r="C10" s="49">
        <f t="shared" ref="C10:T10" si="0">SUM(C11:C13)</f>
        <v>12</v>
      </c>
      <c r="D10" s="49">
        <f t="shared" si="0"/>
        <v>12</v>
      </c>
      <c r="E10" s="49"/>
      <c r="F10" s="49">
        <f t="shared" si="0"/>
        <v>3</v>
      </c>
      <c r="G10" s="49">
        <f t="shared" si="0"/>
        <v>2</v>
      </c>
      <c r="H10" s="49">
        <f t="shared" si="0"/>
        <v>1</v>
      </c>
      <c r="I10" s="49"/>
      <c r="J10" s="49">
        <f t="shared" si="0"/>
        <v>12</v>
      </c>
      <c r="K10" s="49">
        <f t="shared" si="0"/>
        <v>6</v>
      </c>
      <c r="L10" s="49">
        <f t="shared" si="0"/>
        <v>6</v>
      </c>
      <c r="M10" s="49"/>
      <c r="N10" s="49">
        <f t="shared" si="0"/>
        <v>7</v>
      </c>
      <c r="O10" s="49">
        <f t="shared" si="0"/>
        <v>4</v>
      </c>
      <c r="P10" s="49">
        <f t="shared" si="0"/>
        <v>3</v>
      </c>
      <c r="Q10" s="49"/>
      <c r="R10" s="49">
        <f t="shared" si="0"/>
        <v>2</v>
      </c>
      <c r="S10" s="49" t="s">
        <v>173</v>
      </c>
      <c r="T10" s="49">
        <f t="shared" si="0"/>
        <v>2</v>
      </c>
    </row>
    <row r="11" spans="1:21" x14ac:dyDescent="0.3">
      <c r="A11" s="50" t="s">
        <v>179</v>
      </c>
      <c r="B11" s="47" t="s">
        <v>173</v>
      </c>
      <c r="C11" s="47" t="s">
        <v>173</v>
      </c>
      <c r="D11" s="47" t="s">
        <v>173</v>
      </c>
      <c r="E11" s="47"/>
      <c r="F11" s="47" t="s">
        <v>173</v>
      </c>
      <c r="G11" s="47" t="s">
        <v>173</v>
      </c>
      <c r="H11" s="47" t="s">
        <v>173</v>
      </c>
      <c r="I11" s="47"/>
      <c r="J11" s="47" t="s">
        <v>173</v>
      </c>
      <c r="K11" s="47" t="s">
        <v>173</v>
      </c>
      <c r="L11" s="47" t="s">
        <v>173</v>
      </c>
      <c r="M11" s="47"/>
      <c r="N11" s="47" t="s">
        <v>173</v>
      </c>
      <c r="O11" s="47" t="s">
        <v>173</v>
      </c>
      <c r="P11" s="47" t="s">
        <v>173</v>
      </c>
      <c r="Q11" s="47"/>
      <c r="R11" s="47" t="s">
        <v>173</v>
      </c>
      <c r="S11" s="47" t="s">
        <v>173</v>
      </c>
      <c r="T11" s="47" t="s">
        <v>173</v>
      </c>
    </row>
    <row r="12" spans="1:21" x14ac:dyDescent="0.3">
      <c r="A12" s="50" t="s">
        <v>188</v>
      </c>
      <c r="B12" s="47">
        <f>+F12+J12+N12+R12</f>
        <v>13</v>
      </c>
      <c r="C12" s="47">
        <f>+G12+K12+O12</f>
        <v>6</v>
      </c>
      <c r="D12" s="47">
        <f t="shared" ref="D12" si="1">+H12+L12+P12+T12</f>
        <v>7</v>
      </c>
      <c r="E12" s="47"/>
      <c r="F12" s="47">
        <v>3</v>
      </c>
      <c r="G12" s="47">
        <v>2</v>
      </c>
      <c r="H12" s="47">
        <v>1</v>
      </c>
      <c r="I12" s="47"/>
      <c r="J12" s="47">
        <v>4</v>
      </c>
      <c r="K12" s="47">
        <v>1</v>
      </c>
      <c r="L12" s="47">
        <v>3</v>
      </c>
      <c r="M12" s="47"/>
      <c r="N12" s="47">
        <v>5</v>
      </c>
      <c r="O12" s="47">
        <v>3</v>
      </c>
      <c r="P12" s="47">
        <v>2</v>
      </c>
      <c r="Q12" s="47"/>
      <c r="R12" s="47">
        <v>1</v>
      </c>
      <c r="S12" s="47" t="s">
        <v>173</v>
      </c>
      <c r="T12" s="47">
        <v>1</v>
      </c>
    </row>
    <row r="13" spans="1:21" x14ac:dyDescent="0.3">
      <c r="A13" s="50" t="s">
        <v>190</v>
      </c>
      <c r="B13" s="47">
        <f>+J13+N13+R13</f>
        <v>11</v>
      </c>
      <c r="C13" s="47">
        <f>+K13+O13</f>
        <v>6</v>
      </c>
      <c r="D13" s="47">
        <f>+L13+P13+T13</f>
        <v>5</v>
      </c>
      <c r="E13" s="47"/>
      <c r="F13" s="47" t="s">
        <v>173</v>
      </c>
      <c r="G13" s="47" t="s">
        <v>173</v>
      </c>
      <c r="H13" s="47" t="s">
        <v>173</v>
      </c>
      <c r="I13" s="47"/>
      <c r="J13" s="47">
        <v>8</v>
      </c>
      <c r="K13" s="47">
        <v>5</v>
      </c>
      <c r="L13" s="47">
        <v>3</v>
      </c>
      <c r="M13" s="47"/>
      <c r="N13" s="47">
        <v>2</v>
      </c>
      <c r="O13" s="47">
        <v>1</v>
      </c>
      <c r="P13" s="47">
        <v>1</v>
      </c>
      <c r="Q13" s="47"/>
      <c r="R13" s="47">
        <v>1</v>
      </c>
      <c r="S13" s="47" t="s">
        <v>173</v>
      </c>
      <c r="T13" s="47">
        <v>1</v>
      </c>
      <c r="U13" s="24"/>
    </row>
    <row r="14" spans="1:21" x14ac:dyDescent="0.3"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14"/>
    </row>
    <row r="15" spans="1:21" x14ac:dyDescent="0.3">
      <c r="A15" s="46" t="s">
        <v>143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24"/>
    </row>
    <row r="16" spans="1:21" x14ac:dyDescent="0.3">
      <c r="A16" s="48" t="s">
        <v>123</v>
      </c>
      <c r="B16" s="51">
        <v>10.619469026548673</v>
      </c>
      <c r="C16" s="51">
        <v>16.666666666666664</v>
      </c>
      <c r="D16" s="51">
        <v>7.7922077922077921</v>
      </c>
      <c r="E16" s="51"/>
      <c r="F16" s="51">
        <v>11.111111111111111</v>
      </c>
      <c r="G16" s="51">
        <v>14.285714285714285</v>
      </c>
      <c r="H16" s="51">
        <v>7.6923076923076925</v>
      </c>
      <c r="I16" s="51"/>
      <c r="J16" s="51">
        <v>17.647058823529413</v>
      </c>
      <c r="K16" s="51">
        <v>26.086956521739129</v>
      </c>
      <c r="L16" s="51">
        <v>13.333333333333334</v>
      </c>
      <c r="M16" s="51"/>
      <c r="N16" s="51">
        <v>9.8591549295774641</v>
      </c>
      <c r="O16" s="51">
        <v>16.666666666666664</v>
      </c>
      <c r="P16" s="51">
        <v>6.3829787234042552</v>
      </c>
      <c r="Q16" s="51"/>
      <c r="R16" s="51">
        <v>3.3333333333333335</v>
      </c>
      <c r="S16" s="49" t="s">
        <v>173</v>
      </c>
      <c r="T16" s="51">
        <v>4.0816326530612246</v>
      </c>
      <c r="U16" s="24"/>
    </row>
    <row r="17" spans="1:21" x14ac:dyDescent="0.3">
      <c r="A17" s="50" t="s">
        <v>179</v>
      </c>
      <c r="B17" s="47" t="s">
        <v>173</v>
      </c>
      <c r="C17" s="47" t="s">
        <v>173</v>
      </c>
      <c r="D17" s="47" t="s">
        <v>173</v>
      </c>
      <c r="E17" s="47"/>
      <c r="F17" s="47" t="s">
        <v>173</v>
      </c>
      <c r="G17" s="47" t="s">
        <v>173</v>
      </c>
      <c r="H17" s="47" t="s">
        <v>173</v>
      </c>
      <c r="I17" s="47"/>
      <c r="J17" s="47" t="s">
        <v>173</v>
      </c>
      <c r="K17" s="47" t="s">
        <v>173</v>
      </c>
      <c r="L17" s="47" t="s">
        <v>173</v>
      </c>
      <c r="M17" s="47"/>
      <c r="N17" s="47" t="s">
        <v>173</v>
      </c>
      <c r="O17" s="47" t="s">
        <v>173</v>
      </c>
      <c r="P17" s="47" t="s">
        <v>173</v>
      </c>
      <c r="Q17" s="47"/>
      <c r="R17" s="47" t="s">
        <v>173</v>
      </c>
      <c r="S17" s="47" t="s">
        <v>173</v>
      </c>
      <c r="T17" s="47" t="s">
        <v>173</v>
      </c>
      <c r="U17" s="24"/>
    </row>
    <row r="18" spans="1:21" x14ac:dyDescent="0.3">
      <c r="A18" s="50" t="s">
        <v>188</v>
      </c>
      <c r="B18" s="54">
        <v>11.403508771929824</v>
      </c>
      <c r="C18" s="54">
        <v>16.666666666666664</v>
      </c>
      <c r="D18" s="54">
        <v>8.9743589743589745</v>
      </c>
      <c r="E18" s="54"/>
      <c r="F18" s="54">
        <v>16.666666666666664</v>
      </c>
      <c r="G18" s="54">
        <v>20</v>
      </c>
      <c r="H18" s="54">
        <v>12.5</v>
      </c>
      <c r="I18" s="54"/>
      <c r="J18" s="54">
        <v>11.111111111111111</v>
      </c>
      <c r="K18" s="54">
        <v>9.0909090909090917</v>
      </c>
      <c r="L18" s="54">
        <v>12</v>
      </c>
      <c r="M18" s="54"/>
      <c r="N18" s="54">
        <v>13.888888888888889</v>
      </c>
      <c r="O18" s="54">
        <v>27.27272727272727</v>
      </c>
      <c r="P18" s="54">
        <v>8</v>
      </c>
      <c r="Q18" s="54"/>
      <c r="R18" s="54">
        <v>4.1666666666666661</v>
      </c>
      <c r="S18" s="47" t="s">
        <v>173</v>
      </c>
      <c r="T18" s="54">
        <v>5</v>
      </c>
      <c r="U18" s="24"/>
    </row>
    <row r="19" spans="1:21" ht="15" thickBot="1" x14ac:dyDescent="0.35">
      <c r="A19" s="55" t="s">
        <v>190</v>
      </c>
      <c r="B19" s="69">
        <v>15.068493150684931</v>
      </c>
      <c r="C19" s="69">
        <v>25</v>
      </c>
      <c r="D19" s="69">
        <v>10.204081632653061</v>
      </c>
      <c r="E19" s="69"/>
      <c r="F19" s="56" t="s">
        <v>173</v>
      </c>
      <c r="G19" s="56" t="s">
        <v>173</v>
      </c>
      <c r="H19" s="56" t="s">
        <v>173</v>
      </c>
      <c r="I19" s="69"/>
      <c r="J19" s="69">
        <v>38.095238095238095</v>
      </c>
      <c r="K19" s="69">
        <v>55.555555555555557</v>
      </c>
      <c r="L19" s="69">
        <v>25</v>
      </c>
      <c r="M19" s="69"/>
      <c r="N19" s="69">
        <v>10</v>
      </c>
      <c r="O19" s="69">
        <v>14.285714285714285</v>
      </c>
      <c r="P19" s="69">
        <v>7.6923076923076925</v>
      </c>
      <c r="Q19" s="69"/>
      <c r="R19" s="69">
        <v>3.7037037037037033</v>
      </c>
      <c r="S19" s="69" t="s">
        <v>173</v>
      </c>
      <c r="T19" s="69">
        <v>4.5454545454545459</v>
      </c>
      <c r="U19" s="24"/>
    </row>
    <row r="20" spans="1:21" x14ac:dyDescent="0.3">
      <c r="A20" s="145" t="s">
        <v>355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U20" s="24"/>
    </row>
    <row r="21" spans="1:21" x14ac:dyDescent="0.3">
      <c r="U21" s="24"/>
    </row>
    <row r="22" spans="1:21" x14ac:dyDescent="0.3">
      <c r="U22" s="24"/>
    </row>
    <row r="23" spans="1:21" x14ac:dyDescent="0.3">
      <c r="U23" s="14"/>
    </row>
    <row r="24" spans="1:21" x14ac:dyDescent="0.3">
      <c r="U24" s="24"/>
    </row>
    <row r="25" spans="1:21" x14ac:dyDescent="0.3">
      <c r="U25" s="24"/>
    </row>
    <row r="26" spans="1:21" x14ac:dyDescent="0.3">
      <c r="U26" s="24"/>
    </row>
    <row r="27" spans="1:21" x14ac:dyDescent="0.3">
      <c r="U27" s="24"/>
    </row>
    <row r="28" spans="1:21" x14ac:dyDescent="0.3">
      <c r="U28" s="24"/>
    </row>
    <row r="29" spans="1:21" x14ac:dyDescent="0.3">
      <c r="U29" s="24"/>
    </row>
    <row r="30" spans="1:21" x14ac:dyDescent="0.3">
      <c r="U30" s="24"/>
    </row>
    <row r="31" spans="1:21" x14ac:dyDescent="0.3">
      <c r="U31" s="24"/>
    </row>
    <row r="32" spans="1:21" x14ac:dyDescent="0.3">
      <c r="U32" s="24"/>
    </row>
    <row r="33" spans="21:21" x14ac:dyDescent="0.3">
      <c r="U33" s="24"/>
    </row>
    <row r="35" spans="21:21" x14ac:dyDescent="0.3">
      <c r="U35" s="24"/>
    </row>
    <row r="36" spans="21:21" x14ac:dyDescent="0.3">
      <c r="U36" s="24"/>
    </row>
    <row r="37" spans="21:21" x14ac:dyDescent="0.3">
      <c r="U37" s="24"/>
    </row>
    <row r="38" spans="21:21" x14ac:dyDescent="0.3">
      <c r="U38" s="24"/>
    </row>
    <row r="39" spans="21:21" x14ac:dyDescent="0.3">
      <c r="U39" s="24"/>
    </row>
    <row r="40" spans="21:21" x14ac:dyDescent="0.3">
      <c r="U40" s="24"/>
    </row>
    <row r="41" spans="21:21" x14ac:dyDescent="0.3">
      <c r="U41" s="14"/>
    </row>
    <row r="42" spans="21:21" x14ac:dyDescent="0.3">
      <c r="U42" s="24"/>
    </row>
    <row r="43" spans="21:21" x14ac:dyDescent="0.3">
      <c r="U43" s="24"/>
    </row>
    <row r="44" spans="21:21" x14ac:dyDescent="0.3">
      <c r="U44" s="24"/>
    </row>
  </sheetData>
  <mergeCells count="12">
    <mergeCell ref="A20:O20"/>
    <mergeCell ref="A6:A7"/>
    <mergeCell ref="B6:D6"/>
    <mergeCell ref="F6:H6"/>
    <mergeCell ref="J6:L6"/>
    <mergeCell ref="N6:P6"/>
    <mergeCell ref="R6:T6"/>
    <mergeCell ref="A1:T1"/>
    <mergeCell ref="A2:T2"/>
    <mergeCell ref="A3:T3"/>
    <mergeCell ref="A4:T4"/>
    <mergeCell ref="A5:T5"/>
  </mergeCells>
  <hyperlinks>
    <hyperlink ref="U2" location="Contenido!A1" display="Contenido" xr:uid="{960ABF3A-252E-4218-BDAC-CE27A3B99925}"/>
  </hyperlinks>
  <printOptions horizontalCentered="1"/>
  <pageMargins left="0.19685039370078741" right="0.19685039370078741" top="0.39370078740157483" bottom="0" header="0.31496062992125984" footer="0.31496062992125984"/>
  <pageSetup scale="91" orientation="landscape" r:id="rId1"/>
  <ignoredErrors>
    <ignoredError sqref="C12:C1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6BBD4-F0FA-430E-A9A1-C4421D8F44C2}">
  <sheetPr>
    <tabColor rgb="FFCFAC65"/>
    <pageSetUpPr fitToPage="1"/>
  </sheetPr>
  <dimension ref="B2:L45"/>
  <sheetViews>
    <sheetView showGridLines="0" zoomScaleNormal="100" workbookViewId="0">
      <selection activeCell="L17" sqref="L17"/>
    </sheetView>
  </sheetViews>
  <sheetFormatPr baseColWidth="10" defaultColWidth="11.44140625" defaultRowHeight="14.4" x14ac:dyDescent="0.3"/>
  <cols>
    <col min="1" max="11" width="11" style="1" customWidth="1"/>
    <col min="12" max="12" width="14" style="12" customWidth="1"/>
    <col min="13" max="16384" width="11.44140625" style="1"/>
  </cols>
  <sheetData>
    <row r="2" spans="2:12" ht="15" thickBot="1" x14ac:dyDescent="0.35">
      <c r="L2" s="13" t="s">
        <v>0</v>
      </c>
    </row>
    <row r="3" spans="2:12" ht="17.55" customHeight="1" x14ac:dyDescent="0.3">
      <c r="B3" s="135" t="s">
        <v>25</v>
      </c>
      <c r="C3" s="136"/>
      <c r="D3" s="136"/>
      <c r="E3" s="136"/>
      <c r="F3" s="136"/>
      <c r="G3" s="136"/>
      <c r="H3" s="136"/>
      <c r="I3" s="136"/>
      <c r="J3" s="137"/>
      <c r="K3" s="65"/>
    </row>
    <row r="4" spans="2:12" ht="15" customHeight="1" x14ac:dyDescent="0.3">
      <c r="B4" s="138"/>
      <c r="C4" s="139"/>
      <c r="D4" s="139"/>
      <c r="E4" s="139"/>
      <c r="F4" s="139"/>
      <c r="G4" s="139"/>
      <c r="H4" s="139"/>
      <c r="I4" s="139"/>
      <c r="J4" s="140"/>
      <c r="K4" s="65"/>
    </row>
    <row r="5" spans="2:12" ht="15" customHeight="1" x14ac:dyDescent="0.3">
      <c r="B5" s="138"/>
      <c r="C5" s="139"/>
      <c r="D5" s="139"/>
      <c r="E5" s="139"/>
      <c r="F5" s="139"/>
      <c r="G5" s="139"/>
      <c r="H5" s="139"/>
      <c r="I5" s="139"/>
      <c r="J5" s="140"/>
      <c r="K5" s="65"/>
      <c r="L5" s="14"/>
    </row>
    <row r="6" spans="2:12" ht="15" customHeight="1" x14ac:dyDescent="0.3">
      <c r="B6" s="138"/>
      <c r="C6" s="139"/>
      <c r="D6" s="139"/>
      <c r="E6" s="139"/>
      <c r="F6" s="139"/>
      <c r="G6" s="139"/>
      <c r="H6" s="139"/>
      <c r="I6" s="139"/>
      <c r="J6" s="140"/>
      <c r="K6" s="79"/>
      <c r="L6" s="14"/>
    </row>
    <row r="7" spans="2:12" ht="15" customHeight="1" x14ac:dyDescent="0.3">
      <c r="B7" s="138"/>
      <c r="C7" s="139"/>
      <c r="D7" s="139"/>
      <c r="E7" s="139"/>
      <c r="F7" s="139"/>
      <c r="G7" s="139"/>
      <c r="H7" s="139"/>
      <c r="I7" s="139"/>
      <c r="J7" s="140"/>
      <c r="K7" s="79"/>
    </row>
    <row r="8" spans="2:12" ht="15" customHeight="1" x14ac:dyDescent="0.3">
      <c r="B8" s="138"/>
      <c r="C8" s="139"/>
      <c r="D8" s="139"/>
      <c r="E8" s="139"/>
      <c r="F8" s="139"/>
      <c r="G8" s="139"/>
      <c r="H8" s="139"/>
      <c r="I8" s="139"/>
      <c r="J8" s="140"/>
      <c r="K8" s="79"/>
      <c r="L8" s="14"/>
    </row>
    <row r="9" spans="2:12" ht="15" customHeight="1" x14ac:dyDescent="0.3">
      <c r="B9" s="138"/>
      <c r="C9" s="139"/>
      <c r="D9" s="139"/>
      <c r="E9" s="139"/>
      <c r="F9" s="139"/>
      <c r="G9" s="139"/>
      <c r="H9" s="139"/>
      <c r="I9" s="139"/>
      <c r="J9" s="140"/>
      <c r="K9" s="79"/>
    </row>
    <row r="10" spans="2:12" ht="15" customHeight="1" x14ac:dyDescent="0.3">
      <c r="B10" s="138"/>
      <c r="C10" s="139"/>
      <c r="D10" s="139"/>
      <c r="E10" s="139"/>
      <c r="F10" s="139"/>
      <c r="G10" s="139"/>
      <c r="H10" s="139"/>
      <c r="I10" s="139"/>
      <c r="J10" s="140"/>
      <c r="K10" s="79"/>
      <c r="L10" s="14"/>
    </row>
    <row r="11" spans="2:12" ht="15" customHeight="1" x14ac:dyDescent="0.3">
      <c r="B11" s="138"/>
      <c r="C11" s="139"/>
      <c r="D11" s="139"/>
      <c r="E11" s="139"/>
      <c r="F11" s="139"/>
      <c r="G11" s="139"/>
      <c r="H11" s="139"/>
      <c r="I11" s="139"/>
      <c r="J11" s="140"/>
      <c r="K11" s="79"/>
    </row>
    <row r="12" spans="2:12" ht="15" customHeight="1" x14ac:dyDescent="0.3">
      <c r="B12" s="138"/>
      <c r="C12" s="139"/>
      <c r="D12" s="139"/>
      <c r="E12" s="139"/>
      <c r="F12" s="139"/>
      <c r="G12" s="139"/>
      <c r="H12" s="139"/>
      <c r="I12" s="139"/>
      <c r="J12" s="140"/>
      <c r="K12" s="79"/>
    </row>
    <row r="13" spans="2:12" ht="15" customHeight="1" x14ac:dyDescent="0.3">
      <c r="B13" s="138"/>
      <c r="C13" s="139"/>
      <c r="D13" s="139"/>
      <c r="E13" s="139"/>
      <c r="F13" s="139"/>
      <c r="G13" s="139"/>
      <c r="H13" s="139"/>
      <c r="I13" s="139"/>
      <c r="J13" s="140"/>
      <c r="K13" s="79"/>
    </row>
    <row r="14" spans="2:12" ht="15" customHeight="1" x14ac:dyDescent="0.3">
      <c r="B14" s="138"/>
      <c r="C14" s="139"/>
      <c r="D14" s="139"/>
      <c r="E14" s="139"/>
      <c r="F14" s="139"/>
      <c r="G14" s="139"/>
      <c r="H14" s="139"/>
      <c r="I14" s="139"/>
      <c r="J14" s="140"/>
      <c r="K14" s="79"/>
      <c r="L14" s="24"/>
    </row>
    <row r="15" spans="2:12" ht="15" customHeight="1" x14ac:dyDescent="0.3">
      <c r="B15" s="138"/>
      <c r="C15" s="139"/>
      <c r="D15" s="139"/>
      <c r="E15" s="139"/>
      <c r="F15" s="139"/>
      <c r="G15" s="139"/>
      <c r="H15" s="139"/>
      <c r="I15" s="139"/>
      <c r="J15" s="140"/>
      <c r="K15" s="79"/>
      <c r="L15" s="14"/>
    </row>
    <row r="16" spans="2:12" ht="15" customHeight="1" x14ac:dyDescent="0.3">
      <c r="B16" s="138"/>
      <c r="C16" s="139"/>
      <c r="D16" s="139"/>
      <c r="E16" s="139"/>
      <c r="F16" s="139"/>
      <c r="G16" s="139"/>
      <c r="H16" s="139"/>
      <c r="I16" s="139"/>
      <c r="J16" s="140"/>
      <c r="K16" s="79"/>
      <c r="L16" s="24"/>
    </row>
    <row r="17" spans="2:12" ht="15" customHeight="1" x14ac:dyDescent="0.3">
      <c r="B17" s="138"/>
      <c r="C17" s="139"/>
      <c r="D17" s="139"/>
      <c r="E17" s="139"/>
      <c r="F17" s="139"/>
      <c r="G17" s="139"/>
      <c r="H17" s="139"/>
      <c r="I17" s="139"/>
      <c r="J17" s="140"/>
      <c r="K17" s="79"/>
      <c r="L17" s="24"/>
    </row>
    <row r="18" spans="2:12" ht="15" customHeight="1" x14ac:dyDescent="0.3">
      <c r="B18" s="138"/>
      <c r="C18" s="139"/>
      <c r="D18" s="139"/>
      <c r="E18" s="139"/>
      <c r="F18" s="139"/>
      <c r="G18" s="139"/>
      <c r="H18" s="139"/>
      <c r="I18" s="139"/>
      <c r="J18" s="140"/>
      <c r="K18" s="79"/>
      <c r="L18" s="24"/>
    </row>
    <row r="19" spans="2:12" ht="15" customHeight="1" x14ac:dyDescent="0.3">
      <c r="B19" s="138"/>
      <c r="C19" s="139"/>
      <c r="D19" s="139"/>
      <c r="E19" s="139"/>
      <c r="F19" s="139"/>
      <c r="G19" s="139"/>
      <c r="H19" s="139"/>
      <c r="I19" s="139"/>
      <c r="J19" s="140"/>
      <c r="K19" s="79"/>
      <c r="L19" s="24"/>
    </row>
    <row r="20" spans="2:12" ht="15" customHeight="1" x14ac:dyDescent="0.3">
      <c r="B20" s="138"/>
      <c r="C20" s="139"/>
      <c r="D20" s="139"/>
      <c r="E20" s="139"/>
      <c r="F20" s="139"/>
      <c r="G20" s="139"/>
      <c r="H20" s="139"/>
      <c r="I20" s="139"/>
      <c r="J20" s="140"/>
      <c r="K20" s="79"/>
      <c r="L20" s="24"/>
    </row>
    <row r="21" spans="2:12" ht="15" customHeight="1" x14ac:dyDescent="0.3">
      <c r="B21" s="138"/>
      <c r="C21" s="139"/>
      <c r="D21" s="139"/>
      <c r="E21" s="139"/>
      <c r="F21" s="139"/>
      <c r="G21" s="139"/>
      <c r="H21" s="139"/>
      <c r="I21" s="139"/>
      <c r="J21" s="140"/>
      <c r="K21" s="79"/>
      <c r="L21" s="24"/>
    </row>
    <row r="22" spans="2:12" ht="15" customHeight="1" thickBot="1" x14ac:dyDescent="0.35">
      <c r="B22" s="141"/>
      <c r="C22" s="142"/>
      <c r="D22" s="142"/>
      <c r="E22" s="142"/>
      <c r="F22" s="142"/>
      <c r="G22" s="142"/>
      <c r="H22" s="142"/>
      <c r="I22" s="142"/>
      <c r="J22" s="143"/>
      <c r="K22" s="65"/>
      <c r="L22" s="24"/>
    </row>
    <row r="23" spans="2:12" x14ac:dyDescent="0.3">
      <c r="L23" s="24"/>
    </row>
    <row r="24" spans="2:12" x14ac:dyDescent="0.3">
      <c r="L24" s="14"/>
    </row>
    <row r="25" spans="2:12" x14ac:dyDescent="0.3">
      <c r="L25" s="24"/>
    </row>
    <row r="26" spans="2:12" x14ac:dyDescent="0.3">
      <c r="L26" s="24"/>
    </row>
    <row r="27" spans="2:12" x14ac:dyDescent="0.3">
      <c r="L27" s="24"/>
    </row>
    <row r="28" spans="2:12" x14ac:dyDescent="0.3">
      <c r="L28" s="24"/>
    </row>
    <row r="29" spans="2:12" x14ac:dyDescent="0.3">
      <c r="L29" s="24"/>
    </row>
    <row r="30" spans="2:12" x14ac:dyDescent="0.3">
      <c r="L30" s="24"/>
    </row>
    <row r="31" spans="2:12" x14ac:dyDescent="0.3">
      <c r="L31" s="24"/>
    </row>
    <row r="32" spans="2:12" x14ac:dyDescent="0.3">
      <c r="L32" s="24"/>
    </row>
    <row r="33" spans="12:12" x14ac:dyDescent="0.3">
      <c r="L33" s="24"/>
    </row>
    <row r="34" spans="12:12" x14ac:dyDescent="0.3">
      <c r="L34" s="24"/>
    </row>
    <row r="36" spans="12:12" x14ac:dyDescent="0.3">
      <c r="L36" s="24"/>
    </row>
    <row r="37" spans="12:12" x14ac:dyDescent="0.3">
      <c r="L37" s="24"/>
    </row>
    <row r="38" spans="12:12" x14ac:dyDescent="0.3">
      <c r="L38" s="24"/>
    </row>
    <row r="39" spans="12:12" x14ac:dyDescent="0.3">
      <c r="L39" s="24"/>
    </row>
    <row r="40" spans="12:12" x14ac:dyDescent="0.3">
      <c r="L40" s="24"/>
    </row>
    <row r="41" spans="12:12" x14ac:dyDescent="0.3">
      <c r="L41" s="24"/>
    </row>
    <row r="42" spans="12:12" x14ac:dyDescent="0.3">
      <c r="L42" s="14"/>
    </row>
    <row r="43" spans="12:12" x14ac:dyDescent="0.3">
      <c r="L43" s="24"/>
    </row>
    <row r="44" spans="12:12" x14ac:dyDescent="0.3">
      <c r="L44" s="24"/>
    </row>
    <row r="45" spans="12:12" x14ac:dyDescent="0.3">
      <c r="L45" s="24"/>
    </row>
  </sheetData>
  <mergeCells count="1">
    <mergeCell ref="B3:J22"/>
  </mergeCells>
  <hyperlinks>
    <hyperlink ref="L2" location="Contenido!A1" display="Contenido" xr:uid="{6685D475-5DFE-474D-B392-ED8673FF0032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2F207-AB12-4896-9253-8C735CDC675E}">
  <sheetPr>
    <tabColor rgb="FFCFAC65"/>
    <pageSetUpPr fitToPage="1"/>
  </sheetPr>
  <dimension ref="A2:L45"/>
  <sheetViews>
    <sheetView showGridLines="0" showOutlineSymbols="0" showWhiteSpace="0" workbookViewId="0">
      <selection activeCell="L17" sqref="L17"/>
    </sheetView>
  </sheetViews>
  <sheetFormatPr baseColWidth="10" defaultColWidth="11" defaultRowHeight="15" customHeight="1" x14ac:dyDescent="0.3"/>
  <cols>
    <col min="1" max="1" width="5" style="74" customWidth="1"/>
    <col min="2" max="10" width="11" style="74"/>
    <col min="11" max="11" width="5" style="74" customWidth="1"/>
    <col min="12" max="12" width="14" style="12" customWidth="1"/>
    <col min="13" max="16384" width="11" style="74"/>
  </cols>
  <sheetData>
    <row r="2" spans="1:12" ht="15" customHeight="1" thickBot="1" x14ac:dyDescent="0.35">
      <c r="L2" s="13" t="s">
        <v>0</v>
      </c>
    </row>
    <row r="3" spans="1:12" ht="15" customHeight="1" x14ac:dyDescent="0.3">
      <c r="B3" s="152" t="s">
        <v>220</v>
      </c>
      <c r="C3" s="153"/>
      <c r="D3" s="153"/>
      <c r="E3" s="153"/>
      <c r="F3" s="153"/>
      <c r="G3" s="153"/>
      <c r="H3" s="153"/>
      <c r="I3" s="153"/>
      <c r="J3" s="154"/>
    </row>
    <row r="4" spans="1:12" ht="15" customHeight="1" x14ac:dyDescent="0.3">
      <c r="B4" s="155"/>
      <c r="C4" s="156"/>
      <c r="D4" s="156"/>
      <c r="E4" s="156"/>
      <c r="F4" s="156"/>
      <c r="G4" s="156"/>
      <c r="H4" s="156"/>
      <c r="I4" s="156"/>
      <c r="J4" s="157"/>
    </row>
    <row r="5" spans="1:12" ht="15" customHeight="1" x14ac:dyDescent="0.3">
      <c r="B5" s="155"/>
      <c r="C5" s="156"/>
      <c r="D5" s="156"/>
      <c r="E5" s="156"/>
      <c r="F5" s="156"/>
      <c r="G5" s="156"/>
      <c r="H5" s="156"/>
      <c r="I5" s="156"/>
      <c r="J5" s="157"/>
      <c r="L5" s="14"/>
    </row>
    <row r="6" spans="1:12" ht="15" customHeight="1" x14ac:dyDescent="0.3">
      <c r="B6" s="155"/>
      <c r="C6" s="156"/>
      <c r="D6" s="156"/>
      <c r="E6" s="156"/>
      <c r="F6" s="156"/>
      <c r="G6" s="156"/>
      <c r="H6" s="156"/>
      <c r="I6" s="156"/>
      <c r="J6" s="157"/>
      <c r="L6" s="14"/>
    </row>
    <row r="7" spans="1:12" ht="15" customHeight="1" x14ac:dyDescent="0.3">
      <c r="B7" s="155"/>
      <c r="C7" s="156"/>
      <c r="D7" s="156"/>
      <c r="E7" s="156"/>
      <c r="F7" s="156"/>
      <c r="G7" s="156"/>
      <c r="H7" s="156"/>
      <c r="I7" s="156"/>
      <c r="J7" s="157"/>
    </row>
    <row r="8" spans="1:12" ht="15" customHeight="1" x14ac:dyDescent="0.3">
      <c r="B8" s="155"/>
      <c r="C8" s="156"/>
      <c r="D8" s="156"/>
      <c r="E8" s="156"/>
      <c r="F8" s="156"/>
      <c r="G8" s="156"/>
      <c r="H8" s="156"/>
      <c r="I8" s="156"/>
      <c r="J8" s="157"/>
      <c r="L8" s="14"/>
    </row>
    <row r="9" spans="1:12" ht="15" customHeight="1" x14ac:dyDescent="0.3">
      <c r="B9" s="155"/>
      <c r="C9" s="156"/>
      <c r="D9" s="156"/>
      <c r="E9" s="156"/>
      <c r="F9" s="156"/>
      <c r="G9" s="156"/>
      <c r="H9" s="156"/>
      <c r="I9" s="156"/>
      <c r="J9" s="157"/>
    </row>
    <row r="10" spans="1:12" ht="15" customHeight="1" x14ac:dyDescent="0.3">
      <c r="B10" s="155"/>
      <c r="C10" s="156"/>
      <c r="D10" s="156"/>
      <c r="E10" s="156"/>
      <c r="F10" s="156"/>
      <c r="G10" s="156"/>
      <c r="H10" s="156"/>
      <c r="I10" s="156"/>
      <c r="J10" s="157"/>
      <c r="L10" s="14"/>
    </row>
    <row r="11" spans="1:12" ht="15" customHeight="1" x14ac:dyDescent="0.3">
      <c r="A11" s="75"/>
      <c r="B11" s="155"/>
      <c r="C11" s="156"/>
      <c r="D11" s="156"/>
      <c r="E11" s="156"/>
      <c r="F11" s="156"/>
      <c r="G11" s="156"/>
      <c r="H11" s="156"/>
      <c r="I11" s="156"/>
      <c r="J11" s="157"/>
      <c r="K11" s="75"/>
    </row>
    <row r="12" spans="1:12" ht="15" customHeight="1" x14ac:dyDescent="0.3">
      <c r="A12" s="75"/>
      <c r="B12" s="155"/>
      <c r="C12" s="156"/>
      <c r="D12" s="156"/>
      <c r="E12" s="156"/>
      <c r="F12" s="156"/>
      <c r="G12" s="156"/>
      <c r="H12" s="156"/>
      <c r="I12" s="156"/>
      <c r="J12" s="157"/>
      <c r="K12" s="75"/>
    </row>
    <row r="13" spans="1:12" ht="15" customHeight="1" x14ac:dyDescent="0.3">
      <c r="A13" s="75"/>
      <c r="B13" s="155"/>
      <c r="C13" s="156"/>
      <c r="D13" s="156"/>
      <c r="E13" s="156"/>
      <c r="F13" s="156"/>
      <c r="G13" s="156"/>
      <c r="H13" s="156"/>
      <c r="I13" s="156"/>
      <c r="J13" s="157"/>
      <c r="K13" s="75"/>
    </row>
    <row r="14" spans="1:12" ht="15" customHeight="1" x14ac:dyDescent="0.3">
      <c r="A14" s="75"/>
      <c r="B14" s="155"/>
      <c r="C14" s="156"/>
      <c r="D14" s="156"/>
      <c r="E14" s="156"/>
      <c r="F14" s="156"/>
      <c r="G14" s="156"/>
      <c r="H14" s="156"/>
      <c r="I14" s="156"/>
      <c r="J14" s="157"/>
      <c r="K14" s="75"/>
      <c r="L14" s="24"/>
    </row>
    <row r="15" spans="1:12" ht="15" customHeight="1" x14ac:dyDescent="0.3">
      <c r="A15" s="75"/>
      <c r="B15" s="155"/>
      <c r="C15" s="156"/>
      <c r="D15" s="156"/>
      <c r="E15" s="156"/>
      <c r="F15" s="156"/>
      <c r="G15" s="156"/>
      <c r="H15" s="156"/>
      <c r="I15" s="156"/>
      <c r="J15" s="157"/>
      <c r="K15" s="75"/>
      <c r="L15" s="14"/>
    </row>
    <row r="16" spans="1:12" ht="15" customHeight="1" x14ac:dyDescent="0.3">
      <c r="A16" s="75"/>
      <c r="B16" s="155"/>
      <c r="C16" s="156"/>
      <c r="D16" s="156"/>
      <c r="E16" s="156"/>
      <c r="F16" s="156"/>
      <c r="G16" s="156"/>
      <c r="H16" s="156"/>
      <c r="I16" s="156"/>
      <c r="J16" s="157"/>
      <c r="K16" s="75"/>
      <c r="L16" s="24"/>
    </row>
    <row r="17" spans="1:12" ht="15" customHeight="1" x14ac:dyDescent="0.3">
      <c r="A17" s="75"/>
      <c r="B17" s="155"/>
      <c r="C17" s="156"/>
      <c r="D17" s="156"/>
      <c r="E17" s="156"/>
      <c r="F17" s="156"/>
      <c r="G17" s="156"/>
      <c r="H17" s="156"/>
      <c r="I17" s="156"/>
      <c r="J17" s="157"/>
      <c r="K17" s="75"/>
      <c r="L17" s="24"/>
    </row>
    <row r="18" spans="1:12" ht="15" customHeight="1" x14ac:dyDescent="0.3">
      <c r="A18" s="75"/>
      <c r="B18" s="155"/>
      <c r="C18" s="156"/>
      <c r="D18" s="156"/>
      <c r="E18" s="156"/>
      <c r="F18" s="156"/>
      <c r="G18" s="156"/>
      <c r="H18" s="156"/>
      <c r="I18" s="156"/>
      <c r="J18" s="157"/>
      <c r="K18" s="75"/>
      <c r="L18" s="24"/>
    </row>
    <row r="19" spans="1:12" ht="15" customHeight="1" x14ac:dyDescent="0.3">
      <c r="A19" s="75"/>
      <c r="B19" s="155"/>
      <c r="C19" s="156"/>
      <c r="D19" s="156"/>
      <c r="E19" s="156"/>
      <c r="F19" s="156"/>
      <c r="G19" s="156"/>
      <c r="H19" s="156"/>
      <c r="I19" s="156"/>
      <c r="J19" s="157"/>
      <c r="K19" s="75"/>
      <c r="L19" s="24"/>
    </row>
    <row r="20" spans="1:12" ht="15" customHeight="1" x14ac:dyDescent="0.3">
      <c r="A20" s="75"/>
      <c r="B20" s="155"/>
      <c r="C20" s="156"/>
      <c r="D20" s="156"/>
      <c r="E20" s="156"/>
      <c r="F20" s="156"/>
      <c r="G20" s="156"/>
      <c r="H20" s="156"/>
      <c r="I20" s="156"/>
      <c r="J20" s="157"/>
      <c r="K20" s="75"/>
      <c r="L20" s="24"/>
    </row>
    <row r="21" spans="1:12" ht="15" customHeight="1" x14ac:dyDescent="0.3">
      <c r="A21" s="75"/>
      <c r="B21" s="155"/>
      <c r="C21" s="156"/>
      <c r="D21" s="156"/>
      <c r="E21" s="156"/>
      <c r="F21" s="156"/>
      <c r="G21" s="156"/>
      <c r="H21" s="156"/>
      <c r="I21" s="156"/>
      <c r="J21" s="157"/>
      <c r="K21" s="75"/>
      <c r="L21" s="24"/>
    </row>
    <row r="22" spans="1:12" ht="15" customHeight="1" thickBot="1" x14ac:dyDescent="0.35">
      <c r="A22" s="75"/>
      <c r="B22" s="158"/>
      <c r="C22" s="159"/>
      <c r="D22" s="159"/>
      <c r="E22" s="159"/>
      <c r="F22" s="159"/>
      <c r="G22" s="159"/>
      <c r="H22" s="159"/>
      <c r="I22" s="159"/>
      <c r="J22" s="160"/>
      <c r="K22" s="75"/>
      <c r="L22" s="24"/>
    </row>
    <row r="23" spans="1:12" ht="15" customHeight="1" x14ac:dyDescent="0.3">
      <c r="A23" s="75"/>
      <c r="K23" s="75"/>
      <c r="L23" s="24"/>
    </row>
    <row r="24" spans="1:12" ht="15" customHeight="1" x14ac:dyDescent="0.3">
      <c r="A24" s="75"/>
      <c r="K24" s="75"/>
      <c r="L24" s="14"/>
    </row>
    <row r="25" spans="1:12" ht="15" customHeight="1" x14ac:dyDescent="0.3">
      <c r="L25" s="24"/>
    </row>
    <row r="26" spans="1:12" ht="15" customHeight="1" x14ac:dyDescent="0.3">
      <c r="L26" s="24"/>
    </row>
    <row r="27" spans="1:12" ht="15" customHeight="1" x14ac:dyDescent="0.3">
      <c r="L27" s="24"/>
    </row>
    <row r="28" spans="1:12" ht="15" customHeight="1" x14ac:dyDescent="0.3">
      <c r="L28" s="24"/>
    </row>
    <row r="29" spans="1:12" ht="15" customHeight="1" x14ac:dyDescent="0.3">
      <c r="L29" s="24"/>
    </row>
    <row r="30" spans="1:12" ht="15" customHeight="1" x14ac:dyDescent="0.3">
      <c r="L30" s="24"/>
    </row>
    <row r="31" spans="1:12" ht="15" customHeight="1" x14ac:dyDescent="0.3">
      <c r="L31" s="24"/>
    </row>
    <row r="32" spans="1:12" ht="15" customHeight="1" x14ac:dyDescent="0.3">
      <c r="L32" s="24"/>
    </row>
    <row r="33" spans="12:12" ht="15" customHeight="1" x14ac:dyDescent="0.3">
      <c r="L33" s="24"/>
    </row>
    <row r="34" spans="12:12" ht="15" customHeight="1" x14ac:dyDescent="0.3">
      <c r="L34" s="24"/>
    </row>
    <row r="36" spans="12:12" ht="15" customHeight="1" x14ac:dyDescent="0.3">
      <c r="L36" s="24"/>
    </row>
    <row r="37" spans="12:12" ht="15" customHeight="1" x14ac:dyDescent="0.3">
      <c r="L37" s="24"/>
    </row>
    <row r="38" spans="12:12" ht="15" customHeight="1" x14ac:dyDescent="0.3">
      <c r="L38" s="24"/>
    </row>
    <row r="39" spans="12:12" ht="15" customHeight="1" x14ac:dyDescent="0.3">
      <c r="L39" s="24"/>
    </row>
    <row r="40" spans="12:12" ht="15" customHeight="1" x14ac:dyDescent="0.3">
      <c r="L40" s="24"/>
    </row>
    <row r="41" spans="12:12" ht="15" customHeight="1" x14ac:dyDescent="0.3">
      <c r="L41" s="24"/>
    </row>
    <row r="42" spans="12:12" ht="15" customHeight="1" x14ac:dyDescent="0.3">
      <c r="L42" s="14"/>
    </row>
    <row r="43" spans="12:12" ht="15" customHeight="1" x14ac:dyDescent="0.3">
      <c r="L43" s="24"/>
    </row>
    <row r="44" spans="12:12" ht="15" customHeight="1" x14ac:dyDescent="0.3">
      <c r="L44" s="24"/>
    </row>
    <row r="45" spans="12:12" ht="15" customHeight="1" x14ac:dyDescent="0.3">
      <c r="L45" s="24"/>
    </row>
  </sheetData>
  <mergeCells count="1">
    <mergeCell ref="B3:J22"/>
  </mergeCells>
  <hyperlinks>
    <hyperlink ref="L2" location="Contenido!A1" display="Contenido" xr:uid="{177A76B6-9BE5-4CE8-AE30-9650C04DBB19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BDF3C-4C66-4BBA-AF29-DDAB1A89ED93}">
  <sheetPr>
    <tabColor rgb="FFF2DAB1"/>
    <pageSetUpPr fitToPage="1"/>
  </sheetPr>
  <dimension ref="A1:XEZ42"/>
  <sheetViews>
    <sheetView showGridLines="0" topLeftCell="A5" workbookViewId="0">
      <selection activeCell="B11" sqref="B11"/>
    </sheetView>
  </sheetViews>
  <sheetFormatPr baseColWidth="10" defaultColWidth="11.44140625" defaultRowHeight="14.4" x14ac:dyDescent="0.3"/>
  <cols>
    <col min="1" max="1" width="20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4414062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5546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164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45"/>
      <c r="Z5" s="149" t="s">
        <v>153</v>
      </c>
      <c r="AA5" s="149"/>
      <c r="AB5" s="149"/>
      <c r="AC5" s="1"/>
    </row>
    <row r="6" spans="1:29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45"/>
      <c r="Z6" s="171" t="s">
        <v>123</v>
      </c>
      <c r="AA6" s="171" t="s">
        <v>166</v>
      </c>
      <c r="AB6" s="171" t="s">
        <v>167</v>
      </c>
      <c r="AC6" s="1"/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AC7" s="1"/>
    </row>
    <row r="8" spans="1:29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x14ac:dyDescent="0.3">
      <c r="A9" s="71" t="s">
        <v>123</v>
      </c>
      <c r="B9" s="120">
        <f>SUM(B10:B12)</f>
        <v>334510</v>
      </c>
      <c r="C9" s="120">
        <f t="shared" ref="C9:AB9" si="0">SUM(C10:C12)</f>
        <v>162937</v>
      </c>
      <c r="D9" s="120">
        <f t="shared" si="0"/>
        <v>171573</v>
      </c>
      <c r="E9" s="120"/>
      <c r="F9" s="120">
        <f t="shared" si="0"/>
        <v>71638</v>
      </c>
      <c r="G9" s="120">
        <f t="shared" si="0"/>
        <v>35990</v>
      </c>
      <c r="H9" s="120">
        <f t="shared" si="0"/>
        <v>35648</v>
      </c>
      <c r="I9" s="120"/>
      <c r="J9" s="120">
        <f t="shared" si="0"/>
        <v>61948</v>
      </c>
      <c r="K9" s="120">
        <f t="shared" si="0"/>
        <v>30794</v>
      </c>
      <c r="L9" s="120">
        <f t="shared" si="0"/>
        <v>31154</v>
      </c>
      <c r="M9" s="120"/>
      <c r="N9" s="120">
        <f t="shared" si="0"/>
        <v>62000</v>
      </c>
      <c r="O9" s="120">
        <f t="shared" si="0"/>
        <v>30629</v>
      </c>
      <c r="P9" s="120">
        <f t="shared" si="0"/>
        <v>31371</v>
      </c>
      <c r="Q9" s="120"/>
      <c r="R9" s="120">
        <f t="shared" si="0"/>
        <v>63136</v>
      </c>
      <c r="S9" s="120">
        <f t="shared" si="0"/>
        <v>30110</v>
      </c>
      <c r="T9" s="120">
        <f t="shared" si="0"/>
        <v>33026</v>
      </c>
      <c r="U9" s="120"/>
      <c r="V9" s="120">
        <f t="shared" si="0"/>
        <v>57276</v>
      </c>
      <c r="W9" s="120">
        <f t="shared" si="0"/>
        <v>26905</v>
      </c>
      <c r="X9" s="120">
        <f t="shared" si="0"/>
        <v>30371</v>
      </c>
      <c r="Y9" s="120"/>
      <c r="Z9" s="120">
        <f t="shared" si="0"/>
        <v>18512</v>
      </c>
      <c r="AA9" s="120">
        <f t="shared" si="0"/>
        <v>8509</v>
      </c>
      <c r="AB9" s="120">
        <f t="shared" si="0"/>
        <v>10003</v>
      </c>
    </row>
    <row r="10" spans="1:29" x14ac:dyDescent="0.3">
      <c r="A10" s="72" t="s">
        <v>168</v>
      </c>
      <c r="B10" s="115">
        <f>+F10+J10+N10+R10+V10+Z10</f>
        <v>294774</v>
      </c>
      <c r="C10" s="115">
        <f t="shared" ref="C10:D21" si="1">+G10+K10+O10+S10+W10+AA10</f>
        <v>142532</v>
      </c>
      <c r="D10" s="115">
        <f t="shared" si="1"/>
        <v>152242</v>
      </c>
      <c r="E10" s="115"/>
      <c r="F10" s="115">
        <f>+F15+F20</f>
        <v>62768</v>
      </c>
      <c r="G10" s="115">
        <f t="shared" ref="G10:H10" si="2">+G15+G20</f>
        <v>31413</v>
      </c>
      <c r="H10" s="115">
        <f t="shared" si="2"/>
        <v>31355</v>
      </c>
      <c r="I10" s="115"/>
      <c r="J10" s="115">
        <f>+J15+J20</f>
        <v>53775</v>
      </c>
      <c r="K10" s="115">
        <f t="shared" ref="K10:L10" si="3">+K15+K20</f>
        <v>26649</v>
      </c>
      <c r="L10" s="115">
        <f t="shared" si="3"/>
        <v>27126</v>
      </c>
      <c r="M10" s="115"/>
      <c r="N10" s="115">
        <f>+N15+N20</f>
        <v>53879</v>
      </c>
      <c r="O10" s="115">
        <f t="shared" ref="O10:P10" si="4">+O15+O20</f>
        <v>26466</v>
      </c>
      <c r="P10" s="115">
        <f t="shared" si="4"/>
        <v>27413</v>
      </c>
      <c r="Q10" s="115"/>
      <c r="R10" s="115">
        <f>+R15+R20</f>
        <v>55899</v>
      </c>
      <c r="S10" s="115">
        <f t="shared" ref="S10:T10" si="5">+S15+S20</f>
        <v>26345</v>
      </c>
      <c r="T10" s="115">
        <f t="shared" si="5"/>
        <v>29554</v>
      </c>
      <c r="U10" s="115"/>
      <c r="V10" s="115">
        <f>+V15+V20</f>
        <v>50780</v>
      </c>
      <c r="W10" s="115">
        <f t="shared" ref="W10:X10" si="6">+W15+W20</f>
        <v>23620</v>
      </c>
      <c r="X10" s="115">
        <f t="shared" si="6"/>
        <v>27160</v>
      </c>
      <c r="Y10" s="115"/>
      <c r="Z10" s="115">
        <f>+Z15+Z20</f>
        <v>17673</v>
      </c>
      <c r="AA10" s="115">
        <f t="shared" ref="AA10:AB10" si="7">+AA15+AA20</f>
        <v>8039</v>
      </c>
      <c r="AB10" s="115">
        <f t="shared" si="7"/>
        <v>9634</v>
      </c>
    </row>
    <row r="11" spans="1:29" x14ac:dyDescent="0.3">
      <c r="A11" s="72" t="s">
        <v>169</v>
      </c>
      <c r="B11" s="115">
        <f t="shared" ref="B11:B21" si="8">+F11+J11+N11+R11+V11+Z11</f>
        <v>28587</v>
      </c>
      <c r="C11" s="115">
        <f t="shared" si="1"/>
        <v>14706</v>
      </c>
      <c r="D11" s="115">
        <f t="shared" si="1"/>
        <v>13881</v>
      </c>
      <c r="E11" s="115"/>
      <c r="F11" s="115">
        <f t="shared" ref="F11:H11" si="9">+F16+F21</f>
        <v>6535</v>
      </c>
      <c r="G11" s="115">
        <f t="shared" si="9"/>
        <v>3390</v>
      </c>
      <c r="H11" s="115">
        <f t="shared" si="9"/>
        <v>3145</v>
      </c>
      <c r="I11" s="115"/>
      <c r="J11" s="115">
        <f t="shared" ref="J11:L11" si="10">+J16+J21</f>
        <v>6070</v>
      </c>
      <c r="K11" s="115">
        <f t="shared" si="10"/>
        <v>3103</v>
      </c>
      <c r="L11" s="115">
        <f t="shared" si="10"/>
        <v>2967</v>
      </c>
      <c r="M11" s="115"/>
      <c r="N11" s="115">
        <f t="shared" ref="N11:P11" si="11">+N16+N21</f>
        <v>6105</v>
      </c>
      <c r="O11" s="115">
        <f t="shared" si="11"/>
        <v>3174</v>
      </c>
      <c r="P11" s="115">
        <f t="shared" si="11"/>
        <v>2931</v>
      </c>
      <c r="Q11" s="115"/>
      <c r="R11" s="115">
        <f t="shared" ref="R11:T11" si="12">+R16+R21</f>
        <v>5131</v>
      </c>
      <c r="S11" s="115">
        <f t="shared" si="12"/>
        <v>2649</v>
      </c>
      <c r="T11" s="115">
        <f t="shared" si="12"/>
        <v>2482</v>
      </c>
      <c r="U11" s="115"/>
      <c r="V11" s="115">
        <f t="shared" ref="V11:X11" si="13">+V16+V21</f>
        <v>4532</v>
      </c>
      <c r="W11" s="115">
        <f t="shared" si="13"/>
        <v>2273</v>
      </c>
      <c r="X11" s="115">
        <f t="shared" si="13"/>
        <v>2259</v>
      </c>
      <c r="Y11" s="115"/>
      <c r="Z11" s="115">
        <f t="shared" ref="Z11:AB11" si="14">+Z16+Z21</f>
        <v>214</v>
      </c>
      <c r="AA11" s="115">
        <f t="shared" si="14"/>
        <v>117</v>
      </c>
      <c r="AB11" s="115">
        <f t="shared" si="14"/>
        <v>97</v>
      </c>
    </row>
    <row r="12" spans="1:29" x14ac:dyDescent="0.3">
      <c r="A12" s="72" t="s">
        <v>170</v>
      </c>
      <c r="B12" s="115">
        <f t="shared" si="8"/>
        <v>11149</v>
      </c>
      <c r="C12" s="115">
        <f t="shared" si="1"/>
        <v>5699</v>
      </c>
      <c r="D12" s="115">
        <f t="shared" si="1"/>
        <v>5450</v>
      </c>
      <c r="E12" s="115"/>
      <c r="F12" s="115">
        <f>+F17</f>
        <v>2335</v>
      </c>
      <c r="G12" s="115">
        <f t="shared" ref="G12:H12" si="15">+G17</f>
        <v>1187</v>
      </c>
      <c r="H12" s="115">
        <f t="shared" si="15"/>
        <v>1148</v>
      </c>
      <c r="I12" s="115"/>
      <c r="J12" s="115">
        <f>+J17</f>
        <v>2103</v>
      </c>
      <c r="K12" s="115">
        <f t="shared" ref="K12:L12" si="16">+K17</f>
        <v>1042</v>
      </c>
      <c r="L12" s="115">
        <f t="shared" si="16"/>
        <v>1061</v>
      </c>
      <c r="M12" s="115"/>
      <c r="N12" s="115">
        <f>+N17</f>
        <v>2016</v>
      </c>
      <c r="O12" s="115">
        <f t="shared" ref="O12:P12" si="17">+O17</f>
        <v>989</v>
      </c>
      <c r="P12" s="115">
        <f t="shared" si="17"/>
        <v>1027</v>
      </c>
      <c r="Q12" s="115"/>
      <c r="R12" s="115">
        <f>+R17</f>
        <v>2106</v>
      </c>
      <c r="S12" s="115">
        <f t="shared" ref="S12:T12" si="18">+S17</f>
        <v>1116</v>
      </c>
      <c r="T12" s="115">
        <f t="shared" si="18"/>
        <v>990</v>
      </c>
      <c r="U12" s="115"/>
      <c r="V12" s="115">
        <f>+V17</f>
        <v>1964</v>
      </c>
      <c r="W12" s="115">
        <f t="shared" ref="W12:X12" si="19">+W17</f>
        <v>1012</v>
      </c>
      <c r="X12" s="115">
        <f t="shared" si="19"/>
        <v>952</v>
      </c>
      <c r="Y12" s="115"/>
      <c r="Z12" s="115">
        <f>+Z17</f>
        <v>625</v>
      </c>
      <c r="AA12" s="115">
        <f t="shared" ref="AA12:AB12" si="20">+AA17</f>
        <v>353</v>
      </c>
      <c r="AB12" s="115">
        <f t="shared" si="20"/>
        <v>272</v>
      </c>
      <c r="AC12" s="24"/>
    </row>
    <row r="13" spans="1:29" x14ac:dyDescent="0.3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4"/>
    </row>
    <row r="14" spans="1:29" x14ac:dyDescent="0.3">
      <c r="A14" s="71" t="s">
        <v>171</v>
      </c>
      <c r="B14" s="120">
        <f>SUM(B15:B17)</f>
        <v>236673</v>
      </c>
      <c r="C14" s="120">
        <f t="shared" ref="C14:AB14" si="21">SUM(C15:C17)</f>
        <v>115423</v>
      </c>
      <c r="D14" s="120">
        <f t="shared" si="21"/>
        <v>121250</v>
      </c>
      <c r="E14" s="120"/>
      <c r="F14" s="120">
        <f t="shared" si="21"/>
        <v>49259</v>
      </c>
      <c r="G14" s="120">
        <f t="shared" si="21"/>
        <v>24821</v>
      </c>
      <c r="H14" s="120">
        <f t="shared" si="21"/>
        <v>24438</v>
      </c>
      <c r="I14" s="120"/>
      <c r="J14" s="120">
        <f t="shared" si="21"/>
        <v>43475</v>
      </c>
      <c r="K14" s="120">
        <f t="shared" si="21"/>
        <v>21505</v>
      </c>
      <c r="L14" s="120">
        <f t="shared" si="21"/>
        <v>21970</v>
      </c>
      <c r="M14" s="120"/>
      <c r="N14" s="120">
        <f t="shared" si="21"/>
        <v>44001</v>
      </c>
      <c r="O14" s="120">
        <f t="shared" si="21"/>
        <v>21772</v>
      </c>
      <c r="P14" s="120">
        <f t="shared" si="21"/>
        <v>22229</v>
      </c>
      <c r="Q14" s="120"/>
      <c r="R14" s="120">
        <f t="shared" si="21"/>
        <v>45491</v>
      </c>
      <c r="S14" s="120">
        <f t="shared" si="21"/>
        <v>21780</v>
      </c>
      <c r="T14" s="120">
        <f t="shared" si="21"/>
        <v>23711</v>
      </c>
      <c r="U14" s="120"/>
      <c r="V14" s="120">
        <f t="shared" si="21"/>
        <v>41837</v>
      </c>
      <c r="W14" s="120">
        <f t="shared" si="21"/>
        <v>19701</v>
      </c>
      <c r="X14" s="120">
        <f t="shared" si="21"/>
        <v>22136</v>
      </c>
      <c r="Y14" s="120"/>
      <c r="Z14" s="120">
        <f t="shared" si="21"/>
        <v>12610</v>
      </c>
      <c r="AA14" s="120">
        <f t="shared" si="21"/>
        <v>5844</v>
      </c>
      <c r="AB14" s="120">
        <f t="shared" si="21"/>
        <v>6766</v>
      </c>
      <c r="AC14" s="24"/>
    </row>
    <row r="15" spans="1:29" x14ac:dyDescent="0.3">
      <c r="A15" s="72" t="s">
        <v>168</v>
      </c>
      <c r="B15" s="115">
        <f t="shared" si="8"/>
        <v>198513</v>
      </c>
      <c r="C15" s="115">
        <f t="shared" si="1"/>
        <v>95805</v>
      </c>
      <c r="D15" s="115">
        <f t="shared" si="1"/>
        <v>102708</v>
      </c>
      <c r="E15" s="115"/>
      <c r="F15" s="115">
        <v>40805</v>
      </c>
      <c r="G15" s="115">
        <v>20448</v>
      </c>
      <c r="H15" s="115">
        <v>20357</v>
      </c>
      <c r="I15" s="115"/>
      <c r="J15" s="115">
        <v>35631</v>
      </c>
      <c r="K15" s="115">
        <v>17523</v>
      </c>
      <c r="L15" s="115">
        <v>18108</v>
      </c>
      <c r="M15" s="115"/>
      <c r="N15" s="115">
        <v>36222</v>
      </c>
      <c r="O15" s="115">
        <v>17792</v>
      </c>
      <c r="P15" s="115">
        <v>18430</v>
      </c>
      <c r="Q15" s="115"/>
      <c r="R15" s="115">
        <v>38527</v>
      </c>
      <c r="S15" s="115">
        <v>18146</v>
      </c>
      <c r="T15" s="115">
        <v>20381</v>
      </c>
      <c r="U15" s="115"/>
      <c r="V15" s="115">
        <v>35535</v>
      </c>
      <c r="W15" s="115">
        <v>16512</v>
      </c>
      <c r="X15" s="115">
        <v>19023</v>
      </c>
      <c r="Y15" s="115"/>
      <c r="Z15" s="115">
        <v>11793</v>
      </c>
      <c r="AA15" s="115">
        <v>5384</v>
      </c>
      <c r="AB15" s="115">
        <v>6409</v>
      </c>
      <c r="AC15" s="24"/>
    </row>
    <row r="16" spans="1:29" x14ac:dyDescent="0.3">
      <c r="A16" s="72" t="s">
        <v>169</v>
      </c>
      <c r="B16" s="115">
        <f t="shared" si="8"/>
        <v>27011</v>
      </c>
      <c r="C16" s="115">
        <f t="shared" si="1"/>
        <v>13919</v>
      </c>
      <c r="D16" s="115">
        <f t="shared" si="1"/>
        <v>13092</v>
      </c>
      <c r="E16" s="115"/>
      <c r="F16" s="115">
        <v>6119</v>
      </c>
      <c r="G16" s="115">
        <v>3186</v>
      </c>
      <c r="H16" s="115">
        <v>2933</v>
      </c>
      <c r="I16" s="115"/>
      <c r="J16" s="115">
        <v>5741</v>
      </c>
      <c r="K16" s="115">
        <v>2940</v>
      </c>
      <c r="L16" s="115">
        <v>2801</v>
      </c>
      <c r="M16" s="115"/>
      <c r="N16" s="115">
        <v>5763</v>
      </c>
      <c r="O16" s="115">
        <v>2991</v>
      </c>
      <c r="P16" s="115">
        <v>2772</v>
      </c>
      <c r="Q16" s="115"/>
      <c r="R16" s="115">
        <v>4858</v>
      </c>
      <c r="S16" s="115">
        <v>2518</v>
      </c>
      <c r="T16" s="115">
        <v>2340</v>
      </c>
      <c r="U16" s="115"/>
      <c r="V16" s="115">
        <v>4338</v>
      </c>
      <c r="W16" s="115">
        <v>2177</v>
      </c>
      <c r="X16" s="115">
        <v>2161</v>
      </c>
      <c r="Y16" s="115"/>
      <c r="Z16" s="115">
        <v>192</v>
      </c>
      <c r="AA16" s="115">
        <v>107</v>
      </c>
      <c r="AB16" s="115">
        <v>85</v>
      </c>
      <c r="AC16" s="24"/>
    </row>
    <row r="17" spans="1:29" x14ac:dyDescent="0.3">
      <c r="A17" s="72" t="s">
        <v>170</v>
      </c>
      <c r="B17" s="115">
        <v>11149</v>
      </c>
      <c r="C17" s="115">
        <v>5699</v>
      </c>
      <c r="D17" s="115">
        <v>5450</v>
      </c>
      <c r="E17" s="115"/>
      <c r="F17" s="115">
        <v>2335</v>
      </c>
      <c r="G17" s="115">
        <v>1187</v>
      </c>
      <c r="H17" s="115">
        <v>1148</v>
      </c>
      <c r="I17" s="115"/>
      <c r="J17" s="115">
        <v>2103</v>
      </c>
      <c r="K17" s="115">
        <v>1042</v>
      </c>
      <c r="L17" s="115">
        <v>1061</v>
      </c>
      <c r="M17" s="115"/>
      <c r="N17" s="115">
        <v>2016</v>
      </c>
      <c r="O17" s="115">
        <v>989</v>
      </c>
      <c r="P17" s="115">
        <v>1027</v>
      </c>
      <c r="Q17" s="115"/>
      <c r="R17" s="115">
        <v>2106</v>
      </c>
      <c r="S17" s="115">
        <v>1116</v>
      </c>
      <c r="T17" s="115">
        <v>990</v>
      </c>
      <c r="U17" s="115"/>
      <c r="V17" s="115">
        <v>1964</v>
      </c>
      <c r="W17" s="115">
        <v>1012</v>
      </c>
      <c r="X17" s="115">
        <v>952</v>
      </c>
      <c r="Y17" s="115"/>
      <c r="Z17" s="115">
        <v>625</v>
      </c>
      <c r="AA17" s="115">
        <v>353</v>
      </c>
      <c r="AB17" s="115">
        <v>272</v>
      </c>
      <c r="AC17" s="24"/>
    </row>
    <row r="18" spans="1:29" x14ac:dyDescent="0.3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24"/>
    </row>
    <row r="19" spans="1:29" x14ac:dyDescent="0.3">
      <c r="A19" s="71" t="s">
        <v>172</v>
      </c>
      <c r="B19" s="120">
        <f>SUM(B20:B22)</f>
        <v>97837</v>
      </c>
      <c r="C19" s="120">
        <f t="shared" ref="C19:AB19" si="22">SUM(C20:C22)</f>
        <v>47514</v>
      </c>
      <c r="D19" s="120">
        <f t="shared" si="22"/>
        <v>50323</v>
      </c>
      <c r="E19" s="120"/>
      <c r="F19" s="120">
        <f t="shared" si="22"/>
        <v>22379</v>
      </c>
      <c r="G19" s="120">
        <f t="shared" si="22"/>
        <v>11169</v>
      </c>
      <c r="H19" s="120">
        <f t="shared" si="22"/>
        <v>11210</v>
      </c>
      <c r="I19" s="120"/>
      <c r="J19" s="120">
        <f t="shared" si="22"/>
        <v>18473</v>
      </c>
      <c r="K19" s="120">
        <f t="shared" si="22"/>
        <v>9289</v>
      </c>
      <c r="L19" s="120">
        <f t="shared" si="22"/>
        <v>9184</v>
      </c>
      <c r="M19" s="120"/>
      <c r="N19" s="120">
        <f t="shared" si="22"/>
        <v>17999</v>
      </c>
      <c r="O19" s="120">
        <f t="shared" si="22"/>
        <v>8857</v>
      </c>
      <c r="P19" s="120">
        <f t="shared" si="22"/>
        <v>9142</v>
      </c>
      <c r="Q19" s="120"/>
      <c r="R19" s="120">
        <f t="shared" si="22"/>
        <v>17645</v>
      </c>
      <c r="S19" s="120">
        <f t="shared" si="22"/>
        <v>8330</v>
      </c>
      <c r="T19" s="120">
        <f t="shared" si="22"/>
        <v>9315</v>
      </c>
      <c r="U19" s="120"/>
      <c r="V19" s="120">
        <f t="shared" si="22"/>
        <v>15439</v>
      </c>
      <c r="W19" s="120">
        <f t="shared" si="22"/>
        <v>7204</v>
      </c>
      <c r="X19" s="120">
        <f t="shared" si="22"/>
        <v>8235</v>
      </c>
      <c r="Y19" s="120"/>
      <c r="Z19" s="120">
        <f t="shared" si="22"/>
        <v>5902</v>
      </c>
      <c r="AA19" s="120">
        <f t="shared" si="22"/>
        <v>2665</v>
      </c>
      <c r="AB19" s="120">
        <f t="shared" si="22"/>
        <v>3237</v>
      </c>
      <c r="AC19" s="24"/>
    </row>
    <row r="20" spans="1:29" x14ac:dyDescent="0.3">
      <c r="A20" s="72" t="s">
        <v>168</v>
      </c>
      <c r="B20" s="115">
        <f t="shared" si="8"/>
        <v>96261</v>
      </c>
      <c r="C20" s="115">
        <f t="shared" si="1"/>
        <v>46727</v>
      </c>
      <c r="D20" s="115">
        <f t="shared" si="1"/>
        <v>49534</v>
      </c>
      <c r="E20" s="115"/>
      <c r="F20" s="115">
        <v>21963</v>
      </c>
      <c r="G20" s="115">
        <v>10965</v>
      </c>
      <c r="H20" s="115">
        <v>10998</v>
      </c>
      <c r="I20" s="115"/>
      <c r="J20" s="115">
        <v>18144</v>
      </c>
      <c r="K20" s="115">
        <v>9126</v>
      </c>
      <c r="L20" s="115">
        <v>9018</v>
      </c>
      <c r="M20" s="115"/>
      <c r="N20" s="115">
        <v>17657</v>
      </c>
      <c r="O20" s="115">
        <v>8674</v>
      </c>
      <c r="P20" s="115">
        <v>8983</v>
      </c>
      <c r="Q20" s="115"/>
      <c r="R20" s="115">
        <v>17372</v>
      </c>
      <c r="S20" s="115">
        <v>8199</v>
      </c>
      <c r="T20" s="115">
        <v>9173</v>
      </c>
      <c r="U20" s="115"/>
      <c r="V20" s="115">
        <v>15245</v>
      </c>
      <c r="W20" s="115">
        <v>7108</v>
      </c>
      <c r="X20" s="115">
        <v>8137</v>
      </c>
      <c r="Y20" s="115"/>
      <c r="Z20" s="115">
        <v>5880</v>
      </c>
      <c r="AA20" s="115">
        <v>2655</v>
      </c>
      <c r="AB20" s="115">
        <v>3225</v>
      </c>
      <c r="AC20" s="24"/>
    </row>
    <row r="21" spans="1:29" x14ac:dyDescent="0.3">
      <c r="A21" s="72" t="s">
        <v>169</v>
      </c>
      <c r="B21" s="115">
        <f t="shared" si="8"/>
        <v>1576</v>
      </c>
      <c r="C21" s="115">
        <f t="shared" si="1"/>
        <v>787</v>
      </c>
      <c r="D21" s="115">
        <f t="shared" si="1"/>
        <v>789</v>
      </c>
      <c r="E21" s="115"/>
      <c r="F21" s="115">
        <v>416</v>
      </c>
      <c r="G21" s="115">
        <v>204</v>
      </c>
      <c r="H21" s="115">
        <v>212</v>
      </c>
      <c r="I21" s="115"/>
      <c r="J21" s="115">
        <v>329</v>
      </c>
      <c r="K21" s="115">
        <v>163</v>
      </c>
      <c r="L21" s="115">
        <v>166</v>
      </c>
      <c r="M21" s="115"/>
      <c r="N21" s="115">
        <v>342</v>
      </c>
      <c r="O21" s="115">
        <v>183</v>
      </c>
      <c r="P21" s="115">
        <v>159</v>
      </c>
      <c r="Q21" s="115"/>
      <c r="R21" s="115">
        <v>273</v>
      </c>
      <c r="S21" s="115">
        <v>131</v>
      </c>
      <c r="T21" s="115">
        <v>142</v>
      </c>
      <c r="U21" s="115"/>
      <c r="V21" s="115">
        <v>194</v>
      </c>
      <c r="W21" s="115">
        <v>96</v>
      </c>
      <c r="X21" s="115">
        <v>98</v>
      </c>
      <c r="Y21" s="115"/>
      <c r="Z21" s="115">
        <v>22</v>
      </c>
      <c r="AA21" s="115">
        <v>10</v>
      </c>
      <c r="AB21" s="115">
        <v>12</v>
      </c>
      <c r="AC21" s="24"/>
    </row>
    <row r="22" spans="1:29" x14ac:dyDescent="0.3">
      <c r="A22" s="72" t="s">
        <v>170</v>
      </c>
      <c r="B22" s="115" t="s">
        <v>393</v>
      </c>
      <c r="C22" s="115" t="s">
        <v>393</v>
      </c>
      <c r="D22" s="115" t="s">
        <v>393</v>
      </c>
      <c r="E22" s="115"/>
      <c r="F22" s="115" t="s">
        <v>393</v>
      </c>
      <c r="G22" s="115" t="s">
        <v>393</v>
      </c>
      <c r="H22" s="115" t="s">
        <v>393</v>
      </c>
      <c r="I22" s="115"/>
      <c r="J22" s="115" t="s">
        <v>393</v>
      </c>
      <c r="K22" s="115" t="s">
        <v>393</v>
      </c>
      <c r="L22" s="115" t="s">
        <v>393</v>
      </c>
      <c r="M22" s="115"/>
      <c r="N22" s="115" t="s">
        <v>393</v>
      </c>
      <c r="O22" s="115" t="s">
        <v>393</v>
      </c>
      <c r="P22" s="115" t="s">
        <v>393</v>
      </c>
      <c r="Q22" s="115"/>
      <c r="R22" s="115" t="s">
        <v>393</v>
      </c>
      <c r="S22" s="115" t="s">
        <v>393</v>
      </c>
      <c r="T22" s="115" t="s">
        <v>393</v>
      </c>
      <c r="U22" s="115"/>
      <c r="V22" s="115" t="s">
        <v>393</v>
      </c>
      <c r="W22" s="115" t="s">
        <v>393</v>
      </c>
      <c r="X22" s="115" t="s">
        <v>393</v>
      </c>
      <c r="Y22" s="115"/>
      <c r="Z22" s="115" t="s">
        <v>393</v>
      </c>
      <c r="AA22" s="115" t="s">
        <v>393</v>
      </c>
      <c r="AB22" s="115" t="s">
        <v>393</v>
      </c>
      <c r="AC22" s="14"/>
    </row>
    <row r="23" spans="1:29" x14ac:dyDescent="0.3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24"/>
    </row>
    <row r="24" spans="1:29" x14ac:dyDescent="0.3">
      <c r="A24" s="70" t="s">
        <v>143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24"/>
    </row>
    <row r="25" spans="1:29" s="53" customFormat="1" x14ac:dyDescent="0.3">
      <c r="A25" s="71" t="s">
        <v>123</v>
      </c>
      <c r="B25" s="121">
        <v>90.327789614099899</v>
      </c>
      <c r="C25" s="121">
        <v>88.880221686431526</v>
      </c>
      <c r="D25" s="121">
        <v>91.746833006251109</v>
      </c>
      <c r="E25" s="121"/>
      <c r="F25" s="121">
        <v>86.870793670041834</v>
      </c>
      <c r="G25" s="121">
        <v>85.345032013279592</v>
      </c>
      <c r="H25" s="121">
        <v>88.467551805434923</v>
      </c>
      <c r="I25" s="121"/>
      <c r="J25" s="121">
        <v>89.251959428307984</v>
      </c>
      <c r="K25" s="121">
        <v>87.7897197593865</v>
      </c>
      <c r="L25" s="121">
        <v>90.745973027293118</v>
      </c>
      <c r="M25" s="121"/>
      <c r="N25" s="121">
        <v>92.803257094958695</v>
      </c>
      <c r="O25" s="121">
        <v>91.356220359710079</v>
      </c>
      <c r="P25" s="121">
        <v>94.260989753913648</v>
      </c>
      <c r="Q25" s="121"/>
      <c r="R25" s="121">
        <v>87.688888888888897</v>
      </c>
      <c r="S25" s="121">
        <v>85.829936432826884</v>
      </c>
      <c r="T25" s="121">
        <v>89.455294022048264</v>
      </c>
      <c r="U25" s="121"/>
      <c r="V25" s="121">
        <v>94.472759661536941</v>
      </c>
      <c r="W25" s="121">
        <v>93.801206289439747</v>
      </c>
      <c r="X25" s="121">
        <v>95.075757575757578</v>
      </c>
      <c r="Y25" s="121"/>
      <c r="Z25" s="121">
        <v>97.324010304400403</v>
      </c>
      <c r="AA25" s="121">
        <v>96.869307832422592</v>
      </c>
      <c r="AB25" s="121">
        <v>97.71417407443586</v>
      </c>
      <c r="AC25" s="52"/>
    </row>
    <row r="26" spans="1:29" x14ac:dyDescent="0.3">
      <c r="A26" s="72" t="s">
        <v>168</v>
      </c>
      <c r="B26" s="117">
        <v>89.3961587801261</v>
      </c>
      <c r="C26" s="117">
        <v>87.740616939678787</v>
      </c>
      <c r="D26" s="117">
        <v>91.003753915309758</v>
      </c>
      <c r="E26" s="117"/>
      <c r="F26" s="117">
        <v>85.471901085283989</v>
      </c>
      <c r="G26" s="117">
        <v>83.792579156552591</v>
      </c>
      <c r="H26" s="117">
        <v>87.223211305218655</v>
      </c>
      <c r="I26" s="117"/>
      <c r="J26" s="117">
        <v>88.018659464767978</v>
      </c>
      <c r="K26" s="117">
        <v>86.346110229076885</v>
      </c>
      <c r="L26" s="117">
        <v>89.726118020640371</v>
      </c>
      <c r="M26" s="117"/>
      <c r="N26" s="117">
        <v>92.011202759704219</v>
      </c>
      <c r="O26" s="117">
        <v>90.361569189798217</v>
      </c>
      <c r="P26" s="117">
        <v>93.662019953532877</v>
      </c>
      <c r="Q26" s="117"/>
      <c r="R26" s="117">
        <v>86.749848689417576</v>
      </c>
      <c r="S26" s="117">
        <v>84.569209039548028</v>
      </c>
      <c r="T26" s="117">
        <v>88.790746582544685</v>
      </c>
      <c r="U26" s="117"/>
      <c r="V26" s="117">
        <v>93.969170413960285</v>
      </c>
      <c r="W26" s="117">
        <v>93.19392385085817</v>
      </c>
      <c r="X26" s="117">
        <v>94.653934620478154</v>
      </c>
      <c r="Y26" s="117"/>
      <c r="Z26" s="117">
        <v>97.243314625288875</v>
      </c>
      <c r="AA26" s="117">
        <v>96.750511493561191</v>
      </c>
      <c r="AB26" s="117">
        <v>97.658388241256972</v>
      </c>
      <c r="AC26" s="24"/>
    </row>
    <row r="27" spans="1:29" x14ac:dyDescent="0.3">
      <c r="A27" s="72" t="s">
        <v>169</v>
      </c>
      <c r="B27" s="117">
        <v>98.954619405309984</v>
      </c>
      <c r="C27" s="117">
        <v>98.8705782071317</v>
      </c>
      <c r="D27" s="117">
        <v>98.986844094964468</v>
      </c>
      <c r="E27" s="117"/>
      <c r="F27" s="117">
        <v>99.060178869182963</v>
      </c>
      <c r="G27" s="117">
        <v>98.974836905871385</v>
      </c>
      <c r="H27" s="117">
        <v>99.121324771882385</v>
      </c>
      <c r="I27" s="117"/>
      <c r="J27" s="117">
        <v>98.90826136548803</v>
      </c>
      <c r="K27" s="117">
        <v>99.357891179452523</v>
      </c>
      <c r="L27" s="117">
        <v>98.418833450456773</v>
      </c>
      <c r="M27" s="117"/>
      <c r="N27" s="117">
        <v>98.962554709029021</v>
      </c>
      <c r="O27" s="117">
        <v>98.778071334214005</v>
      </c>
      <c r="P27" s="117">
        <v>99.106185198426886</v>
      </c>
      <c r="Q27" s="117"/>
      <c r="R27" s="117">
        <v>98.182166092613855</v>
      </c>
      <c r="S27" s="117">
        <v>97.74844720496894</v>
      </c>
      <c r="T27" s="117">
        <v>98.484848484848484</v>
      </c>
      <c r="U27" s="117"/>
      <c r="V27" s="117">
        <v>99.692036955565328</v>
      </c>
      <c r="W27" s="117">
        <v>99.451804476930107</v>
      </c>
      <c r="X27" s="117">
        <v>99.907535829865921</v>
      </c>
      <c r="Y27" s="117"/>
      <c r="Z27" s="117">
        <v>100</v>
      </c>
      <c r="AA27" s="117">
        <v>100</v>
      </c>
      <c r="AB27" s="117">
        <v>100</v>
      </c>
      <c r="AC27" s="24"/>
    </row>
    <row r="28" spans="1:29" x14ac:dyDescent="0.3">
      <c r="A28" s="72" t="s">
        <v>170</v>
      </c>
      <c r="B28" s="117">
        <v>95.282454491069132</v>
      </c>
      <c r="C28" s="117">
        <v>94.904246461282256</v>
      </c>
      <c r="D28" s="117">
        <v>95.681179775280896</v>
      </c>
      <c r="E28" s="117"/>
      <c r="F28" s="117">
        <v>96.051007815713689</v>
      </c>
      <c r="G28" s="117">
        <v>94.50636942675159</v>
      </c>
      <c r="H28" s="117">
        <v>97.702127659574472</v>
      </c>
      <c r="I28" s="117"/>
      <c r="J28" s="117">
        <v>96.64522058823529</v>
      </c>
      <c r="K28" s="117">
        <v>95.596330275229363</v>
      </c>
      <c r="L28" s="117">
        <v>97.697974217311241</v>
      </c>
      <c r="M28" s="117"/>
      <c r="N28" s="117">
        <v>96.829971181556189</v>
      </c>
      <c r="O28" s="117">
        <v>96.393762183235864</v>
      </c>
      <c r="P28" s="117">
        <v>97.253787878787875</v>
      </c>
      <c r="Q28" s="117"/>
      <c r="R28" s="117">
        <v>90.115532734274709</v>
      </c>
      <c r="S28" s="117">
        <v>91.325695581014728</v>
      </c>
      <c r="T28" s="117">
        <v>88.789237668161434</v>
      </c>
      <c r="U28" s="117"/>
      <c r="V28" s="117">
        <v>96.180215475024482</v>
      </c>
      <c r="W28" s="117">
        <v>96.106362773029446</v>
      </c>
      <c r="X28" s="117">
        <v>96.258847320525788</v>
      </c>
      <c r="Y28" s="117"/>
      <c r="Z28" s="117">
        <v>98.736176935229068</v>
      </c>
      <c r="AA28" s="117">
        <v>98.603351955307261</v>
      </c>
      <c r="AB28" s="117">
        <v>98.909090909090907</v>
      </c>
      <c r="AC28" s="24"/>
    </row>
    <row r="29" spans="1:29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24"/>
    </row>
    <row r="30" spans="1:29" s="53" customFormat="1" x14ac:dyDescent="0.3">
      <c r="A30" s="71" t="s">
        <v>171</v>
      </c>
      <c r="B30" s="121">
        <v>89.998973278625556</v>
      </c>
      <c r="C30" s="121">
        <v>88.645771732702542</v>
      </c>
      <c r="D30" s="121">
        <v>91.326092523688303</v>
      </c>
      <c r="E30" s="121"/>
      <c r="F30" s="121">
        <v>86.12315546541717</v>
      </c>
      <c r="G30" s="121">
        <v>84.672852561915818</v>
      </c>
      <c r="H30" s="121">
        <v>87.647944910695074</v>
      </c>
      <c r="I30" s="121"/>
      <c r="J30" s="121">
        <v>88.813303099017389</v>
      </c>
      <c r="K30" s="121">
        <v>87.496948490519983</v>
      </c>
      <c r="L30" s="121">
        <v>90.140729495753504</v>
      </c>
      <c r="M30" s="121"/>
      <c r="N30" s="121">
        <v>92.499316781937807</v>
      </c>
      <c r="O30" s="121">
        <v>91.187803652203044</v>
      </c>
      <c r="P30" s="121">
        <v>93.820959777149369</v>
      </c>
      <c r="Q30" s="121"/>
      <c r="R30" s="121">
        <v>87.479327718164683</v>
      </c>
      <c r="S30" s="121">
        <v>85.754783841247345</v>
      </c>
      <c r="T30" s="121">
        <v>89.125695384152763</v>
      </c>
      <c r="U30" s="121"/>
      <c r="V30" s="121">
        <v>94.44870868701463</v>
      </c>
      <c r="W30" s="121">
        <v>93.751784524602641</v>
      </c>
      <c r="X30" s="121">
        <v>95.077742461987796</v>
      </c>
      <c r="Y30" s="121"/>
      <c r="Z30" s="121">
        <v>97.306890963808939</v>
      </c>
      <c r="AA30" s="121">
        <v>96.963663514186166</v>
      </c>
      <c r="AB30" s="121">
        <v>97.605308713214072</v>
      </c>
      <c r="AC30" s="52"/>
    </row>
    <row r="31" spans="1:29" x14ac:dyDescent="0.3">
      <c r="A31" s="72" t="s">
        <v>168</v>
      </c>
      <c r="B31" s="117">
        <v>88.634537076725252</v>
      </c>
      <c r="C31" s="117">
        <v>86.99738476626348</v>
      </c>
      <c r="D31" s="117">
        <v>90.218193317170872</v>
      </c>
      <c r="E31" s="117"/>
      <c r="F31" s="117">
        <v>83.983370037252755</v>
      </c>
      <c r="G31" s="117">
        <v>82.322154676114181</v>
      </c>
      <c r="H31" s="117">
        <v>85.720902812868445</v>
      </c>
      <c r="I31" s="117"/>
      <c r="J31" s="117">
        <v>86.968513546497434</v>
      </c>
      <c r="K31" s="117">
        <v>85.357299430074534</v>
      </c>
      <c r="L31" s="117">
        <v>88.586664057531422</v>
      </c>
      <c r="M31" s="117"/>
      <c r="N31" s="117">
        <v>91.326710705461139</v>
      </c>
      <c r="O31" s="117">
        <v>89.758853798809398</v>
      </c>
      <c r="P31" s="117">
        <v>92.89314516129032</v>
      </c>
      <c r="Q31" s="117"/>
      <c r="R31" s="117">
        <v>86.165097398966736</v>
      </c>
      <c r="S31" s="117">
        <v>84.009259259259267</v>
      </c>
      <c r="T31" s="117">
        <v>88.179812226885304</v>
      </c>
      <c r="U31" s="117"/>
      <c r="V31" s="117">
        <v>93.754946968497705</v>
      </c>
      <c r="W31" s="117">
        <v>92.910195813639433</v>
      </c>
      <c r="X31" s="117">
        <v>94.50074515648285</v>
      </c>
      <c r="Y31" s="117"/>
      <c r="Z31" s="117">
        <v>97.189714850832374</v>
      </c>
      <c r="AA31" s="117">
        <v>96.799712333692909</v>
      </c>
      <c r="AB31" s="117">
        <v>97.519780888618385</v>
      </c>
      <c r="AC31" s="24"/>
    </row>
    <row r="32" spans="1:29" x14ac:dyDescent="0.3">
      <c r="A32" s="72" t="s">
        <v>169</v>
      </c>
      <c r="B32" s="117">
        <v>98.92689715792558</v>
      </c>
      <c r="C32" s="117">
        <v>98.8705782071317</v>
      </c>
      <c r="D32" s="117">
        <v>98.986844094964468</v>
      </c>
      <c r="E32" s="117"/>
      <c r="F32" s="117">
        <v>99.044998381353196</v>
      </c>
      <c r="G32" s="117">
        <v>98.974836905871385</v>
      </c>
      <c r="H32" s="117">
        <v>99.121324771882385</v>
      </c>
      <c r="I32" s="117"/>
      <c r="J32" s="117">
        <v>98.897502153316111</v>
      </c>
      <c r="K32" s="117">
        <v>99.357891179452523</v>
      </c>
      <c r="L32" s="117">
        <v>98.418833450456773</v>
      </c>
      <c r="M32" s="117"/>
      <c r="N32" s="117">
        <v>98.935622317596568</v>
      </c>
      <c r="O32" s="117">
        <v>98.778071334214005</v>
      </c>
      <c r="P32" s="117">
        <v>99.106185198426886</v>
      </c>
      <c r="Q32" s="117"/>
      <c r="R32" s="117">
        <v>98.101777059773838</v>
      </c>
      <c r="S32" s="117">
        <v>97.74844720496894</v>
      </c>
      <c r="T32" s="117">
        <v>98.484848484848484</v>
      </c>
      <c r="U32" s="117"/>
      <c r="V32" s="117">
        <v>99.67830882352942</v>
      </c>
      <c r="W32" s="117">
        <v>99.451804476930107</v>
      </c>
      <c r="X32" s="117">
        <v>99.907535829865921</v>
      </c>
      <c r="Y32" s="117"/>
      <c r="Z32" s="117">
        <v>100</v>
      </c>
      <c r="AA32" s="117">
        <v>100</v>
      </c>
      <c r="AB32" s="117">
        <v>100</v>
      </c>
    </row>
    <row r="33" spans="1:2044 2060:4088 4104:6132 6148:7168 7184:9212 9228:11256 11272:13300 13316:14336 14352:16380" x14ac:dyDescent="0.3">
      <c r="A33" s="72" t="s">
        <v>170</v>
      </c>
      <c r="B33" s="117">
        <v>95.282454491069132</v>
      </c>
      <c r="C33" s="117">
        <v>94.904246461282256</v>
      </c>
      <c r="D33" s="117">
        <v>95.681179775280896</v>
      </c>
      <c r="E33" s="117"/>
      <c r="F33" s="117">
        <v>96.051007815713689</v>
      </c>
      <c r="G33" s="117">
        <v>94.50636942675159</v>
      </c>
      <c r="H33" s="117">
        <v>97.702127659574472</v>
      </c>
      <c r="I33" s="117"/>
      <c r="J33" s="117">
        <v>96.64522058823529</v>
      </c>
      <c r="K33" s="117">
        <v>95.596330275229363</v>
      </c>
      <c r="L33" s="117">
        <v>97.697974217311241</v>
      </c>
      <c r="M33" s="117"/>
      <c r="N33" s="117">
        <v>96.829971181556189</v>
      </c>
      <c r="O33" s="117">
        <v>96.393762183235864</v>
      </c>
      <c r="P33" s="117">
        <v>97.253787878787875</v>
      </c>
      <c r="Q33" s="117"/>
      <c r="R33" s="117">
        <v>90.115532734274709</v>
      </c>
      <c r="S33" s="117">
        <v>91.325695581014728</v>
      </c>
      <c r="T33" s="117">
        <v>88.789237668161434</v>
      </c>
      <c r="U33" s="117"/>
      <c r="V33" s="117">
        <v>96.180215475024482</v>
      </c>
      <c r="W33" s="117">
        <v>96.106362773029446</v>
      </c>
      <c r="X33" s="117">
        <v>96.258847320525788</v>
      </c>
      <c r="Y33" s="117"/>
      <c r="Z33" s="117">
        <v>98.736176935229068</v>
      </c>
      <c r="AA33" s="117">
        <v>98.603351955307261</v>
      </c>
      <c r="AB33" s="117">
        <v>98.909090909090907</v>
      </c>
      <c r="AC33" s="24"/>
    </row>
    <row r="34" spans="1:2044 2060:4088 4104:6132 6148:7168 7184:9212 9228:11256 11272:13300 13316:14336 14352:16380" x14ac:dyDescent="0.3"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24"/>
    </row>
    <row r="35" spans="1:2044 2060:4088 4104:6132 6148:7168 7184:9212 9228:11256 11272:13300 13316:14336 14352:16380" s="53" customFormat="1" x14ac:dyDescent="0.3">
      <c r="A35" s="71" t="s">
        <v>172</v>
      </c>
      <c r="B35" s="121">
        <v>91.133238943328749</v>
      </c>
      <c r="C35" s="121">
        <v>89.45495622705451</v>
      </c>
      <c r="D35" s="121">
        <v>92.77668184583618</v>
      </c>
      <c r="E35" s="121"/>
      <c r="F35" s="121">
        <v>88.56306145870434</v>
      </c>
      <c r="G35" s="121">
        <v>86.877722464219048</v>
      </c>
      <c r="H35" s="121">
        <v>90.308547490534124</v>
      </c>
      <c r="I35" s="121"/>
      <c r="J35" s="121">
        <v>90.301608251454269</v>
      </c>
      <c r="K35" s="121">
        <v>88.475092865987236</v>
      </c>
      <c r="L35" s="121">
        <v>92.227354890540269</v>
      </c>
      <c r="M35" s="121"/>
      <c r="N35" s="121">
        <v>93.5547585633349</v>
      </c>
      <c r="O35" s="121">
        <v>91.772873277380583</v>
      </c>
      <c r="P35" s="121">
        <v>95.348352106800178</v>
      </c>
      <c r="Q35" s="121"/>
      <c r="R35" s="121">
        <v>88.233823382338244</v>
      </c>
      <c r="S35" s="121">
        <v>86.027057730042344</v>
      </c>
      <c r="T35" s="121">
        <v>90.305380513814839</v>
      </c>
      <c r="U35" s="121"/>
      <c r="V35" s="121">
        <v>94.537995223807485</v>
      </c>
      <c r="W35" s="121">
        <v>93.93662798278784</v>
      </c>
      <c r="X35" s="121">
        <v>95.070422535211264</v>
      </c>
      <c r="Y35" s="121"/>
      <c r="Z35" s="121">
        <v>97.360607060376111</v>
      </c>
      <c r="AA35" s="121">
        <v>96.663039535727236</v>
      </c>
      <c r="AB35" s="121">
        <v>97.942511346444789</v>
      </c>
      <c r="AC35" s="52"/>
    </row>
    <row r="36" spans="1:2044 2060:4088 4104:6132 6148:7168 7184:9212 9228:11256 11272:13300 13316:14336 14352:16380" x14ac:dyDescent="0.3">
      <c r="A36" s="72" t="s">
        <v>168</v>
      </c>
      <c r="B36" s="117">
        <v>91.008877669682619</v>
      </c>
      <c r="C36" s="117">
        <v>89.30489459702234</v>
      </c>
      <c r="D36" s="117">
        <v>92.676994461906901</v>
      </c>
      <c r="E36" s="117"/>
      <c r="F36" s="117">
        <v>88.382293762575443</v>
      </c>
      <c r="G36" s="117">
        <v>86.679841897233203</v>
      </c>
      <c r="H36" s="117">
        <v>90.147540983606561</v>
      </c>
      <c r="I36" s="117"/>
      <c r="J36" s="117">
        <v>90.15652173913044</v>
      </c>
      <c r="K36" s="117">
        <v>88.310431585059021</v>
      </c>
      <c r="L36" s="117">
        <v>92.10499438259626</v>
      </c>
      <c r="M36" s="117"/>
      <c r="N36" s="117">
        <v>93.448002116962158</v>
      </c>
      <c r="O36" s="117">
        <v>91.623534382592169</v>
      </c>
      <c r="P36" s="117">
        <v>95.280016970725498</v>
      </c>
      <c r="Q36" s="117"/>
      <c r="R36" s="117">
        <v>88.075441087000598</v>
      </c>
      <c r="S36" s="117">
        <v>85.835427135678387</v>
      </c>
      <c r="T36" s="117">
        <v>90.178922532442002</v>
      </c>
      <c r="U36" s="117"/>
      <c r="V36" s="117">
        <v>94.47233066864969</v>
      </c>
      <c r="W36" s="117">
        <v>93.85976495444342</v>
      </c>
      <c r="X36" s="117">
        <v>95.014012143858011</v>
      </c>
      <c r="Y36" s="117"/>
      <c r="Z36" s="117">
        <v>97.350993377483448</v>
      </c>
      <c r="AA36" s="117">
        <v>96.650891882053145</v>
      </c>
      <c r="AB36" s="117">
        <v>97.935013665350752</v>
      </c>
      <c r="AC36" s="24"/>
    </row>
    <row r="37" spans="1:2044 2060:4088 4104:6132 6148:7168 7184:9212 9228:11256 11272:13300 13316:14336 14352:16380" x14ac:dyDescent="0.3">
      <c r="A37" s="72" t="s">
        <v>169</v>
      </c>
      <c r="B37" s="117">
        <v>99.432176656151412</v>
      </c>
      <c r="C37" s="117">
        <v>99.368686868686879</v>
      </c>
      <c r="D37" s="117">
        <v>99.495586380832279</v>
      </c>
      <c r="E37" s="117"/>
      <c r="F37" s="117">
        <v>99.28400954653938</v>
      </c>
      <c r="G37" s="117">
        <v>99.029126213592235</v>
      </c>
      <c r="H37" s="117">
        <v>99.53051643192488</v>
      </c>
      <c r="I37" s="117"/>
      <c r="J37" s="117">
        <v>99.096385542168676</v>
      </c>
      <c r="K37" s="117">
        <v>98.787878787878796</v>
      </c>
      <c r="L37" s="117">
        <v>99.401197604790411</v>
      </c>
      <c r="M37" s="117"/>
      <c r="N37" s="117">
        <v>99.418604651162795</v>
      </c>
      <c r="O37" s="117">
        <v>99.456521739130437</v>
      </c>
      <c r="P37" s="117">
        <v>99.375</v>
      </c>
      <c r="Q37" s="117"/>
      <c r="R37" s="117">
        <v>99.635036496350367</v>
      </c>
      <c r="S37" s="117">
        <v>100</v>
      </c>
      <c r="T37" s="117">
        <v>99.300699300699307</v>
      </c>
      <c r="U37" s="117"/>
      <c r="V37" s="117">
        <v>100</v>
      </c>
      <c r="W37" s="117">
        <v>100</v>
      </c>
      <c r="X37" s="117">
        <v>100</v>
      </c>
      <c r="Y37" s="117"/>
      <c r="Z37" s="117">
        <v>100</v>
      </c>
      <c r="AA37" s="117">
        <v>100</v>
      </c>
      <c r="AB37" s="117">
        <v>100</v>
      </c>
      <c r="AC37" s="24"/>
    </row>
    <row r="38" spans="1:2044 2060:4088 4104:6132 6148:7168 7184:9212 9228:11256 11272:13300 13316:14336 14352:16380" ht="15" thickBot="1" x14ac:dyDescent="0.35">
      <c r="A38" s="72" t="s">
        <v>170</v>
      </c>
      <c r="B38" s="117" t="s">
        <v>393</v>
      </c>
      <c r="C38" s="117" t="s">
        <v>393</v>
      </c>
      <c r="D38" s="117" t="s">
        <v>393</v>
      </c>
      <c r="E38" s="117"/>
      <c r="F38" s="117" t="s">
        <v>393</v>
      </c>
      <c r="G38" s="117" t="s">
        <v>393</v>
      </c>
      <c r="H38" s="117" t="s">
        <v>393</v>
      </c>
      <c r="I38" s="117"/>
      <c r="J38" s="117" t="s">
        <v>393</v>
      </c>
      <c r="K38" s="117" t="s">
        <v>393</v>
      </c>
      <c r="L38" s="117" t="s">
        <v>393</v>
      </c>
      <c r="M38" s="117"/>
      <c r="N38" s="117" t="s">
        <v>393</v>
      </c>
      <c r="O38" s="117" t="s">
        <v>393</v>
      </c>
      <c r="P38" s="117" t="s">
        <v>393</v>
      </c>
      <c r="Q38" s="117"/>
      <c r="R38" s="117" t="s">
        <v>393</v>
      </c>
      <c r="S38" s="117" t="s">
        <v>393</v>
      </c>
      <c r="T38" s="117" t="s">
        <v>393</v>
      </c>
      <c r="U38" s="117"/>
      <c r="V38" s="117" t="s">
        <v>393</v>
      </c>
      <c r="W38" s="117" t="s">
        <v>393</v>
      </c>
      <c r="X38" s="117" t="s">
        <v>393</v>
      </c>
      <c r="Y38" s="117"/>
      <c r="Z38" s="117" t="s">
        <v>393</v>
      </c>
      <c r="AA38" s="117" t="s">
        <v>393</v>
      </c>
      <c r="AB38" s="117" t="s">
        <v>393</v>
      </c>
      <c r="AC38" s="24"/>
    </row>
    <row r="39" spans="1:2044 2060:4088 4104:6132 6148:7168 7184:9212 9228:11256 11272:13300 13316:14336 14352:16380" s="173" customFormat="1" x14ac:dyDescent="0.3">
      <c r="A39" s="95" t="s">
        <v>355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HD39" s="174"/>
      <c r="HE39" s="174"/>
      <c r="HF39" s="174"/>
      <c r="HG39" s="174"/>
      <c r="HH39" s="174"/>
      <c r="HI39" s="174"/>
      <c r="HJ39" s="174"/>
      <c r="HK39" s="174"/>
      <c r="HL39" s="174"/>
      <c r="HM39" s="174"/>
      <c r="HN39" s="174"/>
      <c r="HO39" s="174"/>
      <c r="HP39" s="174"/>
      <c r="IF39" s="174"/>
      <c r="IG39" s="174"/>
      <c r="IH39" s="174"/>
      <c r="II39" s="174"/>
      <c r="IJ39" s="174"/>
      <c r="IK39" s="174"/>
      <c r="IL39" s="174"/>
      <c r="IM39" s="174"/>
      <c r="IN39" s="174"/>
      <c r="IO39" s="174"/>
      <c r="IP39" s="174"/>
      <c r="IQ39" s="174"/>
      <c r="IR39" s="174"/>
      <c r="JH39" s="174"/>
      <c r="JI39" s="174"/>
      <c r="JJ39" s="174"/>
      <c r="JK39" s="174"/>
      <c r="JL39" s="174"/>
      <c r="JM39" s="174"/>
      <c r="JN39" s="174"/>
      <c r="JO39" s="174"/>
      <c r="JP39" s="174"/>
      <c r="JQ39" s="174"/>
      <c r="JR39" s="174"/>
      <c r="JS39" s="174"/>
      <c r="JT39" s="174"/>
      <c r="KJ39" s="174"/>
      <c r="KK39" s="174"/>
      <c r="KL39" s="174"/>
      <c r="KM39" s="174"/>
      <c r="KN39" s="174"/>
      <c r="KO39" s="174"/>
      <c r="KP39" s="174"/>
      <c r="KQ39" s="174"/>
      <c r="KR39" s="174"/>
      <c r="KS39" s="174"/>
      <c r="KT39" s="174"/>
      <c r="KU39" s="174"/>
      <c r="KV39" s="174"/>
      <c r="LL39" s="174"/>
      <c r="LM39" s="174"/>
      <c r="LN39" s="174"/>
      <c r="LO39" s="174"/>
      <c r="LP39" s="174"/>
      <c r="LQ39" s="174"/>
      <c r="LR39" s="174"/>
      <c r="LS39" s="174"/>
      <c r="LT39" s="174"/>
      <c r="LU39" s="174"/>
      <c r="LV39" s="174"/>
      <c r="LW39" s="174"/>
      <c r="LX39" s="174"/>
      <c r="MN39" s="174"/>
      <c r="MO39" s="174"/>
      <c r="MP39" s="174"/>
      <c r="MQ39" s="174"/>
      <c r="MR39" s="174"/>
      <c r="MS39" s="174"/>
      <c r="MT39" s="174"/>
      <c r="MU39" s="174"/>
      <c r="MV39" s="174"/>
      <c r="MW39" s="174"/>
      <c r="MX39" s="174"/>
      <c r="MY39" s="174"/>
      <c r="MZ39" s="174"/>
      <c r="NP39" s="174"/>
      <c r="NQ39" s="174"/>
      <c r="NR39" s="174"/>
      <c r="NS39" s="174"/>
      <c r="NT39" s="174"/>
      <c r="NU39" s="174"/>
      <c r="NV39" s="174"/>
      <c r="NW39" s="174"/>
      <c r="NX39" s="174"/>
      <c r="NY39" s="174"/>
      <c r="NZ39" s="174"/>
      <c r="OA39" s="174"/>
      <c r="OB39" s="174"/>
      <c r="OR39" s="174"/>
      <c r="OS39" s="174"/>
      <c r="OT39" s="174"/>
      <c r="OU39" s="174"/>
      <c r="OV39" s="174"/>
      <c r="OW39" s="174"/>
      <c r="OX39" s="174"/>
      <c r="OY39" s="174"/>
      <c r="OZ39" s="174"/>
      <c r="PA39" s="174"/>
      <c r="PB39" s="174"/>
      <c r="PC39" s="174"/>
      <c r="PD39" s="174"/>
      <c r="PT39" s="174"/>
      <c r="PU39" s="174"/>
      <c r="PV39" s="174"/>
      <c r="PW39" s="174"/>
      <c r="PX39" s="174"/>
      <c r="PY39" s="174"/>
      <c r="PZ39" s="174"/>
      <c r="QA39" s="174"/>
      <c r="QB39" s="174"/>
      <c r="QC39" s="174"/>
      <c r="QD39" s="174"/>
      <c r="QE39" s="174"/>
      <c r="QF39" s="174"/>
      <c r="QV39" s="174"/>
      <c r="QW39" s="174"/>
      <c r="QX39" s="174"/>
      <c r="QY39" s="174"/>
      <c r="QZ39" s="174"/>
      <c r="RA39" s="174"/>
      <c r="RB39" s="174"/>
      <c r="RC39" s="174"/>
      <c r="RD39" s="174"/>
      <c r="RE39" s="174"/>
      <c r="RF39" s="174"/>
      <c r="RG39" s="174"/>
      <c r="RH39" s="174"/>
      <c r="RX39" s="174"/>
      <c r="RY39" s="174"/>
      <c r="RZ39" s="174"/>
      <c r="SA39" s="174"/>
      <c r="SB39" s="174"/>
      <c r="SC39" s="174"/>
      <c r="SD39" s="174"/>
      <c r="SE39" s="174"/>
      <c r="SF39" s="174"/>
      <c r="SG39" s="174"/>
      <c r="SH39" s="174"/>
      <c r="SI39" s="174"/>
      <c r="SJ39" s="174"/>
      <c r="SZ39" s="174"/>
      <c r="TA39" s="174"/>
      <c r="TB39" s="174"/>
      <c r="TC39" s="174"/>
      <c r="TD39" s="174"/>
      <c r="TE39" s="174"/>
      <c r="TF39" s="174"/>
      <c r="TG39" s="174"/>
      <c r="TH39" s="174"/>
      <c r="TI39" s="174"/>
      <c r="TJ39" s="174"/>
      <c r="TK39" s="174"/>
      <c r="TL39" s="174"/>
      <c r="UB39" s="174"/>
      <c r="UC39" s="174"/>
      <c r="UD39" s="174"/>
      <c r="UE39" s="174"/>
      <c r="UF39" s="174"/>
      <c r="UG39" s="174"/>
      <c r="UH39" s="174"/>
      <c r="UI39" s="174"/>
      <c r="UJ39" s="174"/>
      <c r="UK39" s="174"/>
      <c r="UL39" s="174"/>
      <c r="UM39" s="174"/>
      <c r="UN39" s="174"/>
      <c r="VD39" s="174"/>
      <c r="VE39" s="174"/>
      <c r="VF39" s="174"/>
      <c r="VG39" s="174"/>
      <c r="VH39" s="174"/>
      <c r="VI39" s="174"/>
      <c r="VJ39" s="174"/>
      <c r="VK39" s="174"/>
      <c r="VL39" s="174"/>
      <c r="VM39" s="174"/>
      <c r="VN39" s="174"/>
      <c r="VO39" s="174"/>
      <c r="VP39" s="174"/>
      <c r="WF39" s="174"/>
      <c r="WG39" s="174"/>
      <c r="WH39" s="174"/>
      <c r="WI39" s="174"/>
      <c r="WJ39" s="174"/>
      <c r="WK39" s="174"/>
      <c r="WL39" s="174"/>
      <c r="WM39" s="174"/>
      <c r="WN39" s="174"/>
      <c r="WO39" s="174"/>
      <c r="WP39" s="174"/>
      <c r="WQ39" s="174"/>
      <c r="WR39" s="174"/>
      <c r="XH39" s="174"/>
      <c r="XI39" s="174"/>
      <c r="XJ39" s="174"/>
      <c r="XK39" s="174"/>
      <c r="XL39" s="174"/>
      <c r="XM39" s="174"/>
      <c r="XN39" s="174"/>
      <c r="XO39" s="174"/>
      <c r="XP39" s="174"/>
      <c r="XQ39" s="174"/>
      <c r="XR39" s="174"/>
      <c r="XS39" s="174"/>
      <c r="XT39" s="174"/>
      <c r="YJ39" s="174"/>
      <c r="YK39" s="174"/>
      <c r="YL39" s="174"/>
      <c r="YM39" s="174"/>
      <c r="YN39" s="174"/>
      <c r="YO39" s="174"/>
      <c r="YP39" s="174"/>
      <c r="YQ39" s="174"/>
      <c r="YR39" s="174"/>
      <c r="YS39" s="174"/>
      <c r="YT39" s="174"/>
      <c r="YU39" s="174"/>
      <c r="YV39" s="174"/>
      <c r="ZL39" s="174"/>
      <c r="ZM39" s="174"/>
      <c r="ZN39" s="174"/>
      <c r="ZO39" s="174"/>
      <c r="ZP39" s="174"/>
      <c r="ZQ39" s="174"/>
      <c r="ZR39" s="174"/>
      <c r="ZS39" s="174"/>
      <c r="ZT39" s="174"/>
      <c r="ZU39" s="174"/>
      <c r="ZV39" s="174"/>
      <c r="ZW39" s="174"/>
      <c r="ZX39" s="174"/>
      <c r="AAN39" s="174"/>
      <c r="AAO39" s="174"/>
      <c r="AAP39" s="174"/>
      <c r="AAQ39" s="174"/>
      <c r="AAR39" s="174"/>
      <c r="AAS39" s="174"/>
      <c r="AAT39" s="174"/>
      <c r="AAU39" s="174"/>
      <c r="AAV39" s="174"/>
      <c r="AAW39" s="174"/>
      <c r="AAX39" s="174"/>
      <c r="AAY39" s="174"/>
      <c r="AAZ39" s="174"/>
      <c r="ABP39" s="174"/>
      <c r="ABQ39" s="174"/>
      <c r="ABR39" s="174"/>
      <c r="ABS39" s="174"/>
      <c r="ABT39" s="174"/>
      <c r="ABU39" s="174"/>
      <c r="ABV39" s="174"/>
      <c r="ABW39" s="174"/>
      <c r="ABX39" s="174"/>
      <c r="ABY39" s="174"/>
      <c r="ABZ39" s="174"/>
      <c r="ACA39" s="174"/>
      <c r="ACB39" s="174"/>
      <c r="ACR39" s="174"/>
      <c r="ACS39" s="174"/>
      <c r="ACT39" s="174"/>
      <c r="ACU39" s="174"/>
      <c r="ACV39" s="174"/>
      <c r="ACW39" s="174"/>
      <c r="ACX39" s="174"/>
      <c r="ACY39" s="174"/>
      <c r="ACZ39" s="174"/>
      <c r="ADA39" s="174"/>
      <c r="ADB39" s="174"/>
      <c r="ADC39" s="174"/>
      <c r="ADD39" s="174"/>
      <c r="ADT39" s="174"/>
      <c r="ADU39" s="174"/>
      <c r="ADV39" s="174"/>
      <c r="ADW39" s="174"/>
      <c r="ADX39" s="174"/>
      <c r="ADY39" s="174"/>
      <c r="ADZ39" s="174"/>
      <c r="AEA39" s="174"/>
      <c r="AEB39" s="174"/>
      <c r="AEC39" s="174"/>
      <c r="AED39" s="174"/>
      <c r="AEE39" s="174"/>
      <c r="AEF39" s="174"/>
      <c r="AEV39" s="174"/>
      <c r="AEW39" s="174"/>
      <c r="AEX39" s="174"/>
      <c r="AEY39" s="174"/>
      <c r="AEZ39" s="174"/>
      <c r="AFA39" s="174"/>
      <c r="AFB39" s="174"/>
      <c r="AFC39" s="174"/>
      <c r="AFD39" s="174"/>
      <c r="AFE39" s="174"/>
      <c r="AFF39" s="174"/>
      <c r="AFG39" s="174"/>
      <c r="AFH39" s="174"/>
      <c r="AFX39" s="174"/>
      <c r="AFY39" s="174"/>
      <c r="AFZ39" s="174"/>
      <c r="AGA39" s="174"/>
      <c r="AGB39" s="174"/>
      <c r="AGC39" s="174"/>
      <c r="AGD39" s="174"/>
      <c r="AGE39" s="174"/>
      <c r="AGF39" s="174"/>
      <c r="AGG39" s="174"/>
      <c r="AGH39" s="174"/>
      <c r="AGI39" s="174"/>
      <c r="AGJ39" s="174"/>
      <c r="AGZ39" s="174"/>
      <c r="AHA39" s="174"/>
      <c r="AHB39" s="174"/>
      <c r="AHC39" s="174"/>
      <c r="AHD39" s="174"/>
      <c r="AHE39" s="174"/>
      <c r="AHF39" s="174"/>
      <c r="AHG39" s="174"/>
      <c r="AHH39" s="174"/>
      <c r="AHI39" s="174"/>
      <c r="AHJ39" s="174"/>
      <c r="AHK39" s="174"/>
      <c r="AHL39" s="174"/>
      <c r="AIB39" s="174"/>
      <c r="AIC39" s="174"/>
      <c r="AID39" s="174"/>
      <c r="AIE39" s="174"/>
      <c r="AIF39" s="174"/>
      <c r="AIG39" s="174"/>
      <c r="AIH39" s="174"/>
      <c r="AII39" s="174"/>
      <c r="AIJ39" s="174"/>
      <c r="AIK39" s="174"/>
      <c r="AIL39" s="174"/>
      <c r="AIM39" s="174"/>
      <c r="AIN39" s="174"/>
      <c r="AJD39" s="174"/>
      <c r="AJE39" s="174"/>
      <c r="AJF39" s="174"/>
      <c r="AJG39" s="174"/>
      <c r="AJH39" s="174"/>
      <c r="AJI39" s="174"/>
      <c r="AJJ39" s="174"/>
      <c r="AJK39" s="174"/>
      <c r="AJL39" s="174"/>
      <c r="AJM39" s="174"/>
      <c r="AJN39" s="174"/>
      <c r="AJO39" s="174"/>
      <c r="AJP39" s="174"/>
      <c r="AKF39" s="174"/>
      <c r="AKG39" s="174"/>
      <c r="AKH39" s="174"/>
      <c r="AKI39" s="174"/>
      <c r="AKJ39" s="174"/>
      <c r="AKK39" s="174"/>
      <c r="AKL39" s="174"/>
      <c r="AKM39" s="174"/>
      <c r="AKN39" s="174"/>
      <c r="AKO39" s="174"/>
      <c r="AKP39" s="174"/>
      <c r="AKQ39" s="174"/>
      <c r="AKR39" s="174"/>
      <c r="ALH39" s="174"/>
      <c r="ALI39" s="174"/>
      <c r="ALJ39" s="174"/>
      <c r="ALK39" s="174"/>
      <c r="ALL39" s="174"/>
      <c r="ALM39" s="174"/>
      <c r="ALN39" s="174"/>
      <c r="ALO39" s="174"/>
      <c r="ALP39" s="174"/>
      <c r="ALQ39" s="174"/>
      <c r="ALR39" s="174"/>
      <c r="ALS39" s="174"/>
      <c r="ALT39" s="174"/>
      <c r="AMJ39" s="174"/>
      <c r="AMK39" s="174"/>
      <c r="AML39" s="174"/>
      <c r="AMM39" s="174"/>
      <c r="AMN39" s="174"/>
      <c r="AMO39" s="174"/>
      <c r="AMP39" s="174"/>
      <c r="AMQ39" s="174"/>
      <c r="AMR39" s="174"/>
      <c r="AMS39" s="174"/>
      <c r="AMT39" s="174"/>
      <c r="AMU39" s="174"/>
      <c r="AMV39" s="174"/>
      <c r="ANL39" s="174"/>
      <c r="ANM39" s="174"/>
      <c r="ANN39" s="174"/>
      <c r="ANO39" s="174"/>
      <c r="ANP39" s="174"/>
      <c r="ANQ39" s="174"/>
      <c r="ANR39" s="174"/>
      <c r="ANS39" s="174"/>
      <c r="ANT39" s="174"/>
      <c r="ANU39" s="174"/>
      <c r="ANV39" s="174"/>
      <c r="ANW39" s="174"/>
      <c r="ANX39" s="174"/>
      <c r="AON39" s="174"/>
      <c r="AOO39" s="174"/>
      <c r="AOP39" s="174"/>
      <c r="AOQ39" s="174"/>
      <c r="AOR39" s="174"/>
      <c r="AOS39" s="174"/>
      <c r="AOT39" s="174"/>
      <c r="AOU39" s="174"/>
      <c r="AOV39" s="174"/>
      <c r="AOW39" s="174"/>
      <c r="AOX39" s="174"/>
      <c r="AOY39" s="174"/>
      <c r="AOZ39" s="174"/>
      <c r="APP39" s="174"/>
      <c r="APQ39" s="174"/>
      <c r="APR39" s="174"/>
      <c r="APS39" s="174"/>
      <c r="APT39" s="174"/>
      <c r="APU39" s="174"/>
      <c r="APV39" s="174"/>
      <c r="APW39" s="174"/>
      <c r="APX39" s="174"/>
      <c r="APY39" s="174"/>
      <c r="APZ39" s="174"/>
      <c r="AQA39" s="174"/>
      <c r="AQB39" s="174"/>
      <c r="AQR39" s="174"/>
      <c r="AQS39" s="174"/>
      <c r="AQT39" s="174"/>
      <c r="AQU39" s="174"/>
      <c r="AQV39" s="174"/>
      <c r="AQW39" s="174"/>
      <c r="AQX39" s="174"/>
      <c r="AQY39" s="174"/>
      <c r="AQZ39" s="174"/>
      <c r="ARA39" s="174"/>
      <c r="ARB39" s="174"/>
      <c r="ARC39" s="174"/>
      <c r="ARD39" s="174"/>
      <c r="ART39" s="174"/>
      <c r="ARU39" s="174"/>
      <c r="ARV39" s="174"/>
      <c r="ARW39" s="174"/>
      <c r="ARX39" s="174"/>
      <c r="ARY39" s="174"/>
      <c r="ARZ39" s="174"/>
      <c r="ASA39" s="174"/>
      <c r="ASB39" s="174"/>
      <c r="ASC39" s="174"/>
      <c r="ASD39" s="174"/>
      <c r="ASE39" s="174"/>
      <c r="ASF39" s="174"/>
      <c r="ASV39" s="174"/>
      <c r="ASW39" s="174"/>
      <c r="ASX39" s="174"/>
      <c r="ASY39" s="174"/>
      <c r="ASZ39" s="174"/>
      <c r="ATA39" s="174"/>
      <c r="ATB39" s="174"/>
      <c r="ATC39" s="174"/>
      <c r="ATD39" s="174"/>
      <c r="ATE39" s="174"/>
      <c r="ATF39" s="174"/>
      <c r="ATG39" s="174"/>
      <c r="ATH39" s="174"/>
      <c r="ATX39" s="174"/>
      <c r="ATY39" s="174"/>
      <c r="ATZ39" s="174"/>
      <c r="AUA39" s="174"/>
      <c r="AUB39" s="174"/>
      <c r="AUC39" s="174"/>
      <c r="AUD39" s="174"/>
      <c r="AUE39" s="174"/>
      <c r="AUF39" s="174"/>
      <c r="AUG39" s="174"/>
      <c r="AUH39" s="174"/>
      <c r="AUI39" s="174"/>
      <c r="AUJ39" s="174"/>
      <c r="AUZ39" s="174"/>
      <c r="AVA39" s="174"/>
      <c r="AVB39" s="174"/>
      <c r="AVC39" s="174"/>
      <c r="AVD39" s="174"/>
      <c r="AVE39" s="174"/>
      <c r="AVF39" s="174"/>
      <c r="AVG39" s="174"/>
      <c r="AVH39" s="174"/>
      <c r="AVI39" s="174"/>
      <c r="AVJ39" s="174"/>
      <c r="AVK39" s="174"/>
      <c r="AVL39" s="174"/>
      <c r="AWB39" s="174"/>
      <c r="AWC39" s="174"/>
      <c r="AWD39" s="174"/>
      <c r="AWE39" s="174"/>
      <c r="AWF39" s="174"/>
      <c r="AWG39" s="174"/>
      <c r="AWH39" s="174"/>
      <c r="AWI39" s="174"/>
      <c r="AWJ39" s="174"/>
      <c r="AWK39" s="174"/>
      <c r="AWL39" s="174"/>
      <c r="AWM39" s="174"/>
      <c r="AWN39" s="174"/>
      <c r="AXD39" s="174"/>
      <c r="AXE39" s="174"/>
      <c r="AXF39" s="174"/>
      <c r="AXG39" s="174"/>
      <c r="AXH39" s="174"/>
      <c r="AXI39" s="174"/>
      <c r="AXJ39" s="174"/>
      <c r="AXK39" s="174"/>
      <c r="AXL39" s="174"/>
      <c r="AXM39" s="174"/>
      <c r="AXN39" s="174"/>
      <c r="AXO39" s="174"/>
      <c r="AXP39" s="174"/>
      <c r="AYF39" s="174"/>
      <c r="AYG39" s="174"/>
      <c r="AYH39" s="174"/>
      <c r="AYI39" s="174"/>
      <c r="AYJ39" s="174"/>
      <c r="AYK39" s="174"/>
      <c r="AYL39" s="174"/>
      <c r="AYM39" s="174"/>
      <c r="AYN39" s="174"/>
      <c r="AYO39" s="174"/>
      <c r="AYP39" s="174"/>
      <c r="AYQ39" s="174"/>
      <c r="AYR39" s="174"/>
      <c r="AZH39" s="174"/>
      <c r="AZI39" s="174"/>
      <c r="AZJ39" s="174"/>
      <c r="AZK39" s="174"/>
      <c r="AZL39" s="174"/>
      <c r="AZM39" s="174"/>
      <c r="AZN39" s="174"/>
      <c r="AZO39" s="174"/>
      <c r="AZP39" s="174"/>
      <c r="AZQ39" s="174"/>
      <c r="AZR39" s="174"/>
      <c r="AZS39" s="174"/>
      <c r="AZT39" s="174"/>
      <c r="BAJ39" s="174"/>
      <c r="BAK39" s="174"/>
      <c r="BAL39" s="174"/>
      <c r="BAM39" s="174"/>
      <c r="BAN39" s="174"/>
      <c r="BAO39" s="174"/>
      <c r="BAP39" s="174"/>
      <c r="BAQ39" s="174"/>
      <c r="BAR39" s="174"/>
      <c r="BAS39" s="174"/>
      <c r="BAT39" s="174"/>
      <c r="BAU39" s="174"/>
      <c r="BAV39" s="174"/>
      <c r="BBL39" s="174"/>
      <c r="BBM39" s="174"/>
      <c r="BBN39" s="174"/>
      <c r="BBO39" s="174"/>
      <c r="BBP39" s="174"/>
      <c r="BBQ39" s="174"/>
      <c r="BBR39" s="174"/>
      <c r="BBS39" s="174"/>
      <c r="BBT39" s="174"/>
      <c r="BBU39" s="174"/>
      <c r="BBV39" s="174"/>
      <c r="BBW39" s="174"/>
      <c r="BBX39" s="174"/>
      <c r="BCN39" s="174"/>
      <c r="BCO39" s="174"/>
      <c r="BCP39" s="174"/>
      <c r="BCQ39" s="174"/>
      <c r="BCR39" s="174"/>
      <c r="BCS39" s="174"/>
      <c r="BCT39" s="174"/>
      <c r="BCU39" s="174"/>
      <c r="BCV39" s="174"/>
      <c r="BCW39" s="174"/>
      <c r="BCX39" s="174"/>
      <c r="BCY39" s="174"/>
      <c r="BCZ39" s="174"/>
      <c r="BDP39" s="174"/>
      <c r="BDQ39" s="174"/>
      <c r="BDR39" s="174"/>
      <c r="BDS39" s="174"/>
      <c r="BDT39" s="174"/>
      <c r="BDU39" s="174"/>
      <c r="BDV39" s="174"/>
      <c r="BDW39" s="174"/>
      <c r="BDX39" s="174"/>
      <c r="BDY39" s="174"/>
      <c r="BDZ39" s="174"/>
      <c r="BEA39" s="174"/>
      <c r="BEB39" s="174"/>
      <c r="BER39" s="174"/>
      <c r="BES39" s="174"/>
      <c r="BET39" s="174"/>
      <c r="BEU39" s="174"/>
      <c r="BEV39" s="174"/>
      <c r="BEW39" s="174"/>
      <c r="BEX39" s="174"/>
      <c r="BEY39" s="174"/>
      <c r="BEZ39" s="174"/>
      <c r="BFA39" s="174"/>
      <c r="BFB39" s="174"/>
      <c r="BFC39" s="174"/>
      <c r="BFD39" s="174"/>
      <c r="BFT39" s="174"/>
      <c r="BFU39" s="174"/>
      <c r="BFV39" s="174"/>
      <c r="BFW39" s="174"/>
      <c r="BFX39" s="174"/>
      <c r="BFY39" s="174"/>
      <c r="BFZ39" s="174"/>
      <c r="BGA39" s="174"/>
      <c r="BGB39" s="174"/>
      <c r="BGC39" s="174"/>
      <c r="BGD39" s="174"/>
      <c r="BGE39" s="174"/>
      <c r="BGF39" s="174"/>
      <c r="BGV39" s="174"/>
      <c r="BGW39" s="174"/>
      <c r="BGX39" s="174"/>
      <c r="BGY39" s="174"/>
      <c r="BGZ39" s="174"/>
      <c r="BHA39" s="174"/>
      <c r="BHB39" s="174"/>
      <c r="BHC39" s="174"/>
      <c r="BHD39" s="174"/>
      <c r="BHE39" s="174"/>
      <c r="BHF39" s="174"/>
      <c r="BHG39" s="174"/>
      <c r="BHH39" s="174"/>
      <c r="BHX39" s="174"/>
      <c r="BHY39" s="174"/>
      <c r="BHZ39" s="174"/>
      <c r="BIA39" s="174"/>
      <c r="BIB39" s="174"/>
      <c r="BIC39" s="174"/>
      <c r="BID39" s="174"/>
      <c r="BIE39" s="174"/>
      <c r="BIF39" s="174"/>
      <c r="BIG39" s="174"/>
      <c r="BIH39" s="174"/>
      <c r="BII39" s="174"/>
      <c r="BIJ39" s="174"/>
      <c r="BIZ39" s="174"/>
      <c r="BJA39" s="174"/>
      <c r="BJB39" s="174"/>
      <c r="BJC39" s="174"/>
      <c r="BJD39" s="174"/>
      <c r="BJE39" s="174"/>
      <c r="BJF39" s="174"/>
      <c r="BJG39" s="174"/>
      <c r="BJH39" s="174"/>
      <c r="BJI39" s="174"/>
      <c r="BJJ39" s="174"/>
      <c r="BJK39" s="174"/>
      <c r="BJL39" s="174"/>
      <c r="BKB39" s="174"/>
      <c r="BKC39" s="174"/>
      <c r="BKD39" s="174"/>
      <c r="BKE39" s="174"/>
      <c r="BKF39" s="174"/>
      <c r="BKG39" s="174"/>
      <c r="BKH39" s="174"/>
      <c r="BKI39" s="174"/>
      <c r="BKJ39" s="174"/>
      <c r="BKK39" s="174"/>
      <c r="BKL39" s="174"/>
      <c r="BKM39" s="174"/>
      <c r="BKN39" s="174"/>
      <c r="BLD39" s="174"/>
      <c r="BLE39" s="174"/>
      <c r="BLF39" s="174"/>
      <c r="BLG39" s="174"/>
      <c r="BLH39" s="174"/>
      <c r="BLI39" s="174"/>
      <c r="BLJ39" s="174"/>
      <c r="BLK39" s="174"/>
      <c r="BLL39" s="174"/>
      <c r="BLM39" s="174"/>
      <c r="BLN39" s="174"/>
      <c r="BLO39" s="174"/>
      <c r="BLP39" s="174"/>
      <c r="BMF39" s="174"/>
      <c r="BMG39" s="174"/>
      <c r="BMH39" s="174"/>
      <c r="BMI39" s="174"/>
      <c r="BMJ39" s="174"/>
      <c r="BMK39" s="174"/>
      <c r="BML39" s="174"/>
      <c r="BMM39" s="174"/>
      <c r="BMN39" s="174"/>
      <c r="BMO39" s="174"/>
      <c r="BMP39" s="174"/>
      <c r="BMQ39" s="174"/>
      <c r="BMR39" s="174"/>
      <c r="BNH39" s="174"/>
      <c r="BNI39" s="174"/>
      <c r="BNJ39" s="174"/>
      <c r="BNK39" s="174"/>
      <c r="BNL39" s="174"/>
      <c r="BNM39" s="174"/>
      <c r="BNN39" s="174"/>
      <c r="BNO39" s="174"/>
      <c r="BNP39" s="174"/>
      <c r="BNQ39" s="174"/>
      <c r="BNR39" s="174"/>
      <c r="BNS39" s="174"/>
      <c r="BNT39" s="174"/>
      <c r="BOJ39" s="174"/>
      <c r="BOK39" s="174"/>
      <c r="BOL39" s="174"/>
      <c r="BOM39" s="174"/>
      <c r="BON39" s="174"/>
      <c r="BOO39" s="174"/>
      <c r="BOP39" s="174"/>
      <c r="BOQ39" s="174"/>
      <c r="BOR39" s="174"/>
      <c r="BOS39" s="174"/>
      <c r="BOT39" s="174"/>
      <c r="BOU39" s="174"/>
      <c r="BOV39" s="174"/>
      <c r="BPL39" s="174"/>
      <c r="BPM39" s="174"/>
      <c r="BPN39" s="174"/>
      <c r="BPO39" s="174"/>
      <c r="BPP39" s="174"/>
      <c r="BPQ39" s="174"/>
      <c r="BPR39" s="174"/>
      <c r="BPS39" s="174"/>
      <c r="BPT39" s="174"/>
      <c r="BPU39" s="174"/>
      <c r="BPV39" s="174"/>
      <c r="BPW39" s="174"/>
      <c r="BPX39" s="174"/>
      <c r="BQN39" s="174"/>
      <c r="BQO39" s="174"/>
      <c r="BQP39" s="174"/>
      <c r="BQQ39" s="174"/>
      <c r="BQR39" s="174"/>
      <c r="BQS39" s="174"/>
      <c r="BQT39" s="174"/>
      <c r="BQU39" s="174"/>
      <c r="BQV39" s="174"/>
      <c r="BQW39" s="174"/>
      <c r="BQX39" s="174"/>
      <c r="BQY39" s="174"/>
      <c r="BQZ39" s="174"/>
      <c r="BRP39" s="174"/>
      <c r="BRQ39" s="174"/>
      <c r="BRR39" s="174"/>
      <c r="BRS39" s="174"/>
      <c r="BRT39" s="174"/>
      <c r="BRU39" s="174"/>
      <c r="BRV39" s="174"/>
      <c r="BRW39" s="174"/>
      <c r="BRX39" s="174"/>
      <c r="BRY39" s="174"/>
      <c r="BRZ39" s="174"/>
      <c r="BSA39" s="174"/>
      <c r="BSB39" s="174"/>
      <c r="BSR39" s="174"/>
      <c r="BSS39" s="174"/>
      <c r="BST39" s="174"/>
      <c r="BSU39" s="174"/>
      <c r="BSV39" s="174"/>
      <c r="BSW39" s="174"/>
      <c r="BSX39" s="174"/>
      <c r="BSY39" s="174"/>
      <c r="BSZ39" s="174"/>
      <c r="BTA39" s="174"/>
      <c r="BTB39" s="174"/>
      <c r="BTC39" s="174"/>
      <c r="BTD39" s="174"/>
      <c r="BTT39" s="174"/>
      <c r="BTU39" s="174"/>
      <c r="BTV39" s="174"/>
      <c r="BTW39" s="174"/>
      <c r="BTX39" s="174"/>
      <c r="BTY39" s="174"/>
      <c r="BTZ39" s="174"/>
      <c r="BUA39" s="174"/>
      <c r="BUB39" s="174"/>
      <c r="BUC39" s="174"/>
      <c r="BUD39" s="174"/>
      <c r="BUE39" s="174"/>
      <c r="BUF39" s="174"/>
      <c r="BUV39" s="174"/>
      <c r="BUW39" s="174"/>
      <c r="BUX39" s="174"/>
      <c r="BUY39" s="174"/>
      <c r="BUZ39" s="174"/>
      <c r="BVA39" s="174"/>
      <c r="BVB39" s="174"/>
      <c r="BVC39" s="174"/>
      <c r="BVD39" s="174"/>
      <c r="BVE39" s="174"/>
      <c r="BVF39" s="174"/>
      <c r="BVG39" s="174"/>
      <c r="BVH39" s="174"/>
      <c r="BVX39" s="174"/>
      <c r="BVY39" s="174"/>
      <c r="BVZ39" s="174"/>
      <c r="BWA39" s="174"/>
      <c r="BWB39" s="174"/>
      <c r="BWC39" s="174"/>
      <c r="BWD39" s="174"/>
      <c r="BWE39" s="174"/>
      <c r="BWF39" s="174"/>
      <c r="BWG39" s="174"/>
      <c r="BWH39" s="174"/>
      <c r="BWI39" s="174"/>
      <c r="BWJ39" s="174"/>
      <c r="BWZ39" s="174"/>
      <c r="BXA39" s="174"/>
      <c r="BXB39" s="174"/>
      <c r="BXC39" s="174"/>
      <c r="BXD39" s="174"/>
      <c r="BXE39" s="174"/>
      <c r="BXF39" s="174"/>
      <c r="BXG39" s="174"/>
      <c r="BXH39" s="174"/>
      <c r="BXI39" s="174"/>
      <c r="BXJ39" s="174"/>
      <c r="BXK39" s="174"/>
      <c r="BXL39" s="174"/>
      <c r="BYB39" s="174"/>
      <c r="BYC39" s="174"/>
      <c r="BYD39" s="174"/>
      <c r="BYE39" s="174"/>
      <c r="BYF39" s="174"/>
      <c r="BYG39" s="174"/>
      <c r="BYH39" s="174"/>
      <c r="BYI39" s="174"/>
      <c r="BYJ39" s="174"/>
      <c r="BYK39" s="174"/>
      <c r="BYL39" s="174"/>
      <c r="BYM39" s="174"/>
      <c r="BYN39" s="174"/>
      <c r="BZD39" s="174"/>
      <c r="BZE39" s="174"/>
      <c r="BZF39" s="174"/>
      <c r="BZG39" s="174"/>
      <c r="BZH39" s="174"/>
      <c r="BZI39" s="174"/>
      <c r="BZJ39" s="174"/>
      <c r="BZK39" s="174"/>
      <c r="BZL39" s="174"/>
      <c r="BZM39" s="174"/>
      <c r="BZN39" s="174"/>
      <c r="BZO39" s="174"/>
      <c r="BZP39" s="174"/>
      <c r="CAF39" s="174"/>
      <c r="CAG39" s="174"/>
      <c r="CAH39" s="174"/>
      <c r="CAI39" s="174"/>
      <c r="CAJ39" s="174"/>
      <c r="CAK39" s="174"/>
      <c r="CAL39" s="174"/>
      <c r="CAM39" s="174"/>
      <c r="CAN39" s="174"/>
      <c r="CAO39" s="174"/>
      <c r="CAP39" s="174"/>
      <c r="CAQ39" s="174"/>
      <c r="CAR39" s="174"/>
      <c r="CBH39" s="174"/>
      <c r="CBI39" s="174"/>
      <c r="CBJ39" s="174"/>
      <c r="CBK39" s="174"/>
      <c r="CBL39" s="174"/>
      <c r="CBM39" s="174"/>
      <c r="CBN39" s="174"/>
      <c r="CBO39" s="174"/>
      <c r="CBP39" s="174"/>
      <c r="CBQ39" s="174"/>
      <c r="CBR39" s="174"/>
      <c r="CBS39" s="174"/>
      <c r="CBT39" s="174"/>
      <c r="CCJ39" s="174"/>
      <c r="CCK39" s="174"/>
      <c r="CCL39" s="174"/>
      <c r="CCM39" s="174"/>
      <c r="CCN39" s="174"/>
      <c r="CCO39" s="174"/>
      <c r="CCP39" s="174"/>
      <c r="CCQ39" s="174"/>
      <c r="CCR39" s="174"/>
      <c r="CCS39" s="174"/>
      <c r="CCT39" s="174"/>
      <c r="CCU39" s="174"/>
      <c r="CCV39" s="174"/>
      <c r="CDL39" s="174"/>
      <c r="CDM39" s="174"/>
      <c r="CDN39" s="174"/>
      <c r="CDO39" s="174"/>
      <c r="CDP39" s="174"/>
      <c r="CDQ39" s="174"/>
      <c r="CDR39" s="174"/>
      <c r="CDS39" s="174"/>
      <c r="CDT39" s="174"/>
      <c r="CDU39" s="174"/>
      <c r="CDV39" s="174"/>
      <c r="CDW39" s="174"/>
      <c r="CDX39" s="174"/>
      <c r="CEN39" s="174"/>
      <c r="CEO39" s="174"/>
      <c r="CEP39" s="174"/>
      <c r="CEQ39" s="174"/>
      <c r="CER39" s="174"/>
      <c r="CES39" s="174"/>
      <c r="CET39" s="174"/>
      <c r="CEU39" s="174"/>
      <c r="CEV39" s="174"/>
      <c r="CEW39" s="174"/>
      <c r="CEX39" s="174"/>
      <c r="CEY39" s="174"/>
      <c r="CEZ39" s="174"/>
      <c r="CFP39" s="174"/>
      <c r="CFQ39" s="174"/>
      <c r="CFR39" s="174"/>
      <c r="CFS39" s="174"/>
      <c r="CFT39" s="174"/>
      <c r="CFU39" s="174"/>
      <c r="CFV39" s="174"/>
      <c r="CFW39" s="174"/>
      <c r="CFX39" s="174"/>
      <c r="CFY39" s="174"/>
      <c r="CFZ39" s="174"/>
      <c r="CGA39" s="174"/>
      <c r="CGB39" s="174"/>
      <c r="CGR39" s="174"/>
      <c r="CGS39" s="174"/>
      <c r="CGT39" s="174"/>
      <c r="CGU39" s="174"/>
      <c r="CGV39" s="174"/>
      <c r="CGW39" s="174"/>
      <c r="CGX39" s="174"/>
      <c r="CGY39" s="174"/>
      <c r="CGZ39" s="174"/>
      <c r="CHA39" s="174"/>
      <c r="CHB39" s="174"/>
      <c r="CHC39" s="174"/>
      <c r="CHD39" s="174"/>
      <c r="CHT39" s="174"/>
      <c r="CHU39" s="174"/>
      <c r="CHV39" s="174"/>
      <c r="CHW39" s="174"/>
      <c r="CHX39" s="174"/>
      <c r="CHY39" s="174"/>
      <c r="CHZ39" s="174"/>
      <c r="CIA39" s="174"/>
      <c r="CIB39" s="174"/>
      <c r="CIC39" s="174"/>
      <c r="CID39" s="174"/>
      <c r="CIE39" s="174"/>
      <c r="CIF39" s="174"/>
      <c r="CIV39" s="174"/>
      <c r="CIW39" s="174"/>
      <c r="CIX39" s="174"/>
      <c r="CIY39" s="174"/>
      <c r="CIZ39" s="174"/>
      <c r="CJA39" s="174"/>
      <c r="CJB39" s="174"/>
      <c r="CJC39" s="174"/>
      <c r="CJD39" s="174"/>
      <c r="CJE39" s="174"/>
      <c r="CJF39" s="174"/>
      <c r="CJG39" s="174"/>
      <c r="CJH39" s="174"/>
      <c r="CJX39" s="174"/>
      <c r="CJY39" s="174"/>
      <c r="CJZ39" s="174"/>
      <c r="CKA39" s="174"/>
      <c r="CKB39" s="174"/>
      <c r="CKC39" s="174"/>
      <c r="CKD39" s="174"/>
      <c r="CKE39" s="174"/>
      <c r="CKF39" s="174"/>
      <c r="CKG39" s="174"/>
      <c r="CKH39" s="174"/>
      <c r="CKI39" s="174"/>
      <c r="CKJ39" s="174"/>
      <c r="CKZ39" s="174"/>
      <c r="CLA39" s="174"/>
      <c r="CLB39" s="174"/>
      <c r="CLC39" s="174"/>
      <c r="CLD39" s="174"/>
      <c r="CLE39" s="174"/>
      <c r="CLF39" s="174"/>
      <c r="CLG39" s="174"/>
      <c r="CLH39" s="174"/>
      <c r="CLI39" s="174"/>
      <c r="CLJ39" s="174"/>
      <c r="CLK39" s="174"/>
      <c r="CLL39" s="174"/>
      <c r="CMB39" s="174"/>
      <c r="CMC39" s="174"/>
      <c r="CMD39" s="174"/>
      <c r="CME39" s="174"/>
      <c r="CMF39" s="174"/>
      <c r="CMG39" s="174"/>
      <c r="CMH39" s="174"/>
      <c r="CMI39" s="174"/>
      <c r="CMJ39" s="174"/>
      <c r="CMK39" s="174"/>
      <c r="CML39" s="174"/>
      <c r="CMM39" s="174"/>
      <c r="CMN39" s="174"/>
      <c r="CND39" s="174"/>
      <c r="CNE39" s="174"/>
      <c r="CNF39" s="174"/>
      <c r="CNG39" s="174"/>
      <c r="CNH39" s="174"/>
      <c r="CNI39" s="174"/>
      <c r="CNJ39" s="174"/>
      <c r="CNK39" s="174"/>
      <c r="CNL39" s="174"/>
      <c r="CNM39" s="174"/>
      <c r="CNN39" s="174"/>
      <c r="CNO39" s="174"/>
      <c r="CNP39" s="174"/>
      <c r="COF39" s="174"/>
      <c r="COG39" s="174"/>
      <c r="COH39" s="174"/>
      <c r="COI39" s="174"/>
      <c r="COJ39" s="174"/>
      <c r="COK39" s="174"/>
      <c r="COL39" s="174"/>
      <c r="COM39" s="174"/>
      <c r="CON39" s="174"/>
      <c r="COO39" s="174"/>
      <c r="COP39" s="174"/>
      <c r="COQ39" s="174"/>
      <c r="COR39" s="174"/>
      <c r="CPH39" s="174"/>
      <c r="CPI39" s="174"/>
      <c r="CPJ39" s="174"/>
      <c r="CPK39" s="174"/>
      <c r="CPL39" s="174"/>
      <c r="CPM39" s="174"/>
      <c r="CPN39" s="174"/>
      <c r="CPO39" s="174"/>
      <c r="CPP39" s="174"/>
      <c r="CPQ39" s="174"/>
      <c r="CPR39" s="174"/>
      <c r="CPS39" s="174"/>
      <c r="CPT39" s="174"/>
      <c r="CQJ39" s="174"/>
      <c r="CQK39" s="174"/>
      <c r="CQL39" s="174"/>
      <c r="CQM39" s="174"/>
      <c r="CQN39" s="174"/>
      <c r="CQO39" s="174"/>
      <c r="CQP39" s="174"/>
      <c r="CQQ39" s="174"/>
      <c r="CQR39" s="174"/>
      <c r="CQS39" s="174"/>
      <c r="CQT39" s="174"/>
      <c r="CQU39" s="174"/>
      <c r="CQV39" s="174"/>
      <c r="CRL39" s="174"/>
      <c r="CRM39" s="174"/>
      <c r="CRN39" s="174"/>
      <c r="CRO39" s="174"/>
      <c r="CRP39" s="174"/>
      <c r="CRQ39" s="174"/>
      <c r="CRR39" s="174"/>
      <c r="CRS39" s="174"/>
      <c r="CRT39" s="174"/>
      <c r="CRU39" s="174"/>
      <c r="CRV39" s="174"/>
      <c r="CRW39" s="174"/>
      <c r="CRX39" s="174"/>
      <c r="CSN39" s="174"/>
      <c r="CSO39" s="174"/>
      <c r="CSP39" s="174"/>
      <c r="CSQ39" s="174"/>
      <c r="CSR39" s="174"/>
      <c r="CSS39" s="174"/>
      <c r="CST39" s="174"/>
      <c r="CSU39" s="174"/>
      <c r="CSV39" s="174"/>
      <c r="CSW39" s="174"/>
      <c r="CSX39" s="174"/>
      <c r="CSY39" s="174"/>
      <c r="CSZ39" s="174"/>
      <c r="CTP39" s="174"/>
      <c r="CTQ39" s="174"/>
      <c r="CTR39" s="174"/>
      <c r="CTS39" s="174"/>
      <c r="CTT39" s="174"/>
      <c r="CTU39" s="174"/>
      <c r="CTV39" s="174"/>
      <c r="CTW39" s="174"/>
      <c r="CTX39" s="174"/>
      <c r="CTY39" s="174"/>
      <c r="CTZ39" s="174"/>
      <c r="CUA39" s="174"/>
      <c r="CUB39" s="174"/>
      <c r="CUR39" s="174"/>
      <c r="CUS39" s="174"/>
      <c r="CUT39" s="174"/>
      <c r="CUU39" s="174"/>
      <c r="CUV39" s="174"/>
      <c r="CUW39" s="174"/>
      <c r="CUX39" s="174"/>
      <c r="CUY39" s="174"/>
      <c r="CUZ39" s="174"/>
      <c r="CVA39" s="174"/>
      <c r="CVB39" s="174"/>
      <c r="CVC39" s="174"/>
      <c r="CVD39" s="174"/>
      <c r="CVT39" s="174"/>
      <c r="CVU39" s="174"/>
      <c r="CVV39" s="174"/>
      <c r="CVW39" s="174"/>
      <c r="CVX39" s="174"/>
      <c r="CVY39" s="174"/>
      <c r="CVZ39" s="174"/>
      <c r="CWA39" s="174"/>
      <c r="CWB39" s="174"/>
      <c r="CWC39" s="174"/>
      <c r="CWD39" s="174"/>
      <c r="CWE39" s="174"/>
      <c r="CWF39" s="174"/>
      <c r="CWV39" s="174"/>
      <c r="CWW39" s="174"/>
      <c r="CWX39" s="174"/>
      <c r="CWY39" s="174"/>
      <c r="CWZ39" s="174"/>
      <c r="CXA39" s="174"/>
      <c r="CXB39" s="174"/>
      <c r="CXC39" s="174"/>
      <c r="CXD39" s="174"/>
      <c r="CXE39" s="174"/>
      <c r="CXF39" s="174"/>
      <c r="CXG39" s="174"/>
      <c r="CXH39" s="174"/>
      <c r="CXX39" s="174"/>
      <c r="CXY39" s="174"/>
      <c r="CXZ39" s="174"/>
      <c r="CYA39" s="174"/>
      <c r="CYB39" s="174"/>
      <c r="CYC39" s="174"/>
      <c r="CYD39" s="174"/>
      <c r="CYE39" s="174"/>
      <c r="CYF39" s="174"/>
      <c r="CYG39" s="174"/>
      <c r="CYH39" s="174"/>
      <c r="CYI39" s="174"/>
      <c r="CYJ39" s="174"/>
      <c r="CYZ39" s="174"/>
      <c r="CZA39" s="174"/>
      <c r="CZB39" s="174"/>
      <c r="CZC39" s="174"/>
      <c r="CZD39" s="174"/>
      <c r="CZE39" s="174"/>
      <c r="CZF39" s="174"/>
      <c r="CZG39" s="174"/>
      <c r="CZH39" s="174"/>
      <c r="CZI39" s="174"/>
      <c r="CZJ39" s="174"/>
      <c r="CZK39" s="174"/>
      <c r="CZL39" s="174"/>
      <c r="DAB39" s="174"/>
      <c r="DAC39" s="174"/>
      <c r="DAD39" s="174"/>
      <c r="DAE39" s="174"/>
      <c r="DAF39" s="174"/>
      <c r="DAG39" s="174"/>
      <c r="DAH39" s="174"/>
      <c r="DAI39" s="174"/>
      <c r="DAJ39" s="174"/>
      <c r="DAK39" s="174"/>
      <c r="DAL39" s="174"/>
      <c r="DAM39" s="174"/>
      <c r="DAN39" s="174"/>
      <c r="DBD39" s="174"/>
      <c r="DBE39" s="174"/>
      <c r="DBF39" s="174"/>
      <c r="DBG39" s="174"/>
      <c r="DBH39" s="174"/>
      <c r="DBI39" s="174"/>
      <c r="DBJ39" s="174"/>
      <c r="DBK39" s="174"/>
      <c r="DBL39" s="174"/>
      <c r="DBM39" s="174"/>
      <c r="DBN39" s="174"/>
      <c r="DBO39" s="174"/>
      <c r="DBP39" s="174"/>
      <c r="DCF39" s="174"/>
      <c r="DCG39" s="174"/>
      <c r="DCH39" s="174"/>
      <c r="DCI39" s="174"/>
      <c r="DCJ39" s="174"/>
      <c r="DCK39" s="174"/>
      <c r="DCL39" s="174"/>
      <c r="DCM39" s="174"/>
      <c r="DCN39" s="174"/>
      <c r="DCO39" s="174"/>
      <c r="DCP39" s="174"/>
      <c r="DCQ39" s="174"/>
      <c r="DCR39" s="174"/>
      <c r="DDH39" s="174"/>
      <c r="DDI39" s="174"/>
      <c r="DDJ39" s="174"/>
      <c r="DDK39" s="174"/>
      <c r="DDL39" s="174"/>
      <c r="DDM39" s="174"/>
      <c r="DDN39" s="174"/>
      <c r="DDO39" s="174"/>
      <c r="DDP39" s="174"/>
      <c r="DDQ39" s="174"/>
      <c r="DDR39" s="174"/>
      <c r="DDS39" s="174"/>
      <c r="DDT39" s="174"/>
      <c r="DEJ39" s="174"/>
      <c r="DEK39" s="174"/>
      <c r="DEL39" s="174"/>
      <c r="DEM39" s="174"/>
      <c r="DEN39" s="174"/>
      <c r="DEO39" s="174"/>
      <c r="DEP39" s="174"/>
      <c r="DEQ39" s="174"/>
      <c r="DER39" s="174"/>
      <c r="DES39" s="174"/>
      <c r="DET39" s="174"/>
      <c r="DEU39" s="174"/>
      <c r="DEV39" s="174"/>
      <c r="DFL39" s="174"/>
      <c r="DFM39" s="174"/>
      <c r="DFN39" s="174"/>
      <c r="DFO39" s="174"/>
      <c r="DFP39" s="174"/>
      <c r="DFQ39" s="174"/>
      <c r="DFR39" s="174"/>
      <c r="DFS39" s="174"/>
      <c r="DFT39" s="174"/>
      <c r="DFU39" s="174"/>
      <c r="DFV39" s="174"/>
      <c r="DFW39" s="174"/>
      <c r="DFX39" s="174"/>
      <c r="DGN39" s="174"/>
      <c r="DGO39" s="174"/>
      <c r="DGP39" s="174"/>
      <c r="DGQ39" s="174"/>
      <c r="DGR39" s="174"/>
      <c r="DGS39" s="174"/>
      <c r="DGT39" s="174"/>
      <c r="DGU39" s="174"/>
      <c r="DGV39" s="174"/>
      <c r="DGW39" s="174"/>
      <c r="DGX39" s="174"/>
      <c r="DGY39" s="174"/>
      <c r="DGZ39" s="174"/>
      <c r="DHP39" s="174"/>
      <c r="DHQ39" s="174"/>
      <c r="DHR39" s="174"/>
      <c r="DHS39" s="174"/>
      <c r="DHT39" s="174"/>
      <c r="DHU39" s="174"/>
      <c r="DHV39" s="174"/>
      <c r="DHW39" s="174"/>
      <c r="DHX39" s="174"/>
      <c r="DHY39" s="174"/>
      <c r="DHZ39" s="174"/>
      <c r="DIA39" s="174"/>
      <c r="DIB39" s="174"/>
      <c r="DIR39" s="174"/>
      <c r="DIS39" s="174"/>
      <c r="DIT39" s="174"/>
      <c r="DIU39" s="174"/>
      <c r="DIV39" s="174"/>
      <c r="DIW39" s="174"/>
      <c r="DIX39" s="174"/>
      <c r="DIY39" s="174"/>
      <c r="DIZ39" s="174"/>
      <c r="DJA39" s="174"/>
      <c r="DJB39" s="174"/>
      <c r="DJC39" s="174"/>
      <c r="DJD39" s="174"/>
      <c r="DJT39" s="174"/>
      <c r="DJU39" s="174"/>
      <c r="DJV39" s="174"/>
      <c r="DJW39" s="174"/>
      <c r="DJX39" s="174"/>
      <c r="DJY39" s="174"/>
      <c r="DJZ39" s="174"/>
      <c r="DKA39" s="174"/>
      <c r="DKB39" s="174"/>
      <c r="DKC39" s="174"/>
      <c r="DKD39" s="174"/>
      <c r="DKE39" s="174"/>
      <c r="DKF39" s="174"/>
      <c r="DKV39" s="174"/>
      <c r="DKW39" s="174"/>
      <c r="DKX39" s="174"/>
      <c r="DKY39" s="174"/>
      <c r="DKZ39" s="174"/>
      <c r="DLA39" s="174"/>
      <c r="DLB39" s="174"/>
      <c r="DLC39" s="174"/>
      <c r="DLD39" s="174"/>
      <c r="DLE39" s="174"/>
      <c r="DLF39" s="174"/>
      <c r="DLG39" s="174"/>
      <c r="DLH39" s="174"/>
      <c r="DLX39" s="174"/>
      <c r="DLY39" s="174"/>
      <c r="DLZ39" s="174"/>
      <c r="DMA39" s="174"/>
      <c r="DMB39" s="174"/>
      <c r="DMC39" s="174"/>
      <c r="DMD39" s="174"/>
      <c r="DME39" s="174"/>
      <c r="DMF39" s="174"/>
      <c r="DMG39" s="174"/>
      <c r="DMH39" s="174"/>
      <c r="DMI39" s="174"/>
      <c r="DMJ39" s="174"/>
      <c r="DMZ39" s="174"/>
      <c r="DNA39" s="174"/>
      <c r="DNB39" s="174"/>
      <c r="DNC39" s="174"/>
      <c r="DND39" s="174"/>
      <c r="DNE39" s="174"/>
      <c r="DNF39" s="174"/>
      <c r="DNG39" s="174"/>
      <c r="DNH39" s="174"/>
      <c r="DNI39" s="174"/>
      <c r="DNJ39" s="174"/>
      <c r="DNK39" s="174"/>
      <c r="DNL39" s="174"/>
      <c r="DOB39" s="174"/>
      <c r="DOC39" s="174"/>
      <c r="DOD39" s="174"/>
      <c r="DOE39" s="174"/>
      <c r="DOF39" s="174"/>
      <c r="DOG39" s="174"/>
      <c r="DOH39" s="174"/>
      <c r="DOI39" s="174"/>
      <c r="DOJ39" s="174"/>
      <c r="DOK39" s="174"/>
      <c r="DOL39" s="174"/>
      <c r="DOM39" s="174"/>
      <c r="DON39" s="174"/>
      <c r="DPD39" s="174"/>
      <c r="DPE39" s="174"/>
      <c r="DPF39" s="174"/>
      <c r="DPG39" s="174"/>
      <c r="DPH39" s="174"/>
      <c r="DPI39" s="174"/>
      <c r="DPJ39" s="174"/>
      <c r="DPK39" s="174"/>
      <c r="DPL39" s="174"/>
      <c r="DPM39" s="174"/>
      <c r="DPN39" s="174"/>
      <c r="DPO39" s="174"/>
      <c r="DPP39" s="174"/>
      <c r="DQF39" s="174"/>
      <c r="DQG39" s="174"/>
      <c r="DQH39" s="174"/>
      <c r="DQI39" s="174"/>
      <c r="DQJ39" s="174"/>
      <c r="DQK39" s="174"/>
      <c r="DQL39" s="174"/>
      <c r="DQM39" s="174"/>
      <c r="DQN39" s="174"/>
      <c r="DQO39" s="174"/>
      <c r="DQP39" s="174"/>
      <c r="DQQ39" s="174"/>
      <c r="DQR39" s="174"/>
      <c r="DRH39" s="174"/>
      <c r="DRI39" s="174"/>
      <c r="DRJ39" s="174"/>
      <c r="DRK39" s="174"/>
      <c r="DRL39" s="174"/>
      <c r="DRM39" s="174"/>
      <c r="DRN39" s="174"/>
      <c r="DRO39" s="174"/>
      <c r="DRP39" s="174"/>
      <c r="DRQ39" s="174"/>
      <c r="DRR39" s="174"/>
      <c r="DRS39" s="174"/>
      <c r="DRT39" s="174"/>
      <c r="DSJ39" s="174"/>
      <c r="DSK39" s="174"/>
      <c r="DSL39" s="174"/>
      <c r="DSM39" s="174"/>
      <c r="DSN39" s="174"/>
      <c r="DSO39" s="174"/>
      <c r="DSP39" s="174"/>
      <c r="DSQ39" s="174"/>
      <c r="DSR39" s="174"/>
      <c r="DSS39" s="174"/>
      <c r="DST39" s="174"/>
      <c r="DSU39" s="174"/>
      <c r="DSV39" s="174"/>
      <c r="DTL39" s="174"/>
      <c r="DTM39" s="174"/>
      <c r="DTN39" s="174"/>
      <c r="DTO39" s="174"/>
      <c r="DTP39" s="174"/>
      <c r="DTQ39" s="174"/>
      <c r="DTR39" s="174"/>
      <c r="DTS39" s="174"/>
      <c r="DTT39" s="174"/>
      <c r="DTU39" s="174"/>
      <c r="DTV39" s="174"/>
      <c r="DTW39" s="174"/>
      <c r="DTX39" s="174"/>
      <c r="DUN39" s="174"/>
      <c r="DUO39" s="174"/>
      <c r="DUP39" s="174"/>
      <c r="DUQ39" s="174"/>
      <c r="DUR39" s="174"/>
      <c r="DUS39" s="174"/>
      <c r="DUT39" s="174"/>
      <c r="DUU39" s="174"/>
      <c r="DUV39" s="174"/>
      <c r="DUW39" s="174"/>
      <c r="DUX39" s="174"/>
      <c r="DUY39" s="174"/>
      <c r="DUZ39" s="174"/>
      <c r="DVP39" s="174"/>
      <c r="DVQ39" s="174"/>
      <c r="DVR39" s="174"/>
      <c r="DVS39" s="174"/>
      <c r="DVT39" s="174"/>
      <c r="DVU39" s="174"/>
      <c r="DVV39" s="174"/>
      <c r="DVW39" s="174"/>
      <c r="DVX39" s="174"/>
      <c r="DVY39" s="174"/>
      <c r="DVZ39" s="174"/>
      <c r="DWA39" s="174"/>
      <c r="DWB39" s="174"/>
      <c r="DWR39" s="174"/>
      <c r="DWS39" s="174"/>
      <c r="DWT39" s="174"/>
      <c r="DWU39" s="174"/>
      <c r="DWV39" s="174"/>
      <c r="DWW39" s="174"/>
      <c r="DWX39" s="174"/>
      <c r="DWY39" s="174"/>
      <c r="DWZ39" s="174"/>
      <c r="DXA39" s="174"/>
      <c r="DXB39" s="174"/>
      <c r="DXC39" s="174"/>
      <c r="DXD39" s="174"/>
      <c r="DXT39" s="174"/>
      <c r="DXU39" s="174"/>
      <c r="DXV39" s="174"/>
      <c r="DXW39" s="174"/>
      <c r="DXX39" s="174"/>
      <c r="DXY39" s="174"/>
      <c r="DXZ39" s="174"/>
      <c r="DYA39" s="174"/>
      <c r="DYB39" s="174"/>
      <c r="DYC39" s="174"/>
      <c r="DYD39" s="174"/>
      <c r="DYE39" s="174"/>
      <c r="DYF39" s="174"/>
      <c r="DYV39" s="174"/>
      <c r="DYW39" s="174"/>
      <c r="DYX39" s="174"/>
      <c r="DYY39" s="174"/>
      <c r="DYZ39" s="174"/>
      <c r="DZA39" s="174"/>
      <c r="DZB39" s="174"/>
      <c r="DZC39" s="174"/>
      <c r="DZD39" s="174"/>
      <c r="DZE39" s="174"/>
      <c r="DZF39" s="174"/>
      <c r="DZG39" s="174"/>
      <c r="DZH39" s="174"/>
      <c r="DZX39" s="174"/>
      <c r="DZY39" s="174"/>
      <c r="DZZ39" s="174"/>
      <c r="EAA39" s="174"/>
      <c r="EAB39" s="174"/>
      <c r="EAC39" s="174"/>
      <c r="EAD39" s="174"/>
      <c r="EAE39" s="174"/>
      <c r="EAF39" s="174"/>
      <c r="EAG39" s="174"/>
      <c r="EAH39" s="174"/>
      <c r="EAI39" s="174"/>
      <c r="EAJ39" s="174"/>
      <c r="EAZ39" s="174"/>
      <c r="EBA39" s="174"/>
      <c r="EBB39" s="174"/>
      <c r="EBC39" s="174"/>
      <c r="EBD39" s="174"/>
      <c r="EBE39" s="174"/>
      <c r="EBF39" s="174"/>
      <c r="EBG39" s="174"/>
      <c r="EBH39" s="174"/>
      <c r="EBI39" s="174"/>
      <c r="EBJ39" s="174"/>
      <c r="EBK39" s="174"/>
      <c r="EBL39" s="174"/>
      <c r="ECB39" s="174"/>
      <c r="ECC39" s="174"/>
      <c r="ECD39" s="174"/>
      <c r="ECE39" s="174"/>
      <c r="ECF39" s="174"/>
      <c r="ECG39" s="174"/>
      <c r="ECH39" s="174"/>
      <c r="ECI39" s="174"/>
      <c r="ECJ39" s="174"/>
      <c r="ECK39" s="174"/>
      <c r="ECL39" s="174"/>
      <c r="ECM39" s="174"/>
      <c r="ECN39" s="174"/>
      <c r="EDD39" s="174"/>
      <c r="EDE39" s="174"/>
      <c r="EDF39" s="174"/>
      <c r="EDG39" s="174"/>
      <c r="EDH39" s="174"/>
      <c r="EDI39" s="174"/>
      <c r="EDJ39" s="174"/>
      <c r="EDK39" s="174"/>
      <c r="EDL39" s="174"/>
      <c r="EDM39" s="174"/>
      <c r="EDN39" s="174"/>
      <c r="EDO39" s="174"/>
      <c r="EDP39" s="174"/>
      <c r="EEF39" s="174"/>
      <c r="EEG39" s="174"/>
      <c r="EEH39" s="174"/>
      <c r="EEI39" s="174"/>
      <c r="EEJ39" s="174"/>
      <c r="EEK39" s="174"/>
      <c r="EEL39" s="174"/>
      <c r="EEM39" s="174"/>
      <c r="EEN39" s="174"/>
      <c r="EEO39" s="174"/>
      <c r="EEP39" s="174"/>
      <c r="EEQ39" s="174"/>
      <c r="EER39" s="174"/>
      <c r="EFH39" s="174"/>
      <c r="EFI39" s="174"/>
      <c r="EFJ39" s="174"/>
      <c r="EFK39" s="174"/>
      <c r="EFL39" s="174"/>
      <c r="EFM39" s="174"/>
      <c r="EFN39" s="174"/>
      <c r="EFO39" s="174"/>
      <c r="EFP39" s="174"/>
      <c r="EFQ39" s="174"/>
      <c r="EFR39" s="174"/>
      <c r="EFS39" s="174"/>
      <c r="EFT39" s="174"/>
      <c r="EGJ39" s="174"/>
      <c r="EGK39" s="174"/>
      <c r="EGL39" s="174"/>
      <c r="EGM39" s="174"/>
      <c r="EGN39" s="174"/>
      <c r="EGO39" s="174"/>
      <c r="EGP39" s="174"/>
      <c r="EGQ39" s="174"/>
      <c r="EGR39" s="174"/>
      <c r="EGS39" s="174"/>
      <c r="EGT39" s="174"/>
      <c r="EGU39" s="174"/>
      <c r="EGV39" s="174"/>
      <c r="EHL39" s="174"/>
      <c r="EHM39" s="174"/>
      <c r="EHN39" s="174"/>
      <c r="EHO39" s="174"/>
      <c r="EHP39" s="174"/>
      <c r="EHQ39" s="174"/>
      <c r="EHR39" s="174"/>
      <c r="EHS39" s="174"/>
      <c r="EHT39" s="174"/>
      <c r="EHU39" s="174"/>
      <c r="EHV39" s="174"/>
      <c r="EHW39" s="174"/>
      <c r="EHX39" s="174"/>
      <c r="EIN39" s="174"/>
      <c r="EIO39" s="174"/>
      <c r="EIP39" s="174"/>
      <c r="EIQ39" s="174"/>
      <c r="EIR39" s="174"/>
      <c r="EIS39" s="174"/>
      <c r="EIT39" s="174"/>
      <c r="EIU39" s="174"/>
      <c r="EIV39" s="174"/>
      <c r="EIW39" s="174"/>
      <c r="EIX39" s="174"/>
      <c r="EIY39" s="174"/>
      <c r="EIZ39" s="174"/>
      <c r="EJP39" s="174"/>
      <c r="EJQ39" s="174"/>
      <c r="EJR39" s="174"/>
      <c r="EJS39" s="174"/>
      <c r="EJT39" s="174"/>
      <c r="EJU39" s="174"/>
      <c r="EJV39" s="174"/>
      <c r="EJW39" s="174"/>
      <c r="EJX39" s="174"/>
      <c r="EJY39" s="174"/>
      <c r="EJZ39" s="174"/>
      <c r="EKA39" s="174"/>
      <c r="EKB39" s="174"/>
      <c r="EKR39" s="174"/>
      <c r="EKS39" s="174"/>
      <c r="EKT39" s="174"/>
      <c r="EKU39" s="174"/>
      <c r="EKV39" s="174"/>
      <c r="EKW39" s="174"/>
      <c r="EKX39" s="174"/>
      <c r="EKY39" s="174"/>
      <c r="EKZ39" s="174"/>
      <c r="ELA39" s="174"/>
      <c r="ELB39" s="174"/>
      <c r="ELC39" s="174"/>
      <c r="ELD39" s="174"/>
      <c r="ELT39" s="174"/>
      <c r="ELU39" s="174"/>
      <c r="ELV39" s="174"/>
      <c r="ELW39" s="174"/>
      <c r="ELX39" s="174"/>
      <c r="ELY39" s="174"/>
      <c r="ELZ39" s="174"/>
      <c r="EMA39" s="174"/>
      <c r="EMB39" s="174"/>
      <c r="EMC39" s="174"/>
      <c r="EMD39" s="174"/>
      <c r="EME39" s="174"/>
      <c r="EMF39" s="174"/>
      <c r="EMV39" s="174"/>
      <c r="EMW39" s="174"/>
      <c r="EMX39" s="174"/>
      <c r="EMY39" s="174"/>
      <c r="EMZ39" s="174"/>
      <c r="ENA39" s="174"/>
      <c r="ENB39" s="174"/>
      <c r="ENC39" s="174"/>
      <c r="END39" s="174"/>
      <c r="ENE39" s="174"/>
      <c r="ENF39" s="174"/>
      <c r="ENG39" s="174"/>
      <c r="ENH39" s="174"/>
      <c r="ENX39" s="174"/>
      <c r="ENY39" s="174"/>
      <c r="ENZ39" s="174"/>
      <c r="EOA39" s="174"/>
      <c r="EOB39" s="174"/>
      <c r="EOC39" s="174"/>
      <c r="EOD39" s="174"/>
      <c r="EOE39" s="174"/>
      <c r="EOF39" s="174"/>
      <c r="EOG39" s="174"/>
      <c r="EOH39" s="174"/>
      <c r="EOI39" s="174"/>
      <c r="EOJ39" s="174"/>
      <c r="EOZ39" s="174"/>
      <c r="EPA39" s="174"/>
      <c r="EPB39" s="174"/>
      <c r="EPC39" s="174"/>
      <c r="EPD39" s="174"/>
      <c r="EPE39" s="174"/>
      <c r="EPF39" s="174"/>
      <c r="EPG39" s="174"/>
      <c r="EPH39" s="174"/>
      <c r="EPI39" s="174"/>
      <c r="EPJ39" s="174"/>
      <c r="EPK39" s="174"/>
      <c r="EPL39" s="174"/>
      <c r="EQB39" s="174"/>
      <c r="EQC39" s="174"/>
      <c r="EQD39" s="174"/>
      <c r="EQE39" s="174"/>
      <c r="EQF39" s="174"/>
      <c r="EQG39" s="174"/>
      <c r="EQH39" s="174"/>
      <c r="EQI39" s="174"/>
      <c r="EQJ39" s="174"/>
      <c r="EQK39" s="174"/>
      <c r="EQL39" s="174"/>
      <c r="EQM39" s="174"/>
      <c r="EQN39" s="174"/>
      <c r="ERD39" s="174"/>
      <c r="ERE39" s="174"/>
      <c r="ERF39" s="174"/>
      <c r="ERG39" s="174"/>
      <c r="ERH39" s="174"/>
      <c r="ERI39" s="174"/>
      <c r="ERJ39" s="174"/>
      <c r="ERK39" s="174"/>
      <c r="ERL39" s="174"/>
      <c r="ERM39" s="174"/>
      <c r="ERN39" s="174"/>
      <c r="ERO39" s="174"/>
      <c r="ERP39" s="174"/>
      <c r="ESF39" s="174"/>
      <c r="ESG39" s="174"/>
      <c r="ESH39" s="174"/>
      <c r="ESI39" s="174"/>
      <c r="ESJ39" s="174"/>
      <c r="ESK39" s="174"/>
      <c r="ESL39" s="174"/>
      <c r="ESM39" s="174"/>
      <c r="ESN39" s="174"/>
      <c r="ESO39" s="174"/>
      <c r="ESP39" s="174"/>
      <c r="ESQ39" s="174"/>
      <c r="ESR39" s="174"/>
      <c r="ETH39" s="174"/>
      <c r="ETI39" s="174"/>
      <c r="ETJ39" s="174"/>
      <c r="ETK39" s="174"/>
      <c r="ETL39" s="174"/>
      <c r="ETM39" s="174"/>
      <c r="ETN39" s="174"/>
      <c r="ETO39" s="174"/>
      <c r="ETP39" s="174"/>
      <c r="ETQ39" s="174"/>
      <c r="ETR39" s="174"/>
      <c r="ETS39" s="174"/>
      <c r="ETT39" s="174"/>
      <c r="EUJ39" s="174"/>
      <c r="EUK39" s="174"/>
      <c r="EUL39" s="174"/>
      <c r="EUM39" s="174"/>
      <c r="EUN39" s="174"/>
      <c r="EUO39" s="174"/>
      <c r="EUP39" s="174"/>
      <c r="EUQ39" s="174"/>
      <c r="EUR39" s="174"/>
      <c r="EUS39" s="174"/>
      <c r="EUT39" s="174"/>
      <c r="EUU39" s="174"/>
      <c r="EUV39" s="174"/>
      <c r="EVL39" s="174"/>
      <c r="EVM39" s="174"/>
      <c r="EVN39" s="174"/>
      <c r="EVO39" s="174"/>
      <c r="EVP39" s="174"/>
      <c r="EVQ39" s="174"/>
      <c r="EVR39" s="174"/>
      <c r="EVS39" s="174"/>
      <c r="EVT39" s="174"/>
      <c r="EVU39" s="174"/>
      <c r="EVV39" s="174"/>
      <c r="EVW39" s="174"/>
      <c r="EVX39" s="174"/>
      <c r="EWN39" s="174"/>
      <c r="EWO39" s="174"/>
      <c r="EWP39" s="174"/>
      <c r="EWQ39" s="174"/>
      <c r="EWR39" s="174"/>
      <c r="EWS39" s="174"/>
      <c r="EWT39" s="174"/>
      <c r="EWU39" s="174"/>
      <c r="EWV39" s="174"/>
      <c r="EWW39" s="174"/>
      <c r="EWX39" s="174"/>
      <c r="EWY39" s="174"/>
      <c r="EWZ39" s="174"/>
      <c r="EXP39" s="174"/>
      <c r="EXQ39" s="174"/>
      <c r="EXR39" s="174"/>
      <c r="EXS39" s="174"/>
      <c r="EXT39" s="174"/>
      <c r="EXU39" s="174"/>
      <c r="EXV39" s="174"/>
      <c r="EXW39" s="174"/>
      <c r="EXX39" s="174"/>
      <c r="EXY39" s="174"/>
      <c r="EXZ39" s="174"/>
      <c r="EYA39" s="174"/>
      <c r="EYB39" s="174"/>
      <c r="EYR39" s="174"/>
      <c r="EYS39" s="174"/>
      <c r="EYT39" s="174"/>
      <c r="EYU39" s="174"/>
      <c r="EYV39" s="174"/>
      <c r="EYW39" s="174"/>
      <c r="EYX39" s="174"/>
      <c r="EYY39" s="174"/>
      <c r="EYZ39" s="174"/>
      <c r="EZA39" s="174"/>
      <c r="EZB39" s="174"/>
      <c r="EZC39" s="174"/>
      <c r="EZD39" s="174"/>
      <c r="EZT39" s="174"/>
      <c r="EZU39" s="174"/>
      <c r="EZV39" s="174"/>
      <c r="EZW39" s="174"/>
      <c r="EZX39" s="174"/>
      <c r="EZY39" s="174"/>
      <c r="EZZ39" s="174"/>
      <c r="FAA39" s="174"/>
      <c r="FAB39" s="174"/>
      <c r="FAC39" s="174"/>
      <c r="FAD39" s="174"/>
      <c r="FAE39" s="174"/>
      <c r="FAF39" s="174"/>
      <c r="FAV39" s="174"/>
      <c r="FAW39" s="174"/>
      <c r="FAX39" s="174"/>
      <c r="FAY39" s="174"/>
      <c r="FAZ39" s="174"/>
      <c r="FBA39" s="174"/>
      <c r="FBB39" s="174"/>
      <c r="FBC39" s="174"/>
      <c r="FBD39" s="174"/>
      <c r="FBE39" s="174"/>
      <c r="FBF39" s="174"/>
      <c r="FBG39" s="174"/>
      <c r="FBH39" s="174"/>
      <c r="FBX39" s="174"/>
      <c r="FBY39" s="174"/>
      <c r="FBZ39" s="174"/>
      <c r="FCA39" s="174"/>
      <c r="FCB39" s="174"/>
      <c r="FCC39" s="174"/>
      <c r="FCD39" s="174"/>
      <c r="FCE39" s="174"/>
      <c r="FCF39" s="174"/>
      <c r="FCG39" s="174"/>
      <c r="FCH39" s="174"/>
      <c r="FCI39" s="174"/>
      <c r="FCJ39" s="174"/>
      <c r="FCZ39" s="174"/>
      <c r="FDA39" s="174"/>
      <c r="FDB39" s="174"/>
      <c r="FDC39" s="174"/>
      <c r="FDD39" s="174"/>
      <c r="FDE39" s="174"/>
      <c r="FDF39" s="174"/>
      <c r="FDG39" s="174"/>
      <c r="FDH39" s="174"/>
      <c r="FDI39" s="174"/>
      <c r="FDJ39" s="174"/>
      <c r="FDK39" s="174"/>
      <c r="FDL39" s="174"/>
      <c r="FEB39" s="174"/>
      <c r="FEC39" s="174"/>
      <c r="FED39" s="174"/>
      <c r="FEE39" s="174"/>
      <c r="FEF39" s="174"/>
      <c r="FEG39" s="174"/>
      <c r="FEH39" s="174"/>
      <c r="FEI39" s="174"/>
      <c r="FEJ39" s="174"/>
      <c r="FEK39" s="174"/>
      <c r="FEL39" s="174"/>
      <c r="FEM39" s="174"/>
      <c r="FEN39" s="174"/>
      <c r="FFD39" s="174"/>
      <c r="FFE39" s="174"/>
      <c r="FFF39" s="174"/>
      <c r="FFG39" s="174"/>
      <c r="FFH39" s="174"/>
      <c r="FFI39" s="174"/>
      <c r="FFJ39" s="174"/>
      <c r="FFK39" s="174"/>
      <c r="FFL39" s="174"/>
      <c r="FFM39" s="174"/>
      <c r="FFN39" s="174"/>
      <c r="FFO39" s="174"/>
      <c r="FFP39" s="174"/>
      <c r="FGF39" s="174"/>
      <c r="FGG39" s="174"/>
      <c r="FGH39" s="174"/>
      <c r="FGI39" s="174"/>
      <c r="FGJ39" s="174"/>
      <c r="FGK39" s="174"/>
      <c r="FGL39" s="174"/>
      <c r="FGM39" s="174"/>
      <c r="FGN39" s="174"/>
      <c r="FGO39" s="174"/>
      <c r="FGP39" s="174"/>
      <c r="FGQ39" s="174"/>
      <c r="FGR39" s="174"/>
      <c r="FHH39" s="174"/>
      <c r="FHI39" s="174"/>
      <c r="FHJ39" s="174"/>
      <c r="FHK39" s="174"/>
      <c r="FHL39" s="174"/>
      <c r="FHM39" s="174"/>
      <c r="FHN39" s="174"/>
      <c r="FHO39" s="174"/>
      <c r="FHP39" s="174"/>
      <c r="FHQ39" s="174"/>
      <c r="FHR39" s="174"/>
      <c r="FHS39" s="174"/>
      <c r="FHT39" s="174"/>
      <c r="FIJ39" s="174"/>
      <c r="FIK39" s="174"/>
      <c r="FIL39" s="174"/>
      <c r="FIM39" s="174"/>
      <c r="FIN39" s="174"/>
      <c r="FIO39" s="174"/>
      <c r="FIP39" s="174"/>
      <c r="FIQ39" s="174"/>
      <c r="FIR39" s="174"/>
      <c r="FIS39" s="174"/>
      <c r="FIT39" s="174"/>
      <c r="FIU39" s="174"/>
      <c r="FIV39" s="174"/>
      <c r="FJL39" s="174"/>
      <c r="FJM39" s="174"/>
      <c r="FJN39" s="174"/>
      <c r="FJO39" s="174"/>
      <c r="FJP39" s="174"/>
      <c r="FJQ39" s="174"/>
      <c r="FJR39" s="174"/>
      <c r="FJS39" s="174"/>
      <c r="FJT39" s="174"/>
      <c r="FJU39" s="174"/>
      <c r="FJV39" s="174"/>
      <c r="FJW39" s="174"/>
      <c r="FJX39" s="174"/>
      <c r="FKN39" s="174"/>
      <c r="FKO39" s="174"/>
      <c r="FKP39" s="174"/>
      <c r="FKQ39" s="174"/>
      <c r="FKR39" s="174"/>
      <c r="FKS39" s="174"/>
      <c r="FKT39" s="174"/>
      <c r="FKU39" s="174"/>
      <c r="FKV39" s="174"/>
      <c r="FKW39" s="174"/>
      <c r="FKX39" s="174"/>
      <c r="FKY39" s="174"/>
      <c r="FKZ39" s="174"/>
      <c r="FLP39" s="174"/>
      <c r="FLQ39" s="174"/>
      <c r="FLR39" s="174"/>
      <c r="FLS39" s="174"/>
      <c r="FLT39" s="174"/>
      <c r="FLU39" s="174"/>
      <c r="FLV39" s="174"/>
      <c r="FLW39" s="174"/>
      <c r="FLX39" s="174"/>
      <c r="FLY39" s="174"/>
      <c r="FLZ39" s="174"/>
      <c r="FMA39" s="174"/>
      <c r="FMB39" s="174"/>
      <c r="FMR39" s="174"/>
      <c r="FMS39" s="174"/>
      <c r="FMT39" s="174"/>
      <c r="FMU39" s="174"/>
      <c r="FMV39" s="174"/>
      <c r="FMW39" s="174"/>
      <c r="FMX39" s="174"/>
      <c r="FMY39" s="174"/>
      <c r="FMZ39" s="174"/>
      <c r="FNA39" s="174"/>
      <c r="FNB39" s="174"/>
      <c r="FNC39" s="174"/>
      <c r="FND39" s="174"/>
      <c r="FNT39" s="174"/>
      <c r="FNU39" s="174"/>
      <c r="FNV39" s="174"/>
      <c r="FNW39" s="174"/>
      <c r="FNX39" s="174"/>
      <c r="FNY39" s="174"/>
      <c r="FNZ39" s="174"/>
      <c r="FOA39" s="174"/>
      <c r="FOB39" s="174"/>
      <c r="FOC39" s="174"/>
      <c r="FOD39" s="174"/>
      <c r="FOE39" s="174"/>
      <c r="FOF39" s="174"/>
      <c r="FOV39" s="174"/>
      <c r="FOW39" s="174"/>
      <c r="FOX39" s="174"/>
      <c r="FOY39" s="174"/>
      <c r="FOZ39" s="174"/>
      <c r="FPA39" s="174"/>
      <c r="FPB39" s="174"/>
      <c r="FPC39" s="174"/>
      <c r="FPD39" s="174"/>
      <c r="FPE39" s="174"/>
      <c r="FPF39" s="174"/>
      <c r="FPG39" s="174"/>
      <c r="FPH39" s="174"/>
      <c r="FPX39" s="174"/>
      <c r="FPY39" s="174"/>
      <c r="FPZ39" s="174"/>
      <c r="FQA39" s="174"/>
      <c r="FQB39" s="174"/>
      <c r="FQC39" s="174"/>
      <c r="FQD39" s="174"/>
      <c r="FQE39" s="174"/>
      <c r="FQF39" s="174"/>
      <c r="FQG39" s="174"/>
      <c r="FQH39" s="174"/>
      <c r="FQI39" s="174"/>
      <c r="FQJ39" s="174"/>
      <c r="FQZ39" s="174"/>
      <c r="FRA39" s="174"/>
      <c r="FRB39" s="174"/>
      <c r="FRC39" s="174"/>
      <c r="FRD39" s="174"/>
      <c r="FRE39" s="174"/>
      <c r="FRF39" s="174"/>
      <c r="FRG39" s="174"/>
      <c r="FRH39" s="174"/>
      <c r="FRI39" s="174"/>
      <c r="FRJ39" s="174"/>
      <c r="FRK39" s="174"/>
      <c r="FRL39" s="174"/>
      <c r="FSB39" s="174"/>
      <c r="FSC39" s="174"/>
      <c r="FSD39" s="174"/>
      <c r="FSE39" s="174"/>
      <c r="FSF39" s="174"/>
      <c r="FSG39" s="174"/>
      <c r="FSH39" s="174"/>
      <c r="FSI39" s="174"/>
      <c r="FSJ39" s="174"/>
      <c r="FSK39" s="174"/>
      <c r="FSL39" s="174"/>
      <c r="FSM39" s="174"/>
      <c r="FSN39" s="174"/>
      <c r="FTD39" s="174"/>
      <c r="FTE39" s="174"/>
      <c r="FTF39" s="174"/>
      <c r="FTG39" s="174"/>
      <c r="FTH39" s="174"/>
      <c r="FTI39" s="174"/>
      <c r="FTJ39" s="174"/>
      <c r="FTK39" s="174"/>
      <c r="FTL39" s="174"/>
      <c r="FTM39" s="174"/>
      <c r="FTN39" s="174"/>
      <c r="FTO39" s="174"/>
      <c r="FTP39" s="174"/>
      <c r="FUF39" s="174"/>
      <c r="FUG39" s="174"/>
      <c r="FUH39" s="174"/>
      <c r="FUI39" s="174"/>
      <c r="FUJ39" s="174"/>
      <c r="FUK39" s="174"/>
      <c r="FUL39" s="174"/>
      <c r="FUM39" s="174"/>
      <c r="FUN39" s="174"/>
      <c r="FUO39" s="174"/>
      <c r="FUP39" s="174"/>
      <c r="FUQ39" s="174"/>
      <c r="FUR39" s="174"/>
      <c r="FVH39" s="174"/>
      <c r="FVI39" s="174"/>
      <c r="FVJ39" s="174"/>
      <c r="FVK39" s="174"/>
      <c r="FVL39" s="174"/>
      <c r="FVM39" s="174"/>
      <c r="FVN39" s="174"/>
      <c r="FVO39" s="174"/>
      <c r="FVP39" s="174"/>
      <c r="FVQ39" s="174"/>
      <c r="FVR39" s="174"/>
      <c r="FVS39" s="174"/>
      <c r="FVT39" s="174"/>
      <c r="FWJ39" s="174"/>
      <c r="FWK39" s="174"/>
      <c r="FWL39" s="174"/>
      <c r="FWM39" s="174"/>
      <c r="FWN39" s="174"/>
      <c r="FWO39" s="174"/>
      <c r="FWP39" s="174"/>
      <c r="FWQ39" s="174"/>
      <c r="FWR39" s="174"/>
      <c r="FWS39" s="174"/>
      <c r="FWT39" s="174"/>
      <c r="FWU39" s="174"/>
      <c r="FWV39" s="174"/>
      <c r="FXL39" s="174"/>
      <c r="FXM39" s="174"/>
      <c r="FXN39" s="174"/>
      <c r="FXO39" s="174"/>
      <c r="FXP39" s="174"/>
      <c r="FXQ39" s="174"/>
      <c r="FXR39" s="174"/>
      <c r="FXS39" s="174"/>
      <c r="FXT39" s="174"/>
      <c r="FXU39" s="174"/>
      <c r="FXV39" s="174"/>
      <c r="FXW39" s="174"/>
      <c r="FXX39" s="174"/>
      <c r="FYN39" s="174"/>
      <c r="FYO39" s="174"/>
      <c r="FYP39" s="174"/>
      <c r="FYQ39" s="174"/>
      <c r="FYR39" s="174"/>
      <c r="FYS39" s="174"/>
      <c r="FYT39" s="174"/>
      <c r="FYU39" s="174"/>
      <c r="FYV39" s="174"/>
      <c r="FYW39" s="174"/>
      <c r="FYX39" s="174"/>
      <c r="FYY39" s="174"/>
      <c r="FYZ39" s="174"/>
      <c r="FZP39" s="174"/>
      <c r="FZQ39" s="174"/>
      <c r="FZR39" s="174"/>
      <c r="FZS39" s="174"/>
      <c r="FZT39" s="174"/>
      <c r="FZU39" s="174"/>
      <c r="FZV39" s="174"/>
      <c r="FZW39" s="174"/>
      <c r="FZX39" s="174"/>
      <c r="FZY39" s="174"/>
      <c r="FZZ39" s="174"/>
      <c r="GAA39" s="174"/>
      <c r="GAB39" s="174"/>
      <c r="GAR39" s="174"/>
      <c r="GAS39" s="174"/>
      <c r="GAT39" s="174"/>
      <c r="GAU39" s="174"/>
      <c r="GAV39" s="174"/>
      <c r="GAW39" s="174"/>
      <c r="GAX39" s="174"/>
      <c r="GAY39" s="174"/>
      <c r="GAZ39" s="174"/>
      <c r="GBA39" s="174"/>
      <c r="GBB39" s="174"/>
      <c r="GBC39" s="174"/>
      <c r="GBD39" s="174"/>
      <c r="GBT39" s="174"/>
      <c r="GBU39" s="174"/>
      <c r="GBV39" s="174"/>
      <c r="GBW39" s="174"/>
      <c r="GBX39" s="174"/>
      <c r="GBY39" s="174"/>
      <c r="GBZ39" s="174"/>
      <c r="GCA39" s="174"/>
      <c r="GCB39" s="174"/>
      <c r="GCC39" s="174"/>
      <c r="GCD39" s="174"/>
      <c r="GCE39" s="174"/>
      <c r="GCF39" s="174"/>
      <c r="GCV39" s="174"/>
      <c r="GCW39" s="174"/>
      <c r="GCX39" s="174"/>
      <c r="GCY39" s="174"/>
      <c r="GCZ39" s="174"/>
      <c r="GDA39" s="174"/>
      <c r="GDB39" s="174"/>
      <c r="GDC39" s="174"/>
      <c r="GDD39" s="174"/>
      <c r="GDE39" s="174"/>
      <c r="GDF39" s="174"/>
      <c r="GDG39" s="174"/>
      <c r="GDH39" s="174"/>
      <c r="GDX39" s="174"/>
      <c r="GDY39" s="174"/>
      <c r="GDZ39" s="174"/>
      <c r="GEA39" s="174"/>
      <c r="GEB39" s="174"/>
      <c r="GEC39" s="174"/>
      <c r="GED39" s="174"/>
      <c r="GEE39" s="174"/>
      <c r="GEF39" s="174"/>
      <c r="GEG39" s="174"/>
      <c r="GEH39" s="174"/>
      <c r="GEI39" s="174"/>
      <c r="GEJ39" s="174"/>
      <c r="GEZ39" s="174"/>
      <c r="GFA39" s="174"/>
      <c r="GFB39" s="174"/>
      <c r="GFC39" s="174"/>
      <c r="GFD39" s="174"/>
      <c r="GFE39" s="174"/>
      <c r="GFF39" s="174"/>
      <c r="GFG39" s="174"/>
      <c r="GFH39" s="174"/>
      <c r="GFI39" s="174"/>
      <c r="GFJ39" s="174"/>
      <c r="GFK39" s="174"/>
      <c r="GFL39" s="174"/>
      <c r="GGB39" s="174"/>
      <c r="GGC39" s="174"/>
      <c r="GGD39" s="174"/>
      <c r="GGE39" s="174"/>
      <c r="GGF39" s="174"/>
      <c r="GGG39" s="174"/>
      <c r="GGH39" s="174"/>
      <c r="GGI39" s="174"/>
      <c r="GGJ39" s="174"/>
      <c r="GGK39" s="174"/>
      <c r="GGL39" s="174"/>
      <c r="GGM39" s="174"/>
      <c r="GGN39" s="174"/>
      <c r="GHD39" s="174"/>
      <c r="GHE39" s="174"/>
      <c r="GHF39" s="174"/>
      <c r="GHG39" s="174"/>
      <c r="GHH39" s="174"/>
      <c r="GHI39" s="174"/>
      <c r="GHJ39" s="174"/>
      <c r="GHK39" s="174"/>
      <c r="GHL39" s="174"/>
      <c r="GHM39" s="174"/>
      <c r="GHN39" s="174"/>
      <c r="GHO39" s="174"/>
      <c r="GHP39" s="174"/>
      <c r="GIF39" s="174"/>
      <c r="GIG39" s="174"/>
      <c r="GIH39" s="174"/>
      <c r="GII39" s="174"/>
      <c r="GIJ39" s="174"/>
      <c r="GIK39" s="174"/>
      <c r="GIL39" s="174"/>
      <c r="GIM39" s="174"/>
      <c r="GIN39" s="174"/>
      <c r="GIO39" s="174"/>
      <c r="GIP39" s="174"/>
      <c r="GIQ39" s="174"/>
      <c r="GIR39" s="174"/>
      <c r="GJH39" s="174"/>
      <c r="GJI39" s="174"/>
      <c r="GJJ39" s="174"/>
      <c r="GJK39" s="174"/>
      <c r="GJL39" s="174"/>
      <c r="GJM39" s="174"/>
      <c r="GJN39" s="174"/>
      <c r="GJO39" s="174"/>
      <c r="GJP39" s="174"/>
      <c r="GJQ39" s="174"/>
      <c r="GJR39" s="174"/>
      <c r="GJS39" s="174"/>
      <c r="GJT39" s="174"/>
      <c r="GKJ39" s="174"/>
      <c r="GKK39" s="174"/>
      <c r="GKL39" s="174"/>
      <c r="GKM39" s="174"/>
      <c r="GKN39" s="174"/>
      <c r="GKO39" s="174"/>
      <c r="GKP39" s="174"/>
      <c r="GKQ39" s="174"/>
      <c r="GKR39" s="174"/>
      <c r="GKS39" s="174"/>
      <c r="GKT39" s="174"/>
      <c r="GKU39" s="174"/>
      <c r="GKV39" s="174"/>
      <c r="GLL39" s="174"/>
      <c r="GLM39" s="174"/>
      <c r="GLN39" s="174"/>
      <c r="GLO39" s="174"/>
      <c r="GLP39" s="174"/>
      <c r="GLQ39" s="174"/>
      <c r="GLR39" s="174"/>
      <c r="GLS39" s="174"/>
      <c r="GLT39" s="174"/>
      <c r="GLU39" s="174"/>
      <c r="GLV39" s="174"/>
      <c r="GLW39" s="174"/>
      <c r="GLX39" s="174"/>
      <c r="GMN39" s="174"/>
      <c r="GMO39" s="174"/>
      <c r="GMP39" s="174"/>
      <c r="GMQ39" s="174"/>
      <c r="GMR39" s="174"/>
      <c r="GMS39" s="174"/>
      <c r="GMT39" s="174"/>
      <c r="GMU39" s="174"/>
      <c r="GMV39" s="174"/>
      <c r="GMW39" s="174"/>
      <c r="GMX39" s="174"/>
      <c r="GMY39" s="174"/>
      <c r="GMZ39" s="174"/>
      <c r="GNP39" s="174"/>
      <c r="GNQ39" s="174"/>
      <c r="GNR39" s="174"/>
      <c r="GNS39" s="174"/>
      <c r="GNT39" s="174"/>
      <c r="GNU39" s="174"/>
      <c r="GNV39" s="174"/>
      <c r="GNW39" s="174"/>
      <c r="GNX39" s="174"/>
      <c r="GNY39" s="174"/>
      <c r="GNZ39" s="174"/>
      <c r="GOA39" s="174"/>
      <c r="GOB39" s="174"/>
      <c r="GOR39" s="174"/>
      <c r="GOS39" s="174"/>
      <c r="GOT39" s="174"/>
      <c r="GOU39" s="174"/>
      <c r="GOV39" s="174"/>
      <c r="GOW39" s="174"/>
      <c r="GOX39" s="174"/>
      <c r="GOY39" s="174"/>
      <c r="GOZ39" s="174"/>
      <c r="GPA39" s="174"/>
      <c r="GPB39" s="174"/>
      <c r="GPC39" s="174"/>
      <c r="GPD39" s="174"/>
      <c r="GPT39" s="174"/>
      <c r="GPU39" s="174"/>
      <c r="GPV39" s="174"/>
      <c r="GPW39" s="174"/>
      <c r="GPX39" s="174"/>
      <c r="GPY39" s="174"/>
      <c r="GPZ39" s="174"/>
      <c r="GQA39" s="174"/>
      <c r="GQB39" s="174"/>
      <c r="GQC39" s="174"/>
      <c r="GQD39" s="174"/>
      <c r="GQE39" s="174"/>
      <c r="GQF39" s="174"/>
      <c r="GQV39" s="174"/>
      <c r="GQW39" s="174"/>
      <c r="GQX39" s="174"/>
      <c r="GQY39" s="174"/>
      <c r="GQZ39" s="174"/>
      <c r="GRA39" s="174"/>
      <c r="GRB39" s="174"/>
      <c r="GRC39" s="174"/>
      <c r="GRD39" s="174"/>
      <c r="GRE39" s="174"/>
      <c r="GRF39" s="174"/>
      <c r="GRG39" s="174"/>
      <c r="GRH39" s="174"/>
      <c r="GRX39" s="174"/>
      <c r="GRY39" s="174"/>
      <c r="GRZ39" s="174"/>
      <c r="GSA39" s="174"/>
      <c r="GSB39" s="174"/>
      <c r="GSC39" s="174"/>
      <c r="GSD39" s="174"/>
      <c r="GSE39" s="174"/>
      <c r="GSF39" s="174"/>
      <c r="GSG39" s="174"/>
      <c r="GSH39" s="174"/>
      <c r="GSI39" s="174"/>
      <c r="GSJ39" s="174"/>
      <c r="GSZ39" s="174"/>
      <c r="GTA39" s="174"/>
      <c r="GTB39" s="174"/>
      <c r="GTC39" s="174"/>
      <c r="GTD39" s="174"/>
      <c r="GTE39" s="174"/>
      <c r="GTF39" s="174"/>
      <c r="GTG39" s="174"/>
      <c r="GTH39" s="174"/>
      <c r="GTI39" s="174"/>
      <c r="GTJ39" s="174"/>
      <c r="GTK39" s="174"/>
      <c r="GTL39" s="174"/>
      <c r="GUB39" s="174"/>
      <c r="GUC39" s="174"/>
      <c r="GUD39" s="174"/>
      <c r="GUE39" s="174"/>
      <c r="GUF39" s="174"/>
      <c r="GUG39" s="174"/>
      <c r="GUH39" s="174"/>
      <c r="GUI39" s="174"/>
      <c r="GUJ39" s="174"/>
      <c r="GUK39" s="174"/>
      <c r="GUL39" s="174"/>
      <c r="GUM39" s="174"/>
      <c r="GUN39" s="174"/>
      <c r="GVD39" s="174"/>
      <c r="GVE39" s="174"/>
      <c r="GVF39" s="174"/>
      <c r="GVG39" s="174"/>
      <c r="GVH39" s="174"/>
      <c r="GVI39" s="174"/>
      <c r="GVJ39" s="174"/>
      <c r="GVK39" s="174"/>
      <c r="GVL39" s="174"/>
      <c r="GVM39" s="174"/>
      <c r="GVN39" s="174"/>
      <c r="GVO39" s="174"/>
      <c r="GVP39" s="174"/>
      <c r="GWF39" s="174"/>
      <c r="GWG39" s="174"/>
      <c r="GWH39" s="174"/>
      <c r="GWI39" s="174"/>
      <c r="GWJ39" s="174"/>
      <c r="GWK39" s="174"/>
      <c r="GWL39" s="174"/>
      <c r="GWM39" s="174"/>
      <c r="GWN39" s="174"/>
      <c r="GWO39" s="174"/>
      <c r="GWP39" s="174"/>
      <c r="GWQ39" s="174"/>
      <c r="GWR39" s="174"/>
      <c r="GXH39" s="174"/>
      <c r="GXI39" s="174"/>
      <c r="GXJ39" s="174"/>
      <c r="GXK39" s="174"/>
      <c r="GXL39" s="174"/>
      <c r="GXM39" s="174"/>
      <c r="GXN39" s="174"/>
      <c r="GXO39" s="174"/>
      <c r="GXP39" s="174"/>
      <c r="GXQ39" s="174"/>
      <c r="GXR39" s="174"/>
      <c r="GXS39" s="174"/>
      <c r="GXT39" s="174"/>
      <c r="GYJ39" s="174"/>
      <c r="GYK39" s="174"/>
      <c r="GYL39" s="174"/>
      <c r="GYM39" s="174"/>
      <c r="GYN39" s="174"/>
      <c r="GYO39" s="174"/>
      <c r="GYP39" s="174"/>
      <c r="GYQ39" s="174"/>
      <c r="GYR39" s="174"/>
      <c r="GYS39" s="174"/>
      <c r="GYT39" s="174"/>
      <c r="GYU39" s="174"/>
      <c r="GYV39" s="174"/>
      <c r="GZL39" s="174"/>
      <c r="GZM39" s="174"/>
      <c r="GZN39" s="174"/>
      <c r="GZO39" s="174"/>
      <c r="GZP39" s="174"/>
      <c r="GZQ39" s="174"/>
      <c r="GZR39" s="174"/>
      <c r="GZS39" s="174"/>
      <c r="GZT39" s="174"/>
      <c r="GZU39" s="174"/>
      <c r="GZV39" s="174"/>
      <c r="GZW39" s="174"/>
      <c r="GZX39" s="174"/>
      <c r="HAN39" s="174"/>
      <c r="HAO39" s="174"/>
      <c r="HAP39" s="174"/>
      <c r="HAQ39" s="174"/>
      <c r="HAR39" s="174"/>
      <c r="HAS39" s="174"/>
      <c r="HAT39" s="174"/>
      <c r="HAU39" s="174"/>
      <c r="HAV39" s="174"/>
      <c r="HAW39" s="174"/>
      <c r="HAX39" s="174"/>
      <c r="HAY39" s="174"/>
      <c r="HAZ39" s="174"/>
      <c r="HBP39" s="174"/>
      <c r="HBQ39" s="174"/>
      <c r="HBR39" s="174"/>
      <c r="HBS39" s="174"/>
      <c r="HBT39" s="174"/>
      <c r="HBU39" s="174"/>
      <c r="HBV39" s="174"/>
      <c r="HBW39" s="174"/>
      <c r="HBX39" s="174"/>
      <c r="HBY39" s="174"/>
      <c r="HBZ39" s="174"/>
      <c r="HCA39" s="174"/>
      <c r="HCB39" s="174"/>
      <c r="HCR39" s="174"/>
      <c r="HCS39" s="174"/>
      <c r="HCT39" s="174"/>
      <c r="HCU39" s="174"/>
      <c r="HCV39" s="174"/>
      <c r="HCW39" s="174"/>
      <c r="HCX39" s="174"/>
      <c r="HCY39" s="174"/>
      <c r="HCZ39" s="174"/>
      <c r="HDA39" s="174"/>
      <c r="HDB39" s="174"/>
      <c r="HDC39" s="174"/>
      <c r="HDD39" s="174"/>
      <c r="HDT39" s="174"/>
      <c r="HDU39" s="174"/>
      <c r="HDV39" s="174"/>
      <c r="HDW39" s="174"/>
      <c r="HDX39" s="174"/>
      <c r="HDY39" s="174"/>
      <c r="HDZ39" s="174"/>
      <c r="HEA39" s="174"/>
      <c r="HEB39" s="174"/>
      <c r="HEC39" s="174"/>
      <c r="HED39" s="174"/>
      <c r="HEE39" s="174"/>
      <c r="HEF39" s="174"/>
      <c r="HEV39" s="174"/>
      <c r="HEW39" s="174"/>
      <c r="HEX39" s="174"/>
      <c r="HEY39" s="174"/>
      <c r="HEZ39" s="174"/>
      <c r="HFA39" s="174"/>
      <c r="HFB39" s="174"/>
      <c r="HFC39" s="174"/>
      <c r="HFD39" s="174"/>
      <c r="HFE39" s="174"/>
      <c r="HFF39" s="174"/>
      <c r="HFG39" s="174"/>
      <c r="HFH39" s="174"/>
      <c r="HFX39" s="174"/>
      <c r="HFY39" s="174"/>
      <c r="HFZ39" s="174"/>
      <c r="HGA39" s="174"/>
      <c r="HGB39" s="174"/>
      <c r="HGC39" s="174"/>
      <c r="HGD39" s="174"/>
      <c r="HGE39" s="174"/>
      <c r="HGF39" s="174"/>
      <c r="HGG39" s="174"/>
      <c r="HGH39" s="174"/>
      <c r="HGI39" s="174"/>
      <c r="HGJ39" s="174"/>
      <c r="HGZ39" s="174"/>
      <c r="HHA39" s="174"/>
      <c r="HHB39" s="174"/>
      <c r="HHC39" s="174"/>
      <c r="HHD39" s="174"/>
      <c r="HHE39" s="174"/>
      <c r="HHF39" s="174"/>
      <c r="HHG39" s="174"/>
      <c r="HHH39" s="174"/>
      <c r="HHI39" s="174"/>
      <c r="HHJ39" s="174"/>
      <c r="HHK39" s="174"/>
      <c r="HHL39" s="174"/>
      <c r="HIB39" s="174"/>
      <c r="HIC39" s="174"/>
      <c r="HID39" s="174"/>
      <c r="HIE39" s="174"/>
      <c r="HIF39" s="174"/>
      <c r="HIG39" s="174"/>
      <c r="HIH39" s="174"/>
      <c r="HII39" s="174"/>
      <c r="HIJ39" s="174"/>
      <c r="HIK39" s="174"/>
      <c r="HIL39" s="174"/>
      <c r="HIM39" s="174"/>
      <c r="HIN39" s="174"/>
      <c r="HJD39" s="174"/>
      <c r="HJE39" s="174"/>
      <c r="HJF39" s="174"/>
      <c r="HJG39" s="174"/>
      <c r="HJH39" s="174"/>
      <c r="HJI39" s="174"/>
      <c r="HJJ39" s="174"/>
      <c r="HJK39" s="174"/>
      <c r="HJL39" s="174"/>
      <c r="HJM39" s="174"/>
      <c r="HJN39" s="174"/>
      <c r="HJO39" s="174"/>
      <c r="HJP39" s="174"/>
      <c r="HKF39" s="174"/>
      <c r="HKG39" s="174"/>
      <c r="HKH39" s="174"/>
      <c r="HKI39" s="174"/>
      <c r="HKJ39" s="174"/>
      <c r="HKK39" s="174"/>
      <c r="HKL39" s="174"/>
      <c r="HKM39" s="174"/>
      <c r="HKN39" s="174"/>
      <c r="HKO39" s="174"/>
      <c r="HKP39" s="174"/>
      <c r="HKQ39" s="174"/>
      <c r="HKR39" s="174"/>
      <c r="HLH39" s="174"/>
      <c r="HLI39" s="174"/>
      <c r="HLJ39" s="174"/>
      <c r="HLK39" s="174"/>
      <c r="HLL39" s="174"/>
      <c r="HLM39" s="174"/>
      <c r="HLN39" s="174"/>
      <c r="HLO39" s="174"/>
      <c r="HLP39" s="174"/>
      <c r="HLQ39" s="174"/>
      <c r="HLR39" s="174"/>
      <c r="HLS39" s="174"/>
      <c r="HLT39" s="174"/>
      <c r="HMJ39" s="174"/>
      <c r="HMK39" s="174"/>
      <c r="HML39" s="174"/>
      <c r="HMM39" s="174"/>
      <c r="HMN39" s="174"/>
      <c r="HMO39" s="174"/>
      <c r="HMP39" s="174"/>
      <c r="HMQ39" s="174"/>
      <c r="HMR39" s="174"/>
      <c r="HMS39" s="174"/>
      <c r="HMT39" s="174"/>
      <c r="HMU39" s="174"/>
      <c r="HMV39" s="174"/>
      <c r="HNL39" s="174"/>
      <c r="HNM39" s="174"/>
      <c r="HNN39" s="174"/>
      <c r="HNO39" s="174"/>
      <c r="HNP39" s="174"/>
      <c r="HNQ39" s="174"/>
      <c r="HNR39" s="174"/>
      <c r="HNS39" s="174"/>
      <c r="HNT39" s="174"/>
      <c r="HNU39" s="174"/>
      <c r="HNV39" s="174"/>
      <c r="HNW39" s="174"/>
      <c r="HNX39" s="174"/>
      <c r="HON39" s="174"/>
      <c r="HOO39" s="174"/>
      <c r="HOP39" s="174"/>
      <c r="HOQ39" s="174"/>
      <c r="HOR39" s="174"/>
      <c r="HOS39" s="174"/>
      <c r="HOT39" s="174"/>
      <c r="HOU39" s="174"/>
      <c r="HOV39" s="174"/>
      <c r="HOW39" s="174"/>
      <c r="HOX39" s="174"/>
      <c r="HOY39" s="174"/>
      <c r="HOZ39" s="174"/>
      <c r="HPP39" s="174"/>
      <c r="HPQ39" s="174"/>
      <c r="HPR39" s="174"/>
      <c r="HPS39" s="174"/>
      <c r="HPT39" s="174"/>
      <c r="HPU39" s="174"/>
      <c r="HPV39" s="174"/>
      <c r="HPW39" s="174"/>
      <c r="HPX39" s="174"/>
      <c r="HPY39" s="174"/>
      <c r="HPZ39" s="174"/>
      <c r="HQA39" s="174"/>
      <c r="HQB39" s="174"/>
      <c r="HQR39" s="174"/>
      <c r="HQS39" s="174"/>
      <c r="HQT39" s="174"/>
      <c r="HQU39" s="174"/>
      <c r="HQV39" s="174"/>
      <c r="HQW39" s="174"/>
      <c r="HQX39" s="174"/>
      <c r="HQY39" s="174"/>
      <c r="HQZ39" s="174"/>
      <c r="HRA39" s="174"/>
      <c r="HRB39" s="174"/>
      <c r="HRC39" s="174"/>
      <c r="HRD39" s="174"/>
      <c r="HRT39" s="174"/>
      <c r="HRU39" s="174"/>
      <c r="HRV39" s="174"/>
      <c r="HRW39" s="174"/>
      <c r="HRX39" s="174"/>
      <c r="HRY39" s="174"/>
      <c r="HRZ39" s="174"/>
      <c r="HSA39" s="174"/>
      <c r="HSB39" s="174"/>
      <c r="HSC39" s="174"/>
      <c r="HSD39" s="174"/>
      <c r="HSE39" s="174"/>
      <c r="HSF39" s="174"/>
      <c r="HSV39" s="174"/>
      <c r="HSW39" s="174"/>
      <c r="HSX39" s="174"/>
      <c r="HSY39" s="174"/>
      <c r="HSZ39" s="174"/>
      <c r="HTA39" s="174"/>
      <c r="HTB39" s="174"/>
      <c r="HTC39" s="174"/>
      <c r="HTD39" s="174"/>
      <c r="HTE39" s="174"/>
      <c r="HTF39" s="174"/>
      <c r="HTG39" s="174"/>
      <c r="HTH39" s="174"/>
      <c r="HTX39" s="174"/>
      <c r="HTY39" s="174"/>
      <c r="HTZ39" s="174"/>
      <c r="HUA39" s="174"/>
      <c r="HUB39" s="174"/>
      <c r="HUC39" s="174"/>
      <c r="HUD39" s="174"/>
      <c r="HUE39" s="174"/>
      <c r="HUF39" s="174"/>
      <c r="HUG39" s="174"/>
      <c r="HUH39" s="174"/>
      <c r="HUI39" s="174"/>
      <c r="HUJ39" s="174"/>
      <c r="HUZ39" s="174"/>
      <c r="HVA39" s="174"/>
      <c r="HVB39" s="174"/>
      <c r="HVC39" s="174"/>
      <c r="HVD39" s="174"/>
      <c r="HVE39" s="174"/>
      <c r="HVF39" s="174"/>
      <c r="HVG39" s="174"/>
      <c r="HVH39" s="174"/>
      <c r="HVI39" s="174"/>
      <c r="HVJ39" s="174"/>
      <c r="HVK39" s="174"/>
      <c r="HVL39" s="174"/>
      <c r="HWB39" s="174"/>
      <c r="HWC39" s="174"/>
      <c r="HWD39" s="174"/>
      <c r="HWE39" s="174"/>
      <c r="HWF39" s="174"/>
      <c r="HWG39" s="174"/>
      <c r="HWH39" s="174"/>
      <c r="HWI39" s="174"/>
      <c r="HWJ39" s="174"/>
      <c r="HWK39" s="174"/>
      <c r="HWL39" s="174"/>
      <c r="HWM39" s="174"/>
      <c r="HWN39" s="174"/>
      <c r="HXD39" s="174"/>
      <c r="HXE39" s="174"/>
      <c r="HXF39" s="174"/>
      <c r="HXG39" s="174"/>
      <c r="HXH39" s="174"/>
      <c r="HXI39" s="174"/>
      <c r="HXJ39" s="174"/>
      <c r="HXK39" s="174"/>
      <c r="HXL39" s="174"/>
      <c r="HXM39" s="174"/>
      <c r="HXN39" s="174"/>
      <c r="HXO39" s="174"/>
      <c r="HXP39" s="174"/>
      <c r="HYF39" s="174"/>
      <c r="HYG39" s="174"/>
      <c r="HYH39" s="174"/>
      <c r="HYI39" s="174"/>
      <c r="HYJ39" s="174"/>
      <c r="HYK39" s="174"/>
      <c r="HYL39" s="174"/>
      <c r="HYM39" s="174"/>
      <c r="HYN39" s="174"/>
      <c r="HYO39" s="174"/>
      <c r="HYP39" s="174"/>
      <c r="HYQ39" s="174"/>
      <c r="HYR39" s="174"/>
      <c r="HZH39" s="174"/>
      <c r="HZI39" s="174"/>
      <c r="HZJ39" s="174"/>
      <c r="HZK39" s="174"/>
      <c r="HZL39" s="174"/>
      <c r="HZM39" s="174"/>
      <c r="HZN39" s="174"/>
      <c r="HZO39" s="174"/>
      <c r="HZP39" s="174"/>
      <c r="HZQ39" s="174"/>
      <c r="HZR39" s="174"/>
      <c r="HZS39" s="174"/>
      <c r="HZT39" s="174"/>
      <c r="IAJ39" s="174"/>
      <c r="IAK39" s="174"/>
      <c r="IAL39" s="174"/>
      <c r="IAM39" s="174"/>
      <c r="IAN39" s="174"/>
      <c r="IAO39" s="174"/>
      <c r="IAP39" s="174"/>
      <c r="IAQ39" s="174"/>
      <c r="IAR39" s="174"/>
      <c r="IAS39" s="174"/>
      <c r="IAT39" s="174"/>
      <c r="IAU39" s="174"/>
      <c r="IAV39" s="174"/>
      <c r="IBL39" s="174"/>
      <c r="IBM39" s="174"/>
      <c r="IBN39" s="174"/>
      <c r="IBO39" s="174"/>
      <c r="IBP39" s="174"/>
      <c r="IBQ39" s="174"/>
      <c r="IBR39" s="174"/>
      <c r="IBS39" s="174"/>
      <c r="IBT39" s="174"/>
      <c r="IBU39" s="174"/>
      <c r="IBV39" s="174"/>
      <c r="IBW39" s="174"/>
      <c r="IBX39" s="174"/>
      <c r="ICN39" s="174"/>
      <c r="ICO39" s="174"/>
      <c r="ICP39" s="174"/>
      <c r="ICQ39" s="174"/>
      <c r="ICR39" s="174"/>
      <c r="ICS39" s="174"/>
      <c r="ICT39" s="174"/>
      <c r="ICU39" s="174"/>
      <c r="ICV39" s="174"/>
      <c r="ICW39" s="174"/>
      <c r="ICX39" s="174"/>
      <c r="ICY39" s="174"/>
      <c r="ICZ39" s="174"/>
      <c r="IDP39" s="174"/>
      <c r="IDQ39" s="174"/>
      <c r="IDR39" s="174"/>
      <c r="IDS39" s="174"/>
      <c r="IDT39" s="174"/>
      <c r="IDU39" s="174"/>
      <c r="IDV39" s="174"/>
      <c r="IDW39" s="174"/>
      <c r="IDX39" s="174"/>
      <c r="IDY39" s="174"/>
      <c r="IDZ39" s="174"/>
      <c r="IEA39" s="174"/>
      <c r="IEB39" s="174"/>
      <c r="IER39" s="174"/>
      <c r="IES39" s="174"/>
      <c r="IET39" s="174"/>
      <c r="IEU39" s="174"/>
      <c r="IEV39" s="174"/>
      <c r="IEW39" s="174"/>
      <c r="IEX39" s="174"/>
      <c r="IEY39" s="174"/>
      <c r="IEZ39" s="174"/>
      <c r="IFA39" s="174"/>
      <c r="IFB39" s="174"/>
      <c r="IFC39" s="174"/>
      <c r="IFD39" s="174"/>
      <c r="IFT39" s="174"/>
      <c r="IFU39" s="174"/>
      <c r="IFV39" s="174"/>
      <c r="IFW39" s="174"/>
      <c r="IFX39" s="174"/>
      <c r="IFY39" s="174"/>
      <c r="IFZ39" s="174"/>
      <c r="IGA39" s="174"/>
      <c r="IGB39" s="174"/>
      <c r="IGC39" s="174"/>
      <c r="IGD39" s="174"/>
      <c r="IGE39" s="174"/>
      <c r="IGF39" s="174"/>
      <c r="IGV39" s="174"/>
      <c r="IGW39" s="174"/>
      <c r="IGX39" s="174"/>
      <c r="IGY39" s="174"/>
      <c r="IGZ39" s="174"/>
      <c r="IHA39" s="174"/>
      <c r="IHB39" s="174"/>
      <c r="IHC39" s="174"/>
      <c r="IHD39" s="174"/>
      <c r="IHE39" s="174"/>
      <c r="IHF39" s="174"/>
      <c r="IHG39" s="174"/>
      <c r="IHH39" s="174"/>
      <c r="IHX39" s="174"/>
      <c r="IHY39" s="174"/>
      <c r="IHZ39" s="174"/>
      <c r="IIA39" s="174"/>
      <c r="IIB39" s="174"/>
      <c r="IIC39" s="174"/>
      <c r="IID39" s="174"/>
      <c r="IIE39" s="174"/>
      <c r="IIF39" s="174"/>
      <c r="IIG39" s="174"/>
      <c r="IIH39" s="174"/>
      <c r="III39" s="174"/>
      <c r="IIJ39" s="174"/>
      <c r="IIZ39" s="174"/>
      <c r="IJA39" s="174"/>
      <c r="IJB39" s="174"/>
      <c r="IJC39" s="174"/>
      <c r="IJD39" s="174"/>
      <c r="IJE39" s="174"/>
      <c r="IJF39" s="174"/>
      <c r="IJG39" s="174"/>
      <c r="IJH39" s="174"/>
      <c r="IJI39" s="174"/>
      <c r="IJJ39" s="174"/>
      <c r="IJK39" s="174"/>
      <c r="IJL39" s="174"/>
      <c r="IKB39" s="174"/>
      <c r="IKC39" s="174"/>
      <c r="IKD39" s="174"/>
      <c r="IKE39" s="174"/>
      <c r="IKF39" s="174"/>
      <c r="IKG39" s="174"/>
      <c r="IKH39" s="174"/>
      <c r="IKI39" s="174"/>
      <c r="IKJ39" s="174"/>
      <c r="IKK39" s="174"/>
      <c r="IKL39" s="174"/>
      <c r="IKM39" s="174"/>
      <c r="IKN39" s="174"/>
      <c r="ILD39" s="174"/>
      <c r="ILE39" s="174"/>
      <c r="ILF39" s="174"/>
      <c r="ILG39" s="174"/>
      <c r="ILH39" s="174"/>
      <c r="ILI39" s="174"/>
      <c r="ILJ39" s="174"/>
      <c r="ILK39" s="174"/>
      <c r="ILL39" s="174"/>
      <c r="ILM39" s="174"/>
      <c r="ILN39" s="174"/>
      <c r="ILO39" s="174"/>
      <c r="ILP39" s="174"/>
      <c r="IMF39" s="174"/>
      <c r="IMG39" s="174"/>
      <c r="IMH39" s="174"/>
      <c r="IMI39" s="174"/>
      <c r="IMJ39" s="174"/>
      <c r="IMK39" s="174"/>
      <c r="IML39" s="174"/>
      <c r="IMM39" s="174"/>
      <c r="IMN39" s="174"/>
      <c r="IMO39" s="174"/>
      <c r="IMP39" s="174"/>
      <c r="IMQ39" s="174"/>
      <c r="IMR39" s="174"/>
      <c r="INH39" s="174"/>
      <c r="INI39" s="174"/>
      <c r="INJ39" s="174"/>
      <c r="INK39" s="174"/>
      <c r="INL39" s="174"/>
      <c r="INM39" s="174"/>
      <c r="INN39" s="174"/>
      <c r="INO39" s="174"/>
      <c r="INP39" s="174"/>
      <c r="INQ39" s="174"/>
      <c r="INR39" s="174"/>
      <c r="INS39" s="174"/>
      <c r="INT39" s="174"/>
      <c r="IOJ39" s="174"/>
      <c r="IOK39" s="174"/>
      <c r="IOL39" s="174"/>
      <c r="IOM39" s="174"/>
      <c r="ION39" s="174"/>
      <c r="IOO39" s="174"/>
      <c r="IOP39" s="174"/>
      <c r="IOQ39" s="174"/>
      <c r="IOR39" s="174"/>
      <c r="IOS39" s="174"/>
      <c r="IOT39" s="174"/>
      <c r="IOU39" s="174"/>
      <c r="IOV39" s="174"/>
      <c r="IPL39" s="174"/>
      <c r="IPM39" s="174"/>
      <c r="IPN39" s="174"/>
      <c r="IPO39" s="174"/>
      <c r="IPP39" s="174"/>
      <c r="IPQ39" s="174"/>
      <c r="IPR39" s="174"/>
      <c r="IPS39" s="174"/>
      <c r="IPT39" s="174"/>
      <c r="IPU39" s="174"/>
      <c r="IPV39" s="174"/>
      <c r="IPW39" s="174"/>
      <c r="IPX39" s="174"/>
      <c r="IQN39" s="174"/>
      <c r="IQO39" s="174"/>
      <c r="IQP39" s="174"/>
      <c r="IQQ39" s="174"/>
      <c r="IQR39" s="174"/>
      <c r="IQS39" s="174"/>
      <c r="IQT39" s="174"/>
      <c r="IQU39" s="174"/>
      <c r="IQV39" s="174"/>
      <c r="IQW39" s="174"/>
      <c r="IQX39" s="174"/>
      <c r="IQY39" s="174"/>
      <c r="IQZ39" s="174"/>
      <c r="IRP39" s="174"/>
      <c r="IRQ39" s="174"/>
      <c r="IRR39" s="174"/>
      <c r="IRS39" s="174"/>
      <c r="IRT39" s="174"/>
      <c r="IRU39" s="174"/>
      <c r="IRV39" s="174"/>
      <c r="IRW39" s="174"/>
      <c r="IRX39" s="174"/>
      <c r="IRY39" s="174"/>
      <c r="IRZ39" s="174"/>
      <c r="ISA39" s="174"/>
      <c r="ISB39" s="174"/>
      <c r="ISR39" s="174"/>
      <c r="ISS39" s="174"/>
      <c r="IST39" s="174"/>
      <c r="ISU39" s="174"/>
      <c r="ISV39" s="174"/>
      <c r="ISW39" s="174"/>
      <c r="ISX39" s="174"/>
      <c r="ISY39" s="174"/>
      <c r="ISZ39" s="174"/>
      <c r="ITA39" s="174"/>
      <c r="ITB39" s="174"/>
      <c r="ITC39" s="174"/>
      <c r="ITD39" s="174"/>
      <c r="ITT39" s="174"/>
      <c r="ITU39" s="174"/>
      <c r="ITV39" s="174"/>
      <c r="ITW39" s="174"/>
      <c r="ITX39" s="174"/>
      <c r="ITY39" s="174"/>
      <c r="ITZ39" s="174"/>
      <c r="IUA39" s="174"/>
      <c r="IUB39" s="174"/>
      <c r="IUC39" s="174"/>
      <c r="IUD39" s="174"/>
      <c r="IUE39" s="174"/>
      <c r="IUF39" s="174"/>
      <c r="IUV39" s="174"/>
      <c r="IUW39" s="174"/>
      <c r="IUX39" s="174"/>
      <c r="IUY39" s="174"/>
      <c r="IUZ39" s="174"/>
      <c r="IVA39" s="174"/>
      <c r="IVB39" s="174"/>
      <c r="IVC39" s="174"/>
      <c r="IVD39" s="174"/>
      <c r="IVE39" s="174"/>
      <c r="IVF39" s="174"/>
      <c r="IVG39" s="174"/>
      <c r="IVH39" s="174"/>
      <c r="IVX39" s="174"/>
      <c r="IVY39" s="174"/>
      <c r="IVZ39" s="174"/>
      <c r="IWA39" s="174"/>
      <c r="IWB39" s="174"/>
      <c r="IWC39" s="174"/>
      <c r="IWD39" s="174"/>
      <c r="IWE39" s="174"/>
      <c r="IWF39" s="174"/>
      <c r="IWG39" s="174"/>
      <c r="IWH39" s="174"/>
      <c r="IWI39" s="174"/>
      <c r="IWJ39" s="174"/>
      <c r="IWZ39" s="174"/>
      <c r="IXA39" s="174"/>
      <c r="IXB39" s="174"/>
      <c r="IXC39" s="174"/>
      <c r="IXD39" s="174"/>
      <c r="IXE39" s="174"/>
      <c r="IXF39" s="174"/>
      <c r="IXG39" s="174"/>
      <c r="IXH39" s="174"/>
      <c r="IXI39" s="174"/>
      <c r="IXJ39" s="174"/>
      <c r="IXK39" s="174"/>
      <c r="IXL39" s="174"/>
      <c r="IYB39" s="174"/>
      <c r="IYC39" s="174"/>
      <c r="IYD39" s="174"/>
      <c r="IYE39" s="174"/>
      <c r="IYF39" s="174"/>
      <c r="IYG39" s="174"/>
      <c r="IYH39" s="174"/>
      <c r="IYI39" s="174"/>
      <c r="IYJ39" s="174"/>
      <c r="IYK39" s="174"/>
      <c r="IYL39" s="174"/>
      <c r="IYM39" s="174"/>
      <c r="IYN39" s="174"/>
      <c r="IZD39" s="174"/>
      <c r="IZE39" s="174"/>
      <c r="IZF39" s="174"/>
      <c r="IZG39" s="174"/>
      <c r="IZH39" s="174"/>
      <c r="IZI39" s="174"/>
      <c r="IZJ39" s="174"/>
      <c r="IZK39" s="174"/>
      <c r="IZL39" s="174"/>
      <c r="IZM39" s="174"/>
      <c r="IZN39" s="174"/>
      <c r="IZO39" s="174"/>
      <c r="IZP39" s="174"/>
      <c r="JAF39" s="174"/>
      <c r="JAG39" s="174"/>
      <c r="JAH39" s="174"/>
      <c r="JAI39" s="174"/>
      <c r="JAJ39" s="174"/>
      <c r="JAK39" s="174"/>
      <c r="JAL39" s="174"/>
      <c r="JAM39" s="174"/>
      <c r="JAN39" s="174"/>
      <c r="JAO39" s="174"/>
      <c r="JAP39" s="174"/>
      <c r="JAQ39" s="174"/>
      <c r="JAR39" s="174"/>
      <c r="JBH39" s="174"/>
      <c r="JBI39" s="174"/>
      <c r="JBJ39" s="174"/>
      <c r="JBK39" s="174"/>
      <c r="JBL39" s="174"/>
      <c r="JBM39" s="174"/>
      <c r="JBN39" s="174"/>
      <c r="JBO39" s="174"/>
      <c r="JBP39" s="174"/>
      <c r="JBQ39" s="174"/>
      <c r="JBR39" s="174"/>
      <c r="JBS39" s="174"/>
      <c r="JBT39" s="174"/>
      <c r="JCJ39" s="174"/>
      <c r="JCK39" s="174"/>
      <c r="JCL39" s="174"/>
      <c r="JCM39" s="174"/>
      <c r="JCN39" s="174"/>
      <c r="JCO39" s="174"/>
      <c r="JCP39" s="174"/>
      <c r="JCQ39" s="174"/>
      <c r="JCR39" s="174"/>
      <c r="JCS39" s="174"/>
      <c r="JCT39" s="174"/>
      <c r="JCU39" s="174"/>
      <c r="JCV39" s="174"/>
      <c r="JDL39" s="174"/>
      <c r="JDM39" s="174"/>
      <c r="JDN39" s="174"/>
      <c r="JDO39" s="174"/>
      <c r="JDP39" s="174"/>
      <c r="JDQ39" s="174"/>
      <c r="JDR39" s="174"/>
      <c r="JDS39" s="174"/>
      <c r="JDT39" s="174"/>
      <c r="JDU39" s="174"/>
      <c r="JDV39" s="174"/>
      <c r="JDW39" s="174"/>
      <c r="JDX39" s="174"/>
      <c r="JEN39" s="174"/>
      <c r="JEO39" s="174"/>
      <c r="JEP39" s="174"/>
      <c r="JEQ39" s="174"/>
      <c r="JER39" s="174"/>
      <c r="JES39" s="174"/>
      <c r="JET39" s="174"/>
      <c r="JEU39" s="174"/>
      <c r="JEV39" s="174"/>
      <c r="JEW39" s="174"/>
      <c r="JEX39" s="174"/>
      <c r="JEY39" s="174"/>
      <c r="JEZ39" s="174"/>
      <c r="JFP39" s="174"/>
      <c r="JFQ39" s="174"/>
      <c r="JFR39" s="174"/>
      <c r="JFS39" s="174"/>
      <c r="JFT39" s="174"/>
      <c r="JFU39" s="174"/>
      <c r="JFV39" s="174"/>
      <c r="JFW39" s="174"/>
      <c r="JFX39" s="174"/>
      <c r="JFY39" s="174"/>
      <c r="JFZ39" s="174"/>
      <c r="JGA39" s="174"/>
      <c r="JGB39" s="174"/>
      <c r="JGR39" s="174"/>
      <c r="JGS39" s="174"/>
      <c r="JGT39" s="174"/>
      <c r="JGU39" s="174"/>
      <c r="JGV39" s="174"/>
      <c r="JGW39" s="174"/>
      <c r="JGX39" s="174"/>
      <c r="JGY39" s="174"/>
      <c r="JGZ39" s="174"/>
      <c r="JHA39" s="174"/>
      <c r="JHB39" s="174"/>
      <c r="JHC39" s="174"/>
      <c r="JHD39" s="174"/>
      <c r="JHT39" s="174"/>
      <c r="JHU39" s="174"/>
      <c r="JHV39" s="174"/>
      <c r="JHW39" s="174"/>
      <c r="JHX39" s="174"/>
      <c r="JHY39" s="174"/>
      <c r="JHZ39" s="174"/>
      <c r="JIA39" s="174"/>
      <c r="JIB39" s="174"/>
      <c r="JIC39" s="174"/>
      <c r="JID39" s="174"/>
      <c r="JIE39" s="174"/>
      <c r="JIF39" s="174"/>
      <c r="JIV39" s="174"/>
      <c r="JIW39" s="174"/>
      <c r="JIX39" s="174"/>
      <c r="JIY39" s="174"/>
      <c r="JIZ39" s="174"/>
      <c r="JJA39" s="174"/>
      <c r="JJB39" s="174"/>
      <c r="JJC39" s="174"/>
      <c r="JJD39" s="174"/>
      <c r="JJE39" s="174"/>
      <c r="JJF39" s="174"/>
      <c r="JJG39" s="174"/>
      <c r="JJH39" s="174"/>
      <c r="JJX39" s="174"/>
      <c r="JJY39" s="174"/>
      <c r="JJZ39" s="174"/>
      <c r="JKA39" s="174"/>
      <c r="JKB39" s="174"/>
      <c r="JKC39" s="174"/>
      <c r="JKD39" s="174"/>
      <c r="JKE39" s="174"/>
      <c r="JKF39" s="174"/>
      <c r="JKG39" s="174"/>
      <c r="JKH39" s="174"/>
      <c r="JKI39" s="174"/>
      <c r="JKJ39" s="174"/>
      <c r="JKZ39" s="174"/>
      <c r="JLA39" s="174"/>
      <c r="JLB39" s="174"/>
      <c r="JLC39" s="174"/>
      <c r="JLD39" s="174"/>
      <c r="JLE39" s="174"/>
      <c r="JLF39" s="174"/>
      <c r="JLG39" s="174"/>
      <c r="JLH39" s="174"/>
      <c r="JLI39" s="174"/>
      <c r="JLJ39" s="174"/>
      <c r="JLK39" s="174"/>
      <c r="JLL39" s="174"/>
      <c r="JMB39" s="174"/>
      <c r="JMC39" s="174"/>
      <c r="JMD39" s="174"/>
      <c r="JME39" s="174"/>
      <c r="JMF39" s="174"/>
      <c r="JMG39" s="174"/>
      <c r="JMH39" s="174"/>
      <c r="JMI39" s="174"/>
      <c r="JMJ39" s="174"/>
      <c r="JMK39" s="174"/>
      <c r="JML39" s="174"/>
      <c r="JMM39" s="174"/>
      <c r="JMN39" s="174"/>
      <c r="JND39" s="174"/>
      <c r="JNE39" s="174"/>
      <c r="JNF39" s="174"/>
      <c r="JNG39" s="174"/>
      <c r="JNH39" s="174"/>
      <c r="JNI39" s="174"/>
      <c r="JNJ39" s="174"/>
      <c r="JNK39" s="174"/>
      <c r="JNL39" s="174"/>
      <c r="JNM39" s="174"/>
      <c r="JNN39" s="174"/>
      <c r="JNO39" s="174"/>
      <c r="JNP39" s="174"/>
      <c r="JOF39" s="174"/>
      <c r="JOG39" s="174"/>
      <c r="JOH39" s="174"/>
      <c r="JOI39" s="174"/>
      <c r="JOJ39" s="174"/>
      <c r="JOK39" s="174"/>
      <c r="JOL39" s="174"/>
      <c r="JOM39" s="174"/>
      <c r="JON39" s="174"/>
      <c r="JOO39" s="174"/>
      <c r="JOP39" s="174"/>
      <c r="JOQ39" s="174"/>
      <c r="JOR39" s="174"/>
      <c r="JPH39" s="174"/>
      <c r="JPI39" s="174"/>
      <c r="JPJ39" s="174"/>
      <c r="JPK39" s="174"/>
      <c r="JPL39" s="174"/>
      <c r="JPM39" s="174"/>
      <c r="JPN39" s="174"/>
      <c r="JPO39" s="174"/>
      <c r="JPP39" s="174"/>
      <c r="JPQ39" s="174"/>
      <c r="JPR39" s="174"/>
      <c r="JPS39" s="174"/>
      <c r="JPT39" s="174"/>
      <c r="JQJ39" s="174"/>
      <c r="JQK39" s="174"/>
      <c r="JQL39" s="174"/>
      <c r="JQM39" s="174"/>
      <c r="JQN39" s="174"/>
      <c r="JQO39" s="174"/>
      <c r="JQP39" s="174"/>
      <c r="JQQ39" s="174"/>
      <c r="JQR39" s="174"/>
      <c r="JQS39" s="174"/>
      <c r="JQT39" s="174"/>
      <c r="JQU39" s="174"/>
      <c r="JQV39" s="174"/>
      <c r="JRL39" s="174"/>
      <c r="JRM39" s="174"/>
      <c r="JRN39" s="174"/>
      <c r="JRO39" s="174"/>
      <c r="JRP39" s="174"/>
      <c r="JRQ39" s="174"/>
      <c r="JRR39" s="174"/>
      <c r="JRS39" s="174"/>
      <c r="JRT39" s="174"/>
      <c r="JRU39" s="174"/>
      <c r="JRV39" s="174"/>
      <c r="JRW39" s="174"/>
      <c r="JRX39" s="174"/>
      <c r="JSN39" s="174"/>
      <c r="JSO39" s="174"/>
      <c r="JSP39" s="174"/>
      <c r="JSQ39" s="174"/>
      <c r="JSR39" s="174"/>
      <c r="JSS39" s="174"/>
      <c r="JST39" s="174"/>
      <c r="JSU39" s="174"/>
      <c r="JSV39" s="174"/>
      <c r="JSW39" s="174"/>
      <c r="JSX39" s="174"/>
      <c r="JSY39" s="174"/>
      <c r="JSZ39" s="174"/>
      <c r="JTP39" s="174"/>
      <c r="JTQ39" s="174"/>
      <c r="JTR39" s="174"/>
      <c r="JTS39" s="174"/>
      <c r="JTT39" s="174"/>
      <c r="JTU39" s="174"/>
      <c r="JTV39" s="174"/>
      <c r="JTW39" s="174"/>
      <c r="JTX39" s="174"/>
      <c r="JTY39" s="174"/>
      <c r="JTZ39" s="174"/>
      <c r="JUA39" s="174"/>
      <c r="JUB39" s="174"/>
      <c r="JUR39" s="174"/>
      <c r="JUS39" s="174"/>
      <c r="JUT39" s="174"/>
      <c r="JUU39" s="174"/>
      <c r="JUV39" s="174"/>
      <c r="JUW39" s="174"/>
      <c r="JUX39" s="174"/>
      <c r="JUY39" s="174"/>
      <c r="JUZ39" s="174"/>
      <c r="JVA39" s="174"/>
      <c r="JVB39" s="174"/>
      <c r="JVC39" s="174"/>
      <c r="JVD39" s="174"/>
      <c r="JVT39" s="174"/>
      <c r="JVU39" s="174"/>
      <c r="JVV39" s="174"/>
      <c r="JVW39" s="174"/>
      <c r="JVX39" s="174"/>
      <c r="JVY39" s="174"/>
      <c r="JVZ39" s="174"/>
      <c r="JWA39" s="174"/>
      <c r="JWB39" s="174"/>
      <c r="JWC39" s="174"/>
      <c r="JWD39" s="174"/>
      <c r="JWE39" s="174"/>
      <c r="JWF39" s="174"/>
      <c r="JWV39" s="174"/>
      <c r="JWW39" s="174"/>
      <c r="JWX39" s="174"/>
      <c r="JWY39" s="174"/>
      <c r="JWZ39" s="174"/>
      <c r="JXA39" s="174"/>
      <c r="JXB39" s="174"/>
      <c r="JXC39" s="174"/>
      <c r="JXD39" s="174"/>
      <c r="JXE39" s="174"/>
      <c r="JXF39" s="174"/>
      <c r="JXG39" s="174"/>
      <c r="JXH39" s="174"/>
      <c r="JXX39" s="174"/>
      <c r="JXY39" s="174"/>
      <c r="JXZ39" s="174"/>
      <c r="JYA39" s="174"/>
      <c r="JYB39" s="174"/>
      <c r="JYC39" s="174"/>
      <c r="JYD39" s="174"/>
      <c r="JYE39" s="174"/>
      <c r="JYF39" s="174"/>
      <c r="JYG39" s="174"/>
      <c r="JYH39" s="174"/>
      <c r="JYI39" s="174"/>
      <c r="JYJ39" s="174"/>
      <c r="JYZ39" s="174"/>
      <c r="JZA39" s="174"/>
      <c r="JZB39" s="174"/>
      <c r="JZC39" s="174"/>
      <c r="JZD39" s="174"/>
      <c r="JZE39" s="174"/>
      <c r="JZF39" s="174"/>
      <c r="JZG39" s="174"/>
      <c r="JZH39" s="174"/>
      <c r="JZI39" s="174"/>
      <c r="JZJ39" s="174"/>
      <c r="JZK39" s="174"/>
      <c r="JZL39" s="174"/>
      <c r="KAB39" s="174"/>
      <c r="KAC39" s="174"/>
      <c r="KAD39" s="174"/>
      <c r="KAE39" s="174"/>
      <c r="KAF39" s="174"/>
      <c r="KAG39" s="174"/>
      <c r="KAH39" s="174"/>
      <c r="KAI39" s="174"/>
      <c r="KAJ39" s="174"/>
      <c r="KAK39" s="174"/>
      <c r="KAL39" s="174"/>
      <c r="KAM39" s="174"/>
      <c r="KAN39" s="174"/>
      <c r="KBD39" s="174"/>
      <c r="KBE39" s="174"/>
      <c r="KBF39" s="174"/>
      <c r="KBG39" s="174"/>
      <c r="KBH39" s="174"/>
      <c r="KBI39" s="174"/>
      <c r="KBJ39" s="174"/>
      <c r="KBK39" s="174"/>
      <c r="KBL39" s="174"/>
      <c r="KBM39" s="174"/>
      <c r="KBN39" s="174"/>
      <c r="KBO39" s="174"/>
      <c r="KBP39" s="174"/>
      <c r="KCF39" s="174"/>
      <c r="KCG39" s="174"/>
      <c r="KCH39" s="174"/>
      <c r="KCI39" s="174"/>
      <c r="KCJ39" s="174"/>
      <c r="KCK39" s="174"/>
      <c r="KCL39" s="174"/>
      <c r="KCM39" s="174"/>
      <c r="KCN39" s="174"/>
      <c r="KCO39" s="174"/>
      <c r="KCP39" s="174"/>
      <c r="KCQ39" s="174"/>
      <c r="KCR39" s="174"/>
      <c r="KDH39" s="174"/>
      <c r="KDI39" s="174"/>
      <c r="KDJ39" s="174"/>
      <c r="KDK39" s="174"/>
      <c r="KDL39" s="174"/>
      <c r="KDM39" s="174"/>
      <c r="KDN39" s="174"/>
      <c r="KDO39" s="174"/>
      <c r="KDP39" s="174"/>
      <c r="KDQ39" s="174"/>
      <c r="KDR39" s="174"/>
      <c r="KDS39" s="174"/>
      <c r="KDT39" s="174"/>
      <c r="KEJ39" s="174"/>
      <c r="KEK39" s="174"/>
      <c r="KEL39" s="174"/>
      <c r="KEM39" s="174"/>
      <c r="KEN39" s="174"/>
      <c r="KEO39" s="174"/>
      <c r="KEP39" s="174"/>
      <c r="KEQ39" s="174"/>
      <c r="KER39" s="174"/>
      <c r="KES39" s="174"/>
      <c r="KET39" s="174"/>
      <c r="KEU39" s="174"/>
      <c r="KEV39" s="174"/>
      <c r="KFL39" s="174"/>
      <c r="KFM39" s="174"/>
      <c r="KFN39" s="174"/>
      <c r="KFO39" s="174"/>
      <c r="KFP39" s="174"/>
      <c r="KFQ39" s="174"/>
      <c r="KFR39" s="174"/>
      <c r="KFS39" s="174"/>
      <c r="KFT39" s="174"/>
      <c r="KFU39" s="174"/>
      <c r="KFV39" s="174"/>
      <c r="KFW39" s="174"/>
      <c r="KFX39" s="174"/>
      <c r="KGN39" s="174"/>
      <c r="KGO39" s="174"/>
      <c r="KGP39" s="174"/>
      <c r="KGQ39" s="174"/>
      <c r="KGR39" s="174"/>
      <c r="KGS39" s="174"/>
      <c r="KGT39" s="174"/>
      <c r="KGU39" s="174"/>
      <c r="KGV39" s="174"/>
      <c r="KGW39" s="174"/>
      <c r="KGX39" s="174"/>
      <c r="KGY39" s="174"/>
      <c r="KGZ39" s="174"/>
      <c r="KHP39" s="174"/>
      <c r="KHQ39" s="174"/>
      <c r="KHR39" s="174"/>
      <c r="KHS39" s="174"/>
      <c r="KHT39" s="174"/>
      <c r="KHU39" s="174"/>
      <c r="KHV39" s="174"/>
      <c r="KHW39" s="174"/>
      <c r="KHX39" s="174"/>
      <c r="KHY39" s="174"/>
      <c r="KHZ39" s="174"/>
      <c r="KIA39" s="174"/>
      <c r="KIB39" s="174"/>
      <c r="KIR39" s="174"/>
      <c r="KIS39" s="174"/>
      <c r="KIT39" s="174"/>
      <c r="KIU39" s="174"/>
      <c r="KIV39" s="174"/>
      <c r="KIW39" s="174"/>
      <c r="KIX39" s="174"/>
      <c r="KIY39" s="174"/>
      <c r="KIZ39" s="174"/>
      <c r="KJA39" s="174"/>
      <c r="KJB39" s="174"/>
      <c r="KJC39" s="174"/>
      <c r="KJD39" s="174"/>
      <c r="KJT39" s="174"/>
      <c r="KJU39" s="174"/>
      <c r="KJV39" s="174"/>
      <c r="KJW39" s="174"/>
      <c r="KJX39" s="174"/>
      <c r="KJY39" s="174"/>
      <c r="KJZ39" s="174"/>
      <c r="KKA39" s="174"/>
      <c r="KKB39" s="174"/>
      <c r="KKC39" s="174"/>
      <c r="KKD39" s="174"/>
      <c r="KKE39" s="174"/>
      <c r="KKF39" s="174"/>
      <c r="KKV39" s="174"/>
      <c r="KKW39" s="174"/>
      <c r="KKX39" s="174"/>
      <c r="KKY39" s="174"/>
      <c r="KKZ39" s="174"/>
      <c r="KLA39" s="174"/>
      <c r="KLB39" s="174"/>
      <c r="KLC39" s="174"/>
      <c r="KLD39" s="174"/>
      <c r="KLE39" s="174"/>
      <c r="KLF39" s="174"/>
      <c r="KLG39" s="174"/>
      <c r="KLH39" s="174"/>
      <c r="KLX39" s="174"/>
      <c r="KLY39" s="174"/>
      <c r="KLZ39" s="174"/>
      <c r="KMA39" s="174"/>
      <c r="KMB39" s="174"/>
      <c r="KMC39" s="174"/>
      <c r="KMD39" s="174"/>
      <c r="KME39" s="174"/>
      <c r="KMF39" s="174"/>
      <c r="KMG39" s="174"/>
      <c r="KMH39" s="174"/>
      <c r="KMI39" s="174"/>
      <c r="KMJ39" s="174"/>
      <c r="KMZ39" s="174"/>
      <c r="KNA39" s="174"/>
      <c r="KNB39" s="174"/>
      <c r="KNC39" s="174"/>
      <c r="KND39" s="174"/>
      <c r="KNE39" s="174"/>
      <c r="KNF39" s="174"/>
      <c r="KNG39" s="174"/>
      <c r="KNH39" s="174"/>
      <c r="KNI39" s="174"/>
      <c r="KNJ39" s="174"/>
      <c r="KNK39" s="174"/>
      <c r="KNL39" s="174"/>
      <c r="KOB39" s="174"/>
      <c r="KOC39" s="174"/>
      <c r="KOD39" s="174"/>
      <c r="KOE39" s="174"/>
      <c r="KOF39" s="174"/>
      <c r="KOG39" s="174"/>
      <c r="KOH39" s="174"/>
      <c r="KOI39" s="174"/>
      <c r="KOJ39" s="174"/>
      <c r="KOK39" s="174"/>
      <c r="KOL39" s="174"/>
      <c r="KOM39" s="174"/>
      <c r="KON39" s="174"/>
      <c r="KPD39" s="174"/>
      <c r="KPE39" s="174"/>
      <c r="KPF39" s="174"/>
      <c r="KPG39" s="174"/>
      <c r="KPH39" s="174"/>
      <c r="KPI39" s="174"/>
      <c r="KPJ39" s="174"/>
      <c r="KPK39" s="174"/>
      <c r="KPL39" s="174"/>
      <c r="KPM39" s="174"/>
      <c r="KPN39" s="174"/>
      <c r="KPO39" s="174"/>
      <c r="KPP39" s="174"/>
      <c r="KQF39" s="174"/>
      <c r="KQG39" s="174"/>
      <c r="KQH39" s="174"/>
      <c r="KQI39" s="174"/>
      <c r="KQJ39" s="174"/>
      <c r="KQK39" s="174"/>
      <c r="KQL39" s="174"/>
      <c r="KQM39" s="174"/>
      <c r="KQN39" s="174"/>
      <c r="KQO39" s="174"/>
      <c r="KQP39" s="174"/>
      <c r="KQQ39" s="174"/>
      <c r="KQR39" s="174"/>
      <c r="KRH39" s="174"/>
      <c r="KRI39" s="174"/>
      <c r="KRJ39" s="174"/>
      <c r="KRK39" s="174"/>
      <c r="KRL39" s="174"/>
      <c r="KRM39" s="174"/>
      <c r="KRN39" s="174"/>
      <c r="KRO39" s="174"/>
      <c r="KRP39" s="174"/>
      <c r="KRQ39" s="174"/>
      <c r="KRR39" s="174"/>
      <c r="KRS39" s="174"/>
      <c r="KRT39" s="174"/>
      <c r="KSJ39" s="174"/>
      <c r="KSK39" s="174"/>
      <c r="KSL39" s="174"/>
      <c r="KSM39" s="174"/>
      <c r="KSN39" s="174"/>
      <c r="KSO39" s="174"/>
      <c r="KSP39" s="174"/>
      <c r="KSQ39" s="174"/>
      <c r="KSR39" s="174"/>
      <c r="KSS39" s="174"/>
      <c r="KST39" s="174"/>
      <c r="KSU39" s="174"/>
      <c r="KSV39" s="174"/>
      <c r="KTL39" s="174"/>
      <c r="KTM39" s="174"/>
      <c r="KTN39" s="174"/>
      <c r="KTO39" s="174"/>
      <c r="KTP39" s="174"/>
      <c r="KTQ39" s="174"/>
      <c r="KTR39" s="174"/>
      <c r="KTS39" s="174"/>
      <c r="KTT39" s="174"/>
      <c r="KTU39" s="174"/>
      <c r="KTV39" s="174"/>
      <c r="KTW39" s="174"/>
      <c r="KTX39" s="174"/>
      <c r="KUN39" s="174"/>
      <c r="KUO39" s="174"/>
      <c r="KUP39" s="174"/>
      <c r="KUQ39" s="174"/>
      <c r="KUR39" s="174"/>
      <c r="KUS39" s="174"/>
      <c r="KUT39" s="174"/>
      <c r="KUU39" s="174"/>
      <c r="KUV39" s="174"/>
      <c r="KUW39" s="174"/>
      <c r="KUX39" s="174"/>
      <c r="KUY39" s="174"/>
      <c r="KUZ39" s="174"/>
      <c r="KVP39" s="174"/>
      <c r="KVQ39" s="174"/>
      <c r="KVR39" s="174"/>
      <c r="KVS39" s="174"/>
      <c r="KVT39" s="174"/>
      <c r="KVU39" s="174"/>
      <c r="KVV39" s="174"/>
      <c r="KVW39" s="174"/>
      <c r="KVX39" s="174"/>
      <c r="KVY39" s="174"/>
      <c r="KVZ39" s="174"/>
      <c r="KWA39" s="174"/>
      <c r="KWB39" s="174"/>
      <c r="KWR39" s="174"/>
      <c r="KWS39" s="174"/>
      <c r="KWT39" s="174"/>
      <c r="KWU39" s="174"/>
      <c r="KWV39" s="174"/>
      <c r="KWW39" s="174"/>
      <c r="KWX39" s="174"/>
      <c r="KWY39" s="174"/>
      <c r="KWZ39" s="174"/>
      <c r="KXA39" s="174"/>
      <c r="KXB39" s="174"/>
      <c r="KXC39" s="174"/>
      <c r="KXD39" s="174"/>
      <c r="KXT39" s="174"/>
      <c r="KXU39" s="174"/>
      <c r="KXV39" s="174"/>
      <c r="KXW39" s="174"/>
      <c r="KXX39" s="174"/>
      <c r="KXY39" s="174"/>
      <c r="KXZ39" s="174"/>
      <c r="KYA39" s="174"/>
      <c r="KYB39" s="174"/>
      <c r="KYC39" s="174"/>
      <c r="KYD39" s="174"/>
      <c r="KYE39" s="174"/>
      <c r="KYF39" s="174"/>
      <c r="KYV39" s="174"/>
      <c r="KYW39" s="174"/>
      <c r="KYX39" s="174"/>
      <c r="KYY39" s="174"/>
      <c r="KYZ39" s="174"/>
      <c r="KZA39" s="174"/>
      <c r="KZB39" s="174"/>
      <c r="KZC39" s="174"/>
      <c r="KZD39" s="174"/>
      <c r="KZE39" s="174"/>
      <c r="KZF39" s="174"/>
      <c r="KZG39" s="174"/>
      <c r="KZH39" s="174"/>
      <c r="KZX39" s="174"/>
      <c r="KZY39" s="174"/>
      <c r="KZZ39" s="174"/>
      <c r="LAA39" s="174"/>
      <c r="LAB39" s="174"/>
      <c r="LAC39" s="174"/>
      <c r="LAD39" s="174"/>
      <c r="LAE39" s="174"/>
      <c r="LAF39" s="174"/>
      <c r="LAG39" s="174"/>
      <c r="LAH39" s="174"/>
      <c r="LAI39" s="174"/>
      <c r="LAJ39" s="174"/>
      <c r="LAZ39" s="174"/>
      <c r="LBA39" s="174"/>
      <c r="LBB39" s="174"/>
      <c r="LBC39" s="174"/>
      <c r="LBD39" s="174"/>
      <c r="LBE39" s="174"/>
      <c r="LBF39" s="174"/>
      <c r="LBG39" s="174"/>
      <c r="LBH39" s="174"/>
      <c r="LBI39" s="174"/>
      <c r="LBJ39" s="174"/>
      <c r="LBK39" s="174"/>
      <c r="LBL39" s="174"/>
      <c r="LCB39" s="174"/>
      <c r="LCC39" s="174"/>
      <c r="LCD39" s="174"/>
      <c r="LCE39" s="174"/>
      <c r="LCF39" s="174"/>
      <c r="LCG39" s="174"/>
      <c r="LCH39" s="174"/>
      <c r="LCI39" s="174"/>
      <c r="LCJ39" s="174"/>
      <c r="LCK39" s="174"/>
      <c r="LCL39" s="174"/>
      <c r="LCM39" s="174"/>
      <c r="LCN39" s="174"/>
      <c r="LDD39" s="174"/>
      <c r="LDE39" s="174"/>
      <c r="LDF39" s="174"/>
      <c r="LDG39" s="174"/>
      <c r="LDH39" s="174"/>
      <c r="LDI39" s="174"/>
      <c r="LDJ39" s="174"/>
      <c r="LDK39" s="174"/>
      <c r="LDL39" s="174"/>
      <c r="LDM39" s="174"/>
      <c r="LDN39" s="174"/>
      <c r="LDO39" s="174"/>
      <c r="LDP39" s="174"/>
      <c r="LEF39" s="174"/>
      <c r="LEG39" s="174"/>
      <c r="LEH39" s="174"/>
      <c r="LEI39" s="174"/>
      <c r="LEJ39" s="174"/>
      <c r="LEK39" s="174"/>
      <c r="LEL39" s="174"/>
      <c r="LEM39" s="174"/>
      <c r="LEN39" s="174"/>
      <c r="LEO39" s="174"/>
      <c r="LEP39" s="174"/>
      <c r="LEQ39" s="174"/>
      <c r="LER39" s="174"/>
      <c r="LFH39" s="174"/>
      <c r="LFI39" s="174"/>
      <c r="LFJ39" s="174"/>
      <c r="LFK39" s="174"/>
      <c r="LFL39" s="174"/>
      <c r="LFM39" s="174"/>
      <c r="LFN39" s="174"/>
      <c r="LFO39" s="174"/>
      <c r="LFP39" s="174"/>
      <c r="LFQ39" s="174"/>
      <c r="LFR39" s="174"/>
      <c r="LFS39" s="174"/>
      <c r="LFT39" s="174"/>
      <c r="LGJ39" s="174"/>
      <c r="LGK39" s="174"/>
      <c r="LGL39" s="174"/>
      <c r="LGM39" s="174"/>
      <c r="LGN39" s="174"/>
      <c r="LGO39" s="174"/>
      <c r="LGP39" s="174"/>
      <c r="LGQ39" s="174"/>
      <c r="LGR39" s="174"/>
      <c r="LGS39" s="174"/>
      <c r="LGT39" s="174"/>
      <c r="LGU39" s="174"/>
      <c r="LGV39" s="174"/>
      <c r="LHL39" s="174"/>
      <c r="LHM39" s="174"/>
      <c r="LHN39" s="174"/>
      <c r="LHO39" s="174"/>
      <c r="LHP39" s="174"/>
      <c r="LHQ39" s="174"/>
      <c r="LHR39" s="174"/>
      <c r="LHS39" s="174"/>
      <c r="LHT39" s="174"/>
      <c r="LHU39" s="174"/>
      <c r="LHV39" s="174"/>
      <c r="LHW39" s="174"/>
      <c r="LHX39" s="174"/>
      <c r="LIN39" s="174"/>
      <c r="LIO39" s="174"/>
      <c r="LIP39" s="174"/>
      <c r="LIQ39" s="174"/>
      <c r="LIR39" s="174"/>
      <c r="LIS39" s="174"/>
      <c r="LIT39" s="174"/>
      <c r="LIU39" s="174"/>
      <c r="LIV39" s="174"/>
      <c r="LIW39" s="174"/>
      <c r="LIX39" s="174"/>
      <c r="LIY39" s="174"/>
      <c r="LIZ39" s="174"/>
      <c r="LJP39" s="174"/>
      <c r="LJQ39" s="174"/>
      <c r="LJR39" s="174"/>
      <c r="LJS39" s="174"/>
      <c r="LJT39" s="174"/>
      <c r="LJU39" s="174"/>
      <c r="LJV39" s="174"/>
      <c r="LJW39" s="174"/>
      <c r="LJX39" s="174"/>
      <c r="LJY39" s="174"/>
      <c r="LJZ39" s="174"/>
      <c r="LKA39" s="174"/>
      <c r="LKB39" s="174"/>
      <c r="LKR39" s="174"/>
      <c r="LKS39" s="174"/>
      <c r="LKT39" s="174"/>
      <c r="LKU39" s="174"/>
      <c r="LKV39" s="174"/>
      <c r="LKW39" s="174"/>
      <c r="LKX39" s="174"/>
      <c r="LKY39" s="174"/>
      <c r="LKZ39" s="174"/>
      <c r="LLA39" s="174"/>
      <c r="LLB39" s="174"/>
      <c r="LLC39" s="174"/>
      <c r="LLD39" s="174"/>
      <c r="LLT39" s="174"/>
      <c r="LLU39" s="174"/>
      <c r="LLV39" s="174"/>
      <c r="LLW39" s="174"/>
      <c r="LLX39" s="174"/>
      <c r="LLY39" s="174"/>
      <c r="LLZ39" s="174"/>
      <c r="LMA39" s="174"/>
      <c r="LMB39" s="174"/>
      <c r="LMC39" s="174"/>
      <c r="LMD39" s="174"/>
      <c r="LME39" s="174"/>
      <c r="LMF39" s="174"/>
      <c r="LMV39" s="174"/>
      <c r="LMW39" s="174"/>
      <c r="LMX39" s="174"/>
      <c r="LMY39" s="174"/>
      <c r="LMZ39" s="174"/>
      <c r="LNA39" s="174"/>
      <c r="LNB39" s="174"/>
      <c r="LNC39" s="174"/>
      <c r="LND39" s="174"/>
      <c r="LNE39" s="174"/>
      <c r="LNF39" s="174"/>
      <c r="LNG39" s="174"/>
      <c r="LNH39" s="174"/>
      <c r="LNX39" s="174"/>
      <c r="LNY39" s="174"/>
      <c r="LNZ39" s="174"/>
      <c r="LOA39" s="174"/>
      <c r="LOB39" s="174"/>
      <c r="LOC39" s="174"/>
      <c r="LOD39" s="174"/>
      <c r="LOE39" s="174"/>
      <c r="LOF39" s="174"/>
      <c r="LOG39" s="174"/>
      <c r="LOH39" s="174"/>
      <c r="LOI39" s="174"/>
      <c r="LOJ39" s="174"/>
      <c r="LOZ39" s="174"/>
      <c r="LPA39" s="174"/>
      <c r="LPB39" s="174"/>
      <c r="LPC39" s="174"/>
      <c r="LPD39" s="174"/>
      <c r="LPE39" s="174"/>
      <c r="LPF39" s="174"/>
      <c r="LPG39" s="174"/>
      <c r="LPH39" s="174"/>
      <c r="LPI39" s="174"/>
      <c r="LPJ39" s="174"/>
      <c r="LPK39" s="174"/>
      <c r="LPL39" s="174"/>
      <c r="LQB39" s="174"/>
      <c r="LQC39" s="174"/>
      <c r="LQD39" s="174"/>
      <c r="LQE39" s="174"/>
      <c r="LQF39" s="174"/>
      <c r="LQG39" s="174"/>
      <c r="LQH39" s="174"/>
      <c r="LQI39" s="174"/>
      <c r="LQJ39" s="174"/>
      <c r="LQK39" s="174"/>
      <c r="LQL39" s="174"/>
      <c r="LQM39" s="174"/>
      <c r="LQN39" s="174"/>
      <c r="LRD39" s="174"/>
      <c r="LRE39" s="174"/>
      <c r="LRF39" s="174"/>
      <c r="LRG39" s="174"/>
      <c r="LRH39" s="174"/>
      <c r="LRI39" s="174"/>
      <c r="LRJ39" s="174"/>
      <c r="LRK39" s="174"/>
      <c r="LRL39" s="174"/>
      <c r="LRM39" s="174"/>
      <c r="LRN39" s="174"/>
      <c r="LRO39" s="174"/>
      <c r="LRP39" s="174"/>
      <c r="LSF39" s="174"/>
      <c r="LSG39" s="174"/>
      <c r="LSH39" s="174"/>
      <c r="LSI39" s="174"/>
      <c r="LSJ39" s="174"/>
      <c r="LSK39" s="174"/>
      <c r="LSL39" s="174"/>
      <c r="LSM39" s="174"/>
      <c r="LSN39" s="174"/>
      <c r="LSO39" s="174"/>
      <c r="LSP39" s="174"/>
      <c r="LSQ39" s="174"/>
      <c r="LSR39" s="174"/>
      <c r="LTH39" s="174"/>
      <c r="LTI39" s="174"/>
      <c r="LTJ39" s="174"/>
      <c r="LTK39" s="174"/>
      <c r="LTL39" s="174"/>
      <c r="LTM39" s="174"/>
      <c r="LTN39" s="174"/>
      <c r="LTO39" s="174"/>
      <c r="LTP39" s="174"/>
      <c r="LTQ39" s="174"/>
      <c r="LTR39" s="174"/>
      <c r="LTS39" s="174"/>
      <c r="LTT39" s="174"/>
      <c r="LUJ39" s="174"/>
      <c r="LUK39" s="174"/>
      <c r="LUL39" s="174"/>
      <c r="LUM39" s="174"/>
      <c r="LUN39" s="174"/>
      <c r="LUO39" s="174"/>
      <c r="LUP39" s="174"/>
      <c r="LUQ39" s="174"/>
      <c r="LUR39" s="174"/>
      <c r="LUS39" s="174"/>
      <c r="LUT39" s="174"/>
      <c r="LUU39" s="174"/>
      <c r="LUV39" s="174"/>
      <c r="LVL39" s="174"/>
      <c r="LVM39" s="174"/>
      <c r="LVN39" s="174"/>
      <c r="LVO39" s="174"/>
      <c r="LVP39" s="174"/>
      <c r="LVQ39" s="174"/>
      <c r="LVR39" s="174"/>
      <c r="LVS39" s="174"/>
      <c r="LVT39" s="174"/>
      <c r="LVU39" s="174"/>
      <c r="LVV39" s="174"/>
      <c r="LVW39" s="174"/>
      <c r="LVX39" s="174"/>
      <c r="LWN39" s="174"/>
      <c r="LWO39" s="174"/>
      <c r="LWP39" s="174"/>
      <c r="LWQ39" s="174"/>
      <c r="LWR39" s="174"/>
      <c r="LWS39" s="174"/>
      <c r="LWT39" s="174"/>
      <c r="LWU39" s="174"/>
      <c r="LWV39" s="174"/>
      <c r="LWW39" s="174"/>
      <c r="LWX39" s="174"/>
      <c r="LWY39" s="174"/>
      <c r="LWZ39" s="174"/>
      <c r="LXP39" s="174"/>
      <c r="LXQ39" s="174"/>
      <c r="LXR39" s="174"/>
      <c r="LXS39" s="174"/>
      <c r="LXT39" s="174"/>
      <c r="LXU39" s="174"/>
      <c r="LXV39" s="174"/>
      <c r="LXW39" s="174"/>
      <c r="LXX39" s="174"/>
      <c r="LXY39" s="174"/>
      <c r="LXZ39" s="174"/>
      <c r="LYA39" s="174"/>
      <c r="LYB39" s="174"/>
      <c r="LYR39" s="174"/>
      <c r="LYS39" s="174"/>
      <c r="LYT39" s="174"/>
      <c r="LYU39" s="174"/>
      <c r="LYV39" s="174"/>
      <c r="LYW39" s="174"/>
      <c r="LYX39" s="174"/>
      <c r="LYY39" s="174"/>
      <c r="LYZ39" s="174"/>
      <c r="LZA39" s="174"/>
      <c r="LZB39" s="174"/>
      <c r="LZC39" s="174"/>
      <c r="LZD39" s="174"/>
      <c r="LZT39" s="174"/>
      <c r="LZU39" s="174"/>
      <c r="LZV39" s="174"/>
      <c r="LZW39" s="174"/>
      <c r="LZX39" s="174"/>
      <c r="LZY39" s="174"/>
      <c r="LZZ39" s="174"/>
      <c r="MAA39" s="174"/>
      <c r="MAB39" s="174"/>
      <c r="MAC39" s="174"/>
      <c r="MAD39" s="174"/>
      <c r="MAE39" s="174"/>
      <c r="MAF39" s="174"/>
      <c r="MAV39" s="174"/>
      <c r="MAW39" s="174"/>
      <c r="MAX39" s="174"/>
      <c r="MAY39" s="174"/>
      <c r="MAZ39" s="174"/>
      <c r="MBA39" s="174"/>
      <c r="MBB39" s="174"/>
      <c r="MBC39" s="174"/>
      <c r="MBD39" s="174"/>
      <c r="MBE39" s="174"/>
      <c r="MBF39" s="174"/>
      <c r="MBG39" s="174"/>
      <c r="MBH39" s="174"/>
      <c r="MBX39" s="174"/>
      <c r="MBY39" s="174"/>
      <c r="MBZ39" s="174"/>
      <c r="MCA39" s="174"/>
      <c r="MCB39" s="174"/>
      <c r="MCC39" s="174"/>
      <c r="MCD39" s="174"/>
      <c r="MCE39" s="174"/>
      <c r="MCF39" s="174"/>
      <c r="MCG39" s="174"/>
      <c r="MCH39" s="174"/>
      <c r="MCI39" s="174"/>
      <c r="MCJ39" s="174"/>
      <c r="MCZ39" s="174"/>
      <c r="MDA39" s="174"/>
      <c r="MDB39" s="174"/>
      <c r="MDC39" s="174"/>
      <c r="MDD39" s="174"/>
      <c r="MDE39" s="174"/>
      <c r="MDF39" s="174"/>
      <c r="MDG39" s="174"/>
      <c r="MDH39" s="174"/>
      <c r="MDI39" s="174"/>
      <c r="MDJ39" s="174"/>
      <c r="MDK39" s="174"/>
      <c r="MDL39" s="174"/>
      <c r="MEB39" s="174"/>
      <c r="MEC39" s="174"/>
      <c r="MED39" s="174"/>
      <c r="MEE39" s="174"/>
      <c r="MEF39" s="174"/>
      <c r="MEG39" s="174"/>
      <c r="MEH39" s="174"/>
      <c r="MEI39" s="174"/>
      <c r="MEJ39" s="174"/>
      <c r="MEK39" s="174"/>
      <c r="MEL39" s="174"/>
      <c r="MEM39" s="174"/>
      <c r="MEN39" s="174"/>
      <c r="MFD39" s="174"/>
      <c r="MFE39" s="174"/>
      <c r="MFF39" s="174"/>
      <c r="MFG39" s="174"/>
      <c r="MFH39" s="174"/>
      <c r="MFI39" s="174"/>
      <c r="MFJ39" s="174"/>
      <c r="MFK39" s="174"/>
      <c r="MFL39" s="174"/>
      <c r="MFM39" s="174"/>
      <c r="MFN39" s="174"/>
      <c r="MFO39" s="174"/>
      <c r="MFP39" s="174"/>
      <c r="MGF39" s="174"/>
      <c r="MGG39" s="174"/>
      <c r="MGH39" s="174"/>
      <c r="MGI39" s="174"/>
      <c r="MGJ39" s="174"/>
      <c r="MGK39" s="174"/>
      <c r="MGL39" s="174"/>
      <c r="MGM39" s="174"/>
      <c r="MGN39" s="174"/>
      <c r="MGO39" s="174"/>
      <c r="MGP39" s="174"/>
      <c r="MGQ39" s="174"/>
      <c r="MGR39" s="174"/>
      <c r="MHH39" s="174"/>
      <c r="MHI39" s="174"/>
      <c r="MHJ39" s="174"/>
      <c r="MHK39" s="174"/>
      <c r="MHL39" s="174"/>
      <c r="MHM39" s="174"/>
      <c r="MHN39" s="174"/>
      <c r="MHO39" s="174"/>
      <c r="MHP39" s="174"/>
      <c r="MHQ39" s="174"/>
      <c r="MHR39" s="174"/>
      <c r="MHS39" s="174"/>
      <c r="MHT39" s="174"/>
      <c r="MIJ39" s="174"/>
      <c r="MIK39" s="174"/>
      <c r="MIL39" s="174"/>
      <c r="MIM39" s="174"/>
      <c r="MIN39" s="174"/>
      <c r="MIO39" s="174"/>
      <c r="MIP39" s="174"/>
      <c r="MIQ39" s="174"/>
      <c r="MIR39" s="174"/>
      <c r="MIS39" s="174"/>
      <c r="MIT39" s="174"/>
      <c r="MIU39" s="174"/>
      <c r="MIV39" s="174"/>
      <c r="MJL39" s="174"/>
      <c r="MJM39" s="174"/>
      <c r="MJN39" s="174"/>
      <c r="MJO39" s="174"/>
      <c r="MJP39" s="174"/>
      <c r="MJQ39" s="174"/>
      <c r="MJR39" s="174"/>
      <c r="MJS39" s="174"/>
      <c r="MJT39" s="174"/>
      <c r="MJU39" s="174"/>
      <c r="MJV39" s="174"/>
      <c r="MJW39" s="174"/>
      <c r="MJX39" s="174"/>
      <c r="MKN39" s="174"/>
      <c r="MKO39" s="174"/>
      <c r="MKP39" s="174"/>
      <c r="MKQ39" s="174"/>
      <c r="MKR39" s="174"/>
      <c r="MKS39" s="174"/>
      <c r="MKT39" s="174"/>
      <c r="MKU39" s="174"/>
      <c r="MKV39" s="174"/>
      <c r="MKW39" s="174"/>
      <c r="MKX39" s="174"/>
      <c r="MKY39" s="174"/>
      <c r="MKZ39" s="174"/>
      <c r="MLP39" s="174"/>
      <c r="MLQ39" s="174"/>
      <c r="MLR39" s="174"/>
      <c r="MLS39" s="174"/>
      <c r="MLT39" s="174"/>
      <c r="MLU39" s="174"/>
      <c r="MLV39" s="174"/>
      <c r="MLW39" s="174"/>
      <c r="MLX39" s="174"/>
      <c r="MLY39" s="174"/>
      <c r="MLZ39" s="174"/>
      <c r="MMA39" s="174"/>
      <c r="MMB39" s="174"/>
      <c r="MMR39" s="174"/>
      <c r="MMS39" s="174"/>
      <c r="MMT39" s="174"/>
      <c r="MMU39" s="174"/>
      <c r="MMV39" s="174"/>
      <c r="MMW39" s="174"/>
      <c r="MMX39" s="174"/>
      <c r="MMY39" s="174"/>
      <c r="MMZ39" s="174"/>
      <c r="MNA39" s="174"/>
      <c r="MNB39" s="174"/>
      <c r="MNC39" s="174"/>
      <c r="MND39" s="174"/>
      <c r="MNT39" s="174"/>
      <c r="MNU39" s="174"/>
      <c r="MNV39" s="174"/>
      <c r="MNW39" s="174"/>
      <c r="MNX39" s="174"/>
      <c r="MNY39" s="174"/>
      <c r="MNZ39" s="174"/>
      <c r="MOA39" s="174"/>
      <c r="MOB39" s="174"/>
      <c r="MOC39" s="174"/>
      <c r="MOD39" s="174"/>
      <c r="MOE39" s="174"/>
      <c r="MOF39" s="174"/>
      <c r="MOV39" s="174"/>
      <c r="MOW39" s="174"/>
      <c r="MOX39" s="174"/>
      <c r="MOY39" s="174"/>
      <c r="MOZ39" s="174"/>
      <c r="MPA39" s="174"/>
      <c r="MPB39" s="174"/>
      <c r="MPC39" s="174"/>
      <c r="MPD39" s="174"/>
      <c r="MPE39" s="174"/>
      <c r="MPF39" s="174"/>
      <c r="MPG39" s="174"/>
      <c r="MPH39" s="174"/>
      <c r="MPX39" s="174"/>
      <c r="MPY39" s="174"/>
      <c r="MPZ39" s="174"/>
      <c r="MQA39" s="174"/>
      <c r="MQB39" s="174"/>
      <c r="MQC39" s="174"/>
      <c r="MQD39" s="174"/>
      <c r="MQE39" s="174"/>
      <c r="MQF39" s="174"/>
      <c r="MQG39" s="174"/>
      <c r="MQH39" s="174"/>
      <c r="MQI39" s="174"/>
      <c r="MQJ39" s="174"/>
      <c r="MQZ39" s="174"/>
      <c r="MRA39" s="174"/>
      <c r="MRB39" s="174"/>
      <c r="MRC39" s="174"/>
      <c r="MRD39" s="174"/>
      <c r="MRE39" s="174"/>
      <c r="MRF39" s="174"/>
      <c r="MRG39" s="174"/>
      <c r="MRH39" s="174"/>
      <c r="MRI39" s="174"/>
      <c r="MRJ39" s="174"/>
      <c r="MRK39" s="174"/>
      <c r="MRL39" s="174"/>
      <c r="MSB39" s="174"/>
      <c r="MSC39" s="174"/>
      <c r="MSD39" s="174"/>
      <c r="MSE39" s="174"/>
      <c r="MSF39" s="174"/>
      <c r="MSG39" s="174"/>
      <c r="MSH39" s="174"/>
      <c r="MSI39" s="174"/>
      <c r="MSJ39" s="174"/>
      <c r="MSK39" s="174"/>
      <c r="MSL39" s="174"/>
      <c r="MSM39" s="174"/>
      <c r="MSN39" s="174"/>
      <c r="MTD39" s="174"/>
      <c r="MTE39" s="174"/>
      <c r="MTF39" s="174"/>
      <c r="MTG39" s="174"/>
      <c r="MTH39" s="174"/>
      <c r="MTI39" s="174"/>
      <c r="MTJ39" s="174"/>
      <c r="MTK39" s="174"/>
      <c r="MTL39" s="174"/>
      <c r="MTM39" s="174"/>
      <c r="MTN39" s="174"/>
      <c r="MTO39" s="174"/>
      <c r="MTP39" s="174"/>
      <c r="MUF39" s="174"/>
      <c r="MUG39" s="174"/>
      <c r="MUH39" s="174"/>
      <c r="MUI39" s="174"/>
      <c r="MUJ39" s="174"/>
      <c r="MUK39" s="174"/>
      <c r="MUL39" s="174"/>
      <c r="MUM39" s="174"/>
      <c r="MUN39" s="174"/>
      <c r="MUO39" s="174"/>
      <c r="MUP39" s="174"/>
      <c r="MUQ39" s="174"/>
      <c r="MUR39" s="174"/>
      <c r="MVH39" s="174"/>
      <c r="MVI39" s="174"/>
      <c r="MVJ39" s="174"/>
      <c r="MVK39" s="174"/>
      <c r="MVL39" s="174"/>
      <c r="MVM39" s="174"/>
      <c r="MVN39" s="174"/>
      <c r="MVO39" s="174"/>
      <c r="MVP39" s="174"/>
      <c r="MVQ39" s="174"/>
      <c r="MVR39" s="174"/>
      <c r="MVS39" s="174"/>
      <c r="MVT39" s="174"/>
      <c r="MWJ39" s="174"/>
      <c r="MWK39" s="174"/>
      <c r="MWL39" s="174"/>
      <c r="MWM39" s="174"/>
      <c r="MWN39" s="174"/>
      <c r="MWO39" s="174"/>
      <c r="MWP39" s="174"/>
      <c r="MWQ39" s="174"/>
      <c r="MWR39" s="174"/>
      <c r="MWS39" s="174"/>
      <c r="MWT39" s="174"/>
      <c r="MWU39" s="174"/>
      <c r="MWV39" s="174"/>
      <c r="MXL39" s="174"/>
      <c r="MXM39" s="174"/>
      <c r="MXN39" s="174"/>
      <c r="MXO39" s="174"/>
      <c r="MXP39" s="174"/>
      <c r="MXQ39" s="174"/>
      <c r="MXR39" s="174"/>
      <c r="MXS39" s="174"/>
      <c r="MXT39" s="174"/>
      <c r="MXU39" s="174"/>
      <c r="MXV39" s="174"/>
      <c r="MXW39" s="174"/>
      <c r="MXX39" s="174"/>
      <c r="MYN39" s="174"/>
      <c r="MYO39" s="174"/>
      <c r="MYP39" s="174"/>
      <c r="MYQ39" s="174"/>
      <c r="MYR39" s="174"/>
      <c r="MYS39" s="174"/>
      <c r="MYT39" s="174"/>
      <c r="MYU39" s="174"/>
      <c r="MYV39" s="174"/>
      <c r="MYW39" s="174"/>
      <c r="MYX39" s="174"/>
      <c r="MYY39" s="174"/>
      <c r="MYZ39" s="174"/>
      <c r="MZP39" s="174"/>
      <c r="MZQ39" s="174"/>
      <c r="MZR39" s="174"/>
      <c r="MZS39" s="174"/>
      <c r="MZT39" s="174"/>
      <c r="MZU39" s="174"/>
      <c r="MZV39" s="174"/>
      <c r="MZW39" s="174"/>
      <c r="MZX39" s="174"/>
      <c r="MZY39" s="174"/>
      <c r="MZZ39" s="174"/>
      <c r="NAA39" s="174"/>
      <c r="NAB39" s="174"/>
      <c r="NAR39" s="174"/>
      <c r="NAS39" s="174"/>
      <c r="NAT39" s="174"/>
      <c r="NAU39" s="174"/>
      <c r="NAV39" s="174"/>
      <c r="NAW39" s="174"/>
      <c r="NAX39" s="174"/>
      <c r="NAY39" s="174"/>
      <c r="NAZ39" s="174"/>
      <c r="NBA39" s="174"/>
      <c r="NBB39" s="174"/>
      <c r="NBC39" s="174"/>
      <c r="NBD39" s="174"/>
      <c r="NBT39" s="174"/>
      <c r="NBU39" s="174"/>
      <c r="NBV39" s="174"/>
      <c r="NBW39" s="174"/>
      <c r="NBX39" s="174"/>
      <c r="NBY39" s="174"/>
      <c r="NBZ39" s="174"/>
      <c r="NCA39" s="174"/>
      <c r="NCB39" s="174"/>
      <c r="NCC39" s="174"/>
      <c r="NCD39" s="174"/>
      <c r="NCE39" s="174"/>
      <c r="NCF39" s="174"/>
      <c r="NCV39" s="174"/>
      <c r="NCW39" s="174"/>
      <c r="NCX39" s="174"/>
      <c r="NCY39" s="174"/>
      <c r="NCZ39" s="174"/>
      <c r="NDA39" s="174"/>
      <c r="NDB39" s="174"/>
      <c r="NDC39" s="174"/>
      <c r="NDD39" s="174"/>
      <c r="NDE39" s="174"/>
      <c r="NDF39" s="174"/>
      <c r="NDG39" s="174"/>
      <c r="NDH39" s="174"/>
      <c r="NDX39" s="174"/>
      <c r="NDY39" s="174"/>
      <c r="NDZ39" s="174"/>
      <c r="NEA39" s="174"/>
      <c r="NEB39" s="174"/>
      <c r="NEC39" s="174"/>
      <c r="NED39" s="174"/>
      <c r="NEE39" s="174"/>
      <c r="NEF39" s="174"/>
      <c r="NEG39" s="174"/>
      <c r="NEH39" s="174"/>
      <c r="NEI39" s="174"/>
      <c r="NEJ39" s="174"/>
      <c r="NEZ39" s="174"/>
      <c r="NFA39" s="174"/>
      <c r="NFB39" s="174"/>
      <c r="NFC39" s="174"/>
      <c r="NFD39" s="174"/>
      <c r="NFE39" s="174"/>
      <c r="NFF39" s="174"/>
      <c r="NFG39" s="174"/>
      <c r="NFH39" s="174"/>
      <c r="NFI39" s="174"/>
      <c r="NFJ39" s="174"/>
      <c r="NFK39" s="174"/>
      <c r="NFL39" s="174"/>
      <c r="NGB39" s="174"/>
      <c r="NGC39" s="174"/>
      <c r="NGD39" s="174"/>
      <c r="NGE39" s="174"/>
      <c r="NGF39" s="174"/>
      <c r="NGG39" s="174"/>
      <c r="NGH39" s="174"/>
      <c r="NGI39" s="174"/>
      <c r="NGJ39" s="174"/>
      <c r="NGK39" s="174"/>
      <c r="NGL39" s="174"/>
      <c r="NGM39" s="174"/>
      <c r="NGN39" s="174"/>
      <c r="NHD39" s="174"/>
      <c r="NHE39" s="174"/>
      <c r="NHF39" s="174"/>
      <c r="NHG39" s="174"/>
      <c r="NHH39" s="174"/>
      <c r="NHI39" s="174"/>
      <c r="NHJ39" s="174"/>
      <c r="NHK39" s="174"/>
      <c r="NHL39" s="174"/>
      <c r="NHM39" s="174"/>
      <c r="NHN39" s="174"/>
      <c r="NHO39" s="174"/>
      <c r="NHP39" s="174"/>
      <c r="NIF39" s="174"/>
      <c r="NIG39" s="174"/>
      <c r="NIH39" s="174"/>
      <c r="NII39" s="174"/>
      <c r="NIJ39" s="174"/>
      <c r="NIK39" s="174"/>
      <c r="NIL39" s="174"/>
      <c r="NIM39" s="174"/>
      <c r="NIN39" s="174"/>
      <c r="NIO39" s="174"/>
      <c r="NIP39" s="174"/>
      <c r="NIQ39" s="174"/>
      <c r="NIR39" s="174"/>
      <c r="NJH39" s="174"/>
      <c r="NJI39" s="174"/>
      <c r="NJJ39" s="174"/>
      <c r="NJK39" s="174"/>
      <c r="NJL39" s="174"/>
      <c r="NJM39" s="174"/>
      <c r="NJN39" s="174"/>
      <c r="NJO39" s="174"/>
      <c r="NJP39" s="174"/>
      <c r="NJQ39" s="174"/>
      <c r="NJR39" s="174"/>
      <c r="NJS39" s="174"/>
      <c r="NJT39" s="174"/>
      <c r="NKJ39" s="174"/>
      <c r="NKK39" s="174"/>
      <c r="NKL39" s="174"/>
      <c r="NKM39" s="174"/>
      <c r="NKN39" s="174"/>
      <c r="NKO39" s="174"/>
      <c r="NKP39" s="174"/>
      <c r="NKQ39" s="174"/>
      <c r="NKR39" s="174"/>
      <c r="NKS39" s="174"/>
      <c r="NKT39" s="174"/>
      <c r="NKU39" s="174"/>
      <c r="NKV39" s="174"/>
      <c r="NLL39" s="174"/>
      <c r="NLM39" s="174"/>
      <c r="NLN39" s="174"/>
      <c r="NLO39" s="174"/>
      <c r="NLP39" s="174"/>
      <c r="NLQ39" s="174"/>
      <c r="NLR39" s="174"/>
      <c r="NLS39" s="174"/>
      <c r="NLT39" s="174"/>
      <c r="NLU39" s="174"/>
      <c r="NLV39" s="174"/>
      <c r="NLW39" s="174"/>
      <c r="NLX39" s="174"/>
      <c r="NMN39" s="174"/>
      <c r="NMO39" s="174"/>
      <c r="NMP39" s="174"/>
      <c r="NMQ39" s="174"/>
      <c r="NMR39" s="174"/>
      <c r="NMS39" s="174"/>
      <c r="NMT39" s="174"/>
      <c r="NMU39" s="174"/>
      <c r="NMV39" s="174"/>
      <c r="NMW39" s="174"/>
      <c r="NMX39" s="174"/>
      <c r="NMY39" s="174"/>
      <c r="NMZ39" s="174"/>
      <c r="NNP39" s="174"/>
      <c r="NNQ39" s="174"/>
      <c r="NNR39" s="174"/>
      <c r="NNS39" s="174"/>
      <c r="NNT39" s="174"/>
      <c r="NNU39" s="174"/>
      <c r="NNV39" s="174"/>
      <c r="NNW39" s="174"/>
      <c r="NNX39" s="174"/>
      <c r="NNY39" s="174"/>
      <c r="NNZ39" s="174"/>
      <c r="NOA39" s="174"/>
      <c r="NOB39" s="174"/>
      <c r="NOR39" s="174"/>
      <c r="NOS39" s="174"/>
      <c r="NOT39" s="174"/>
      <c r="NOU39" s="174"/>
      <c r="NOV39" s="174"/>
      <c r="NOW39" s="174"/>
      <c r="NOX39" s="174"/>
      <c r="NOY39" s="174"/>
      <c r="NOZ39" s="174"/>
      <c r="NPA39" s="174"/>
      <c r="NPB39" s="174"/>
      <c r="NPC39" s="174"/>
      <c r="NPD39" s="174"/>
      <c r="NPT39" s="174"/>
      <c r="NPU39" s="174"/>
      <c r="NPV39" s="174"/>
      <c r="NPW39" s="174"/>
      <c r="NPX39" s="174"/>
      <c r="NPY39" s="174"/>
      <c r="NPZ39" s="174"/>
      <c r="NQA39" s="174"/>
      <c r="NQB39" s="174"/>
      <c r="NQC39" s="174"/>
      <c r="NQD39" s="174"/>
      <c r="NQE39" s="174"/>
      <c r="NQF39" s="174"/>
      <c r="NQV39" s="174"/>
      <c r="NQW39" s="174"/>
      <c r="NQX39" s="174"/>
      <c r="NQY39" s="174"/>
      <c r="NQZ39" s="174"/>
      <c r="NRA39" s="174"/>
      <c r="NRB39" s="174"/>
      <c r="NRC39" s="174"/>
      <c r="NRD39" s="174"/>
      <c r="NRE39" s="174"/>
      <c r="NRF39" s="174"/>
      <c r="NRG39" s="174"/>
      <c r="NRH39" s="174"/>
      <c r="NRX39" s="174"/>
      <c r="NRY39" s="174"/>
      <c r="NRZ39" s="174"/>
      <c r="NSA39" s="174"/>
      <c r="NSB39" s="174"/>
      <c r="NSC39" s="174"/>
      <c r="NSD39" s="174"/>
      <c r="NSE39" s="174"/>
      <c r="NSF39" s="174"/>
      <c r="NSG39" s="174"/>
      <c r="NSH39" s="174"/>
      <c r="NSI39" s="174"/>
      <c r="NSJ39" s="174"/>
      <c r="NSZ39" s="174"/>
      <c r="NTA39" s="174"/>
      <c r="NTB39" s="174"/>
      <c r="NTC39" s="174"/>
      <c r="NTD39" s="174"/>
      <c r="NTE39" s="174"/>
      <c r="NTF39" s="174"/>
      <c r="NTG39" s="174"/>
      <c r="NTH39" s="174"/>
      <c r="NTI39" s="174"/>
      <c r="NTJ39" s="174"/>
      <c r="NTK39" s="174"/>
      <c r="NTL39" s="174"/>
      <c r="NUB39" s="174"/>
      <c r="NUC39" s="174"/>
      <c r="NUD39" s="174"/>
      <c r="NUE39" s="174"/>
      <c r="NUF39" s="174"/>
      <c r="NUG39" s="174"/>
      <c r="NUH39" s="174"/>
      <c r="NUI39" s="174"/>
      <c r="NUJ39" s="174"/>
      <c r="NUK39" s="174"/>
      <c r="NUL39" s="174"/>
      <c r="NUM39" s="174"/>
      <c r="NUN39" s="174"/>
      <c r="NVD39" s="174"/>
      <c r="NVE39" s="174"/>
      <c r="NVF39" s="174"/>
      <c r="NVG39" s="174"/>
      <c r="NVH39" s="174"/>
      <c r="NVI39" s="174"/>
      <c r="NVJ39" s="174"/>
      <c r="NVK39" s="174"/>
      <c r="NVL39" s="174"/>
      <c r="NVM39" s="174"/>
      <c r="NVN39" s="174"/>
      <c r="NVO39" s="174"/>
      <c r="NVP39" s="174"/>
      <c r="NWF39" s="174"/>
      <c r="NWG39" s="174"/>
      <c r="NWH39" s="174"/>
      <c r="NWI39" s="174"/>
      <c r="NWJ39" s="174"/>
      <c r="NWK39" s="174"/>
      <c r="NWL39" s="174"/>
      <c r="NWM39" s="174"/>
      <c r="NWN39" s="174"/>
      <c r="NWO39" s="174"/>
      <c r="NWP39" s="174"/>
      <c r="NWQ39" s="174"/>
      <c r="NWR39" s="174"/>
      <c r="NXH39" s="174"/>
      <c r="NXI39" s="174"/>
      <c r="NXJ39" s="174"/>
      <c r="NXK39" s="174"/>
      <c r="NXL39" s="174"/>
      <c r="NXM39" s="174"/>
      <c r="NXN39" s="174"/>
      <c r="NXO39" s="174"/>
      <c r="NXP39" s="174"/>
      <c r="NXQ39" s="174"/>
      <c r="NXR39" s="174"/>
      <c r="NXS39" s="174"/>
      <c r="NXT39" s="174"/>
      <c r="NYJ39" s="174"/>
      <c r="NYK39" s="174"/>
      <c r="NYL39" s="174"/>
      <c r="NYM39" s="174"/>
      <c r="NYN39" s="174"/>
      <c r="NYO39" s="174"/>
      <c r="NYP39" s="174"/>
      <c r="NYQ39" s="174"/>
      <c r="NYR39" s="174"/>
      <c r="NYS39" s="174"/>
      <c r="NYT39" s="174"/>
      <c r="NYU39" s="174"/>
      <c r="NYV39" s="174"/>
      <c r="NZL39" s="174"/>
      <c r="NZM39" s="174"/>
      <c r="NZN39" s="174"/>
      <c r="NZO39" s="174"/>
      <c r="NZP39" s="174"/>
      <c r="NZQ39" s="174"/>
      <c r="NZR39" s="174"/>
      <c r="NZS39" s="174"/>
      <c r="NZT39" s="174"/>
      <c r="NZU39" s="174"/>
      <c r="NZV39" s="174"/>
      <c r="NZW39" s="174"/>
      <c r="NZX39" s="174"/>
      <c r="OAN39" s="174"/>
      <c r="OAO39" s="174"/>
      <c r="OAP39" s="174"/>
      <c r="OAQ39" s="174"/>
      <c r="OAR39" s="174"/>
      <c r="OAS39" s="174"/>
      <c r="OAT39" s="174"/>
      <c r="OAU39" s="174"/>
      <c r="OAV39" s="174"/>
      <c r="OAW39" s="174"/>
      <c r="OAX39" s="174"/>
      <c r="OAY39" s="174"/>
      <c r="OAZ39" s="174"/>
      <c r="OBP39" s="174"/>
      <c r="OBQ39" s="174"/>
      <c r="OBR39" s="174"/>
      <c r="OBS39" s="174"/>
      <c r="OBT39" s="174"/>
      <c r="OBU39" s="174"/>
      <c r="OBV39" s="174"/>
      <c r="OBW39" s="174"/>
      <c r="OBX39" s="174"/>
      <c r="OBY39" s="174"/>
      <c r="OBZ39" s="174"/>
      <c r="OCA39" s="174"/>
      <c r="OCB39" s="174"/>
      <c r="OCR39" s="174"/>
      <c r="OCS39" s="174"/>
      <c r="OCT39" s="174"/>
      <c r="OCU39" s="174"/>
      <c r="OCV39" s="174"/>
      <c r="OCW39" s="174"/>
      <c r="OCX39" s="174"/>
      <c r="OCY39" s="174"/>
      <c r="OCZ39" s="174"/>
      <c r="ODA39" s="174"/>
      <c r="ODB39" s="174"/>
      <c r="ODC39" s="174"/>
      <c r="ODD39" s="174"/>
      <c r="ODT39" s="174"/>
      <c r="ODU39" s="174"/>
      <c r="ODV39" s="174"/>
      <c r="ODW39" s="174"/>
      <c r="ODX39" s="174"/>
      <c r="ODY39" s="174"/>
      <c r="ODZ39" s="174"/>
      <c r="OEA39" s="174"/>
      <c r="OEB39" s="174"/>
      <c r="OEC39" s="174"/>
      <c r="OED39" s="174"/>
      <c r="OEE39" s="174"/>
      <c r="OEF39" s="174"/>
      <c r="OEV39" s="174"/>
      <c r="OEW39" s="174"/>
      <c r="OEX39" s="174"/>
      <c r="OEY39" s="174"/>
      <c r="OEZ39" s="174"/>
      <c r="OFA39" s="174"/>
      <c r="OFB39" s="174"/>
      <c r="OFC39" s="174"/>
      <c r="OFD39" s="174"/>
      <c r="OFE39" s="174"/>
      <c r="OFF39" s="174"/>
      <c r="OFG39" s="174"/>
      <c r="OFH39" s="174"/>
      <c r="OFX39" s="174"/>
      <c r="OFY39" s="174"/>
      <c r="OFZ39" s="174"/>
      <c r="OGA39" s="174"/>
      <c r="OGB39" s="174"/>
      <c r="OGC39" s="174"/>
      <c r="OGD39" s="174"/>
      <c r="OGE39" s="174"/>
      <c r="OGF39" s="174"/>
      <c r="OGG39" s="174"/>
      <c r="OGH39" s="174"/>
      <c r="OGI39" s="174"/>
      <c r="OGJ39" s="174"/>
      <c r="OGZ39" s="174"/>
      <c r="OHA39" s="174"/>
      <c r="OHB39" s="174"/>
      <c r="OHC39" s="174"/>
      <c r="OHD39" s="174"/>
      <c r="OHE39" s="174"/>
      <c r="OHF39" s="174"/>
      <c r="OHG39" s="174"/>
      <c r="OHH39" s="174"/>
      <c r="OHI39" s="174"/>
      <c r="OHJ39" s="174"/>
      <c r="OHK39" s="174"/>
      <c r="OHL39" s="174"/>
      <c r="OIB39" s="174"/>
      <c r="OIC39" s="174"/>
      <c r="OID39" s="174"/>
      <c r="OIE39" s="174"/>
      <c r="OIF39" s="174"/>
      <c r="OIG39" s="174"/>
      <c r="OIH39" s="174"/>
      <c r="OII39" s="174"/>
      <c r="OIJ39" s="174"/>
      <c r="OIK39" s="174"/>
      <c r="OIL39" s="174"/>
      <c r="OIM39" s="174"/>
      <c r="OIN39" s="174"/>
      <c r="OJD39" s="174"/>
      <c r="OJE39" s="174"/>
      <c r="OJF39" s="174"/>
      <c r="OJG39" s="174"/>
      <c r="OJH39" s="174"/>
      <c r="OJI39" s="174"/>
      <c r="OJJ39" s="174"/>
      <c r="OJK39" s="174"/>
      <c r="OJL39" s="174"/>
      <c r="OJM39" s="174"/>
      <c r="OJN39" s="174"/>
      <c r="OJO39" s="174"/>
      <c r="OJP39" s="174"/>
      <c r="OKF39" s="174"/>
      <c r="OKG39" s="174"/>
      <c r="OKH39" s="174"/>
      <c r="OKI39" s="174"/>
      <c r="OKJ39" s="174"/>
      <c r="OKK39" s="174"/>
      <c r="OKL39" s="174"/>
      <c r="OKM39" s="174"/>
      <c r="OKN39" s="174"/>
      <c r="OKO39" s="174"/>
      <c r="OKP39" s="174"/>
      <c r="OKQ39" s="174"/>
      <c r="OKR39" s="174"/>
      <c r="OLH39" s="174"/>
      <c r="OLI39" s="174"/>
      <c r="OLJ39" s="174"/>
      <c r="OLK39" s="174"/>
      <c r="OLL39" s="174"/>
      <c r="OLM39" s="174"/>
      <c r="OLN39" s="174"/>
      <c r="OLO39" s="174"/>
      <c r="OLP39" s="174"/>
      <c r="OLQ39" s="174"/>
      <c r="OLR39" s="174"/>
      <c r="OLS39" s="174"/>
      <c r="OLT39" s="174"/>
      <c r="OMJ39" s="174"/>
      <c r="OMK39" s="174"/>
      <c r="OML39" s="174"/>
      <c r="OMM39" s="174"/>
      <c r="OMN39" s="174"/>
      <c r="OMO39" s="174"/>
      <c r="OMP39" s="174"/>
      <c r="OMQ39" s="174"/>
      <c r="OMR39" s="174"/>
      <c r="OMS39" s="174"/>
      <c r="OMT39" s="174"/>
      <c r="OMU39" s="174"/>
      <c r="OMV39" s="174"/>
      <c r="ONL39" s="174"/>
      <c r="ONM39" s="174"/>
      <c r="ONN39" s="174"/>
      <c r="ONO39" s="174"/>
      <c r="ONP39" s="174"/>
      <c r="ONQ39" s="174"/>
      <c r="ONR39" s="174"/>
      <c r="ONS39" s="174"/>
      <c r="ONT39" s="174"/>
      <c r="ONU39" s="174"/>
      <c r="ONV39" s="174"/>
      <c r="ONW39" s="174"/>
      <c r="ONX39" s="174"/>
      <c r="OON39" s="174"/>
      <c r="OOO39" s="174"/>
      <c r="OOP39" s="174"/>
      <c r="OOQ39" s="174"/>
      <c r="OOR39" s="174"/>
      <c r="OOS39" s="174"/>
      <c r="OOT39" s="174"/>
      <c r="OOU39" s="174"/>
      <c r="OOV39" s="174"/>
      <c r="OOW39" s="174"/>
      <c r="OOX39" s="174"/>
      <c r="OOY39" s="174"/>
      <c r="OOZ39" s="174"/>
      <c r="OPP39" s="174"/>
      <c r="OPQ39" s="174"/>
      <c r="OPR39" s="174"/>
      <c r="OPS39" s="174"/>
      <c r="OPT39" s="174"/>
      <c r="OPU39" s="174"/>
      <c r="OPV39" s="174"/>
      <c r="OPW39" s="174"/>
      <c r="OPX39" s="174"/>
      <c r="OPY39" s="174"/>
      <c r="OPZ39" s="174"/>
      <c r="OQA39" s="174"/>
      <c r="OQB39" s="174"/>
      <c r="OQR39" s="174"/>
      <c r="OQS39" s="174"/>
      <c r="OQT39" s="174"/>
      <c r="OQU39" s="174"/>
      <c r="OQV39" s="174"/>
      <c r="OQW39" s="174"/>
      <c r="OQX39" s="174"/>
      <c r="OQY39" s="174"/>
      <c r="OQZ39" s="174"/>
      <c r="ORA39" s="174"/>
      <c r="ORB39" s="174"/>
      <c r="ORC39" s="174"/>
      <c r="ORD39" s="174"/>
      <c r="ORT39" s="174"/>
      <c r="ORU39" s="174"/>
      <c r="ORV39" s="174"/>
      <c r="ORW39" s="174"/>
      <c r="ORX39" s="174"/>
      <c r="ORY39" s="174"/>
      <c r="ORZ39" s="174"/>
      <c r="OSA39" s="174"/>
      <c r="OSB39" s="174"/>
      <c r="OSC39" s="174"/>
      <c r="OSD39" s="174"/>
      <c r="OSE39" s="174"/>
      <c r="OSF39" s="174"/>
      <c r="OSV39" s="174"/>
      <c r="OSW39" s="174"/>
      <c r="OSX39" s="174"/>
      <c r="OSY39" s="174"/>
      <c r="OSZ39" s="174"/>
      <c r="OTA39" s="174"/>
      <c r="OTB39" s="174"/>
      <c r="OTC39" s="174"/>
      <c r="OTD39" s="174"/>
      <c r="OTE39" s="174"/>
      <c r="OTF39" s="174"/>
      <c r="OTG39" s="174"/>
      <c r="OTH39" s="174"/>
      <c r="OTX39" s="174"/>
      <c r="OTY39" s="174"/>
      <c r="OTZ39" s="174"/>
      <c r="OUA39" s="174"/>
      <c r="OUB39" s="174"/>
      <c r="OUC39" s="174"/>
      <c r="OUD39" s="174"/>
      <c r="OUE39" s="174"/>
      <c r="OUF39" s="174"/>
      <c r="OUG39" s="174"/>
      <c r="OUH39" s="174"/>
      <c r="OUI39" s="174"/>
      <c r="OUJ39" s="174"/>
      <c r="OUZ39" s="174"/>
      <c r="OVA39" s="174"/>
      <c r="OVB39" s="174"/>
      <c r="OVC39" s="174"/>
      <c r="OVD39" s="174"/>
      <c r="OVE39" s="174"/>
      <c r="OVF39" s="174"/>
      <c r="OVG39" s="174"/>
      <c r="OVH39" s="174"/>
      <c r="OVI39" s="174"/>
      <c r="OVJ39" s="174"/>
      <c r="OVK39" s="174"/>
      <c r="OVL39" s="174"/>
      <c r="OWB39" s="174"/>
      <c r="OWC39" s="174"/>
      <c r="OWD39" s="174"/>
      <c r="OWE39" s="174"/>
      <c r="OWF39" s="174"/>
      <c r="OWG39" s="174"/>
      <c r="OWH39" s="174"/>
      <c r="OWI39" s="174"/>
      <c r="OWJ39" s="174"/>
      <c r="OWK39" s="174"/>
      <c r="OWL39" s="174"/>
      <c r="OWM39" s="174"/>
      <c r="OWN39" s="174"/>
      <c r="OXD39" s="174"/>
      <c r="OXE39" s="174"/>
      <c r="OXF39" s="174"/>
      <c r="OXG39" s="174"/>
      <c r="OXH39" s="174"/>
      <c r="OXI39" s="174"/>
      <c r="OXJ39" s="174"/>
      <c r="OXK39" s="174"/>
      <c r="OXL39" s="174"/>
      <c r="OXM39" s="174"/>
      <c r="OXN39" s="174"/>
      <c r="OXO39" s="174"/>
      <c r="OXP39" s="174"/>
      <c r="OYF39" s="174"/>
      <c r="OYG39" s="174"/>
      <c r="OYH39" s="174"/>
      <c r="OYI39" s="174"/>
      <c r="OYJ39" s="174"/>
      <c r="OYK39" s="174"/>
      <c r="OYL39" s="174"/>
      <c r="OYM39" s="174"/>
      <c r="OYN39" s="174"/>
      <c r="OYO39" s="174"/>
      <c r="OYP39" s="174"/>
      <c r="OYQ39" s="174"/>
      <c r="OYR39" s="174"/>
      <c r="OZH39" s="174"/>
      <c r="OZI39" s="174"/>
      <c r="OZJ39" s="174"/>
      <c r="OZK39" s="174"/>
      <c r="OZL39" s="174"/>
      <c r="OZM39" s="174"/>
      <c r="OZN39" s="174"/>
      <c r="OZO39" s="174"/>
      <c r="OZP39" s="174"/>
      <c r="OZQ39" s="174"/>
      <c r="OZR39" s="174"/>
      <c r="OZS39" s="174"/>
      <c r="OZT39" s="174"/>
      <c r="PAJ39" s="174"/>
      <c r="PAK39" s="174"/>
      <c r="PAL39" s="174"/>
      <c r="PAM39" s="174"/>
      <c r="PAN39" s="174"/>
      <c r="PAO39" s="174"/>
      <c r="PAP39" s="174"/>
      <c r="PAQ39" s="174"/>
      <c r="PAR39" s="174"/>
      <c r="PAS39" s="174"/>
      <c r="PAT39" s="174"/>
      <c r="PAU39" s="174"/>
      <c r="PAV39" s="174"/>
      <c r="PBL39" s="174"/>
      <c r="PBM39" s="174"/>
      <c r="PBN39" s="174"/>
      <c r="PBO39" s="174"/>
      <c r="PBP39" s="174"/>
      <c r="PBQ39" s="174"/>
      <c r="PBR39" s="174"/>
      <c r="PBS39" s="174"/>
      <c r="PBT39" s="174"/>
      <c r="PBU39" s="174"/>
      <c r="PBV39" s="174"/>
      <c r="PBW39" s="174"/>
      <c r="PBX39" s="174"/>
      <c r="PCN39" s="174"/>
      <c r="PCO39" s="174"/>
      <c r="PCP39" s="174"/>
      <c r="PCQ39" s="174"/>
      <c r="PCR39" s="174"/>
      <c r="PCS39" s="174"/>
      <c r="PCT39" s="174"/>
      <c r="PCU39" s="174"/>
      <c r="PCV39" s="174"/>
      <c r="PCW39" s="174"/>
      <c r="PCX39" s="174"/>
      <c r="PCY39" s="174"/>
      <c r="PCZ39" s="174"/>
      <c r="PDP39" s="174"/>
      <c r="PDQ39" s="174"/>
      <c r="PDR39" s="174"/>
      <c r="PDS39" s="174"/>
      <c r="PDT39" s="174"/>
      <c r="PDU39" s="174"/>
      <c r="PDV39" s="174"/>
      <c r="PDW39" s="174"/>
      <c r="PDX39" s="174"/>
      <c r="PDY39" s="174"/>
      <c r="PDZ39" s="174"/>
      <c r="PEA39" s="174"/>
      <c r="PEB39" s="174"/>
      <c r="PER39" s="174"/>
      <c r="PES39" s="174"/>
      <c r="PET39" s="174"/>
      <c r="PEU39" s="174"/>
      <c r="PEV39" s="174"/>
      <c r="PEW39" s="174"/>
      <c r="PEX39" s="174"/>
      <c r="PEY39" s="174"/>
      <c r="PEZ39" s="174"/>
      <c r="PFA39" s="174"/>
      <c r="PFB39" s="174"/>
      <c r="PFC39" s="174"/>
      <c r="PFD39" s="174"/>
      <c r="PFT39" s="174"/>
      <c r="PFU39" s="174"/>
      <c r="PFV39" s="174"/>
      <c r="PFW39" s="174"/>
      <c r="PFX39" s="174"/>
      <c r="PFY39" s="174"/>
      <c r="PFZ39" s="174"/>
      <c r="PGA39" s="174"/>
      <c r="PGB39" s="174"/>
      <c r="PGC39" s="174"/>
      <c r="PGD39" s="174"/>
      <c r="PGE39" s="174"/>
      <c r="PGF39" s="174"/>
      <c r="PGV39" s="174"/>
      <c r="PGW39" s="174"/>
      <c r="PGX39" s="174"/>
      <c r="PGY39" s="174"/>
      <c r="PGZ39" s="174"/>
      <c r="PHA39" s="174"/>
      <c r="PHB39" s="174"/>
      <c r="PHC39" s="174"/>
      <c r="PHD39" s="174"/>
      <c r="PHE39" s="174"/>
      <c r="PHF39" s="174"/>
      <c r="PHG39" s="174"/>
      <c r="PHH39" s="174"/>
      <c r="PHX39" s="174"/>
      <c r="PHY39" s="174"/>
      <c r="PHZ39" s="174"/>
      <c r="PIA39" s="174"/>
      <c r="PIB39" s="174"/>
      <c r="PIC39" s="174"/>
      <c r="PID39" s="174"/>
      <c r="PIE39" s="174"/>
      <c r="PIF39" s="174"/>
      <c r="PIG39" s="174"/>
      <c r="PIH39" s="174"/>
      <c r="PII39" s="174"/>
      <c r="PIJ39" s="174"/>
      <c r="PIZ39" s="174"/>
      <c r="PJA39" s="174"/>
      <c r="PJB39" s="174"/>
      <c r="PJC39" s="174"/>
      <c r="PJD39" s="174"/>
      <c r="PJE39" s="174"/>
      <c r="PJF39" s="174"/>
      <c r="PJG39" s="174"/>
      <c r="PJH39" s="174"/>
      <c r="PJI39" s="174"/>
      <c r="PJJ39" s="174"/>
      <c r="PJK39" s="174"/>
      <c r="PJL39" s="174"/>
      <c r="PKB39" s="174"/>
      <c r="PKC39" s="174"/>
      <c r="PKD39" s="174"/>
      <c r="PKE39" s="174"/>
      <c r="PKF39" s="174"/>
      <c r="PKG39" s="174"/>
      <c r="PKH39" s="174"/>
      <c r="PKI39" s="174"/>
      <c r="PKJ39" s="174"/>
      <c r="PKK39" s="174"/>
      <c r="PKL39" s="174"/>
      <c r="PKM39" s="174"/>
      <c r="PKN39" s="174"/>
      <c r="PLD39" s="174"/>
      <c r="PLE39" s="174"/>
      <c r="PLF39" s="174"/>
      <c r="PLG39" s="174"/>
      <c r="PLH39" s="174"/>
      <c r="PLI39" s="174"/>
      <c r="PLJ39" s="174"/>
      <c r="PLK39" s="174"/>
      <c r="PLL39" s="174"/>
      <c r="PLM39" s="174"/>
      <c r="PLN39" s="174"/>
      <c r="PLO39" s="174"/>
      <c r="PLP39" s="174"/>
      <c r="PMF39" s="174"/>
      <c r="PMG39" s="174"/>
      <c r="PMH39" s="174"/>
      <c r="PMI39" s="174"/>
      <c r="PMJ39" s="174"/>
      <c r="PMK39" s="174"/>
      <c r="PML39" s="174"/>
      <c r="PMM39" s="174"/>
      <c r="PMN39" s="174"/>
      <c r="PMO39" s="174"/>
      <c r="PMP39" s="174"/>
      <c r="PMQ39" s="174"/>
      <c r="PMR39" s="174"/>
      <c r="PNH39" s="174"/>
      <c r="PNI39" s="174"/>
      <c r="PNJ39" s="174"/>
      <c r="PNK39" s="174"/>
      <c r="PNL39" s="174"/>
      <c r="PNM39" s="174"/>
      <c r="PNN39" s="174"/>
      <c r="PNO39" s="174"/>
      <c r="PNP39" s="174"/>
      <c r="PNQ39" s="174"/>
      <c r="PNR39" s="174"/>
      <c r="PNS39" s="174"/>
      <c r="PNT39" s="174"/>
      <c r="POJ39" s="174"/>
      <c r="POK39" s="174"/>
      <c r="POL39" s="174"/>
      <c r="POM39" s="174"/>
      <c r="PON39" s="174"/>
      <c r="POO39" s="174"/>
      <c r="POP39" s="174"/>
      <c r="POQ39" s="174"/>
      <c r="POR39" s="174"/>
      <c r="POS39" s="174"/>
      <c r="POT39" s="174"/>
      <c r="POU39" s="174"/>
      <c r="POV39" s="174"/>
      <c r="PPL39" s="174"/>
      <c r="PPM39" s="174"/>
      <c r="PPN39" s="174"/>
      <c r="PPO39" s="174"/>
      <c r="PPP39" s="174"/>
      <c r="PPQ39" s="174"/>
      <c r="PPR39" s="174"/>
      <c r="PPS39" s="174"/>
      <c r="PPT39" s="174"/>
      <c r="PPU39" s="174"/>
      <c r="PPV39" s="174"/>
      <c r="PPW39" s="174"/>
      <c r="PPX39" s="174"/>
      <c r="PQN39" s="174"/>
      <c r="PQO39" s="174"/>
      <c r="PQP39" s="174"/>
      <c r="PQQ39" s="174"/>
      <c r="PQR39" s="174"/>
      <c r="PQS39" s="174"/>
      <c r="PQT39" s="174"/>
      <c r="PQU39" s="174"/>
      <c r="PQV39" s="174"/>
      <c r="PQW39" s="174"/>
      <c r="PQX39" s="174"/>
      <c r="PQY39" s="174"/>
      <c r="PQZ39" s="174"/>
      <c r="PRP39" s="174"/>
      <c r="PRQ39" s="174"/>
      <c r="PRR39" s="174"/>
      <c r="PRS39" s="174"/>
      <c r="PRT39" s="174"/>
      <c r="PRU39" s="174"/>
      <c r="PRV39" s="174"/>
      <c r="PRW39" s="174"/>
      <c r="PRX39" s="174"/>
      <c r="PRY39" s="174"/>
      <c r="PRZ39" s="174"/>
      <c r="PSA39" s="174"/>
      <c r="PSB39" s="174"/>
      <c r="PSR39" s="174"/>
      <c r="PSS39" s="174"/>
      <c r="PST39" s="174"/>
      <c r="PSU39" s="174"/>
      <c r="PSV39" s="174"/>
      <c r="PSW39" s="174"/>
      <c r="PSX39" s="174"/>
      <c r="PSY39" s="174"/>
      <c r="PSZ39" s="174"/>
      <c r="PTA39" s="174"/>
      <c r="PTB39" s="174"/>
      <c r="PTC39" s="174"/>
      <c r="PTD39" s="174"/>
      <c r="PTT39" s="174"/>
      <c r="PTU39" s="174"/>
      <c r="PTV39" s="174"/>
      <c r="PTW39" s="174"/>
      <c r="PTX39" s="174"/>
      <c r="PTY39" s="174"/>
      <c r="PTZ39" s="174"/>
      <c r="PUA39" s="174"/>
      <c r="PUB39" s="174"/>
      <c r="PUC39" s="174"/>
      <c r="PUD39" s="174"/>
      <c r="PUE39" s="174"/>
      <c r="PUF39" s="174"/>
      <c r="PUV39" s="174"/>
      <c r="PUW39" s="174"/>
      <c r="PUX39" s="174"/>
      <c r="PUY39" s="174"/>
      <c r="PUZ39" s="174"/>
      <c r="PVA39" s="174"/>
      <c r="PVB39" s="174"/>
      <c r="PVC39" s="174"/>
      <c r="PVD39" s="174"/>
      <c r="PVE39" s="174"/>
      <c r="PVF39" s="174"/>
      <c r="PVG39" s="174"/>
      <c r="PVH39" s="174"/>
      <c r="PVX39" s="174"/>
      <c r="PVY39" s="174"/>
      <c r="PVZ39" s="174"/>
      <c r="PWA39" s="174"/>
      <c r="PWB39" s="174"/>
      <c r="PWC39" s="174"/>
      <c r="PWD39" s="174"/>
      <c r="PWE39" s="174"/>
      <c r="PWF39" s="174"/>
      <c r="PWG39" s="174"/>
      <c r="PWH39" s="174"/>
      <c r="PWI39" s="174"/>
      <c r="PWJ39" s="174"/>
      <c r="PWZ39" s="174"/>
      <c r="PXA39" s="174"/>
      <c r="PXB39" s="174"/>
      <c r="PXC39" s="174"/>
      <c r="PXD39" s="174"/>
      <c r="PXE39" s="174"/>
      <c r="PXF39" s="174"/>
      <c r="PXG39" s="174"/>
      <c r="PXH39" s="174"/>
      <c r="PXI39" s="174"/>
      <c r="PXJ39" s="174"/>
      <c r="PXK39" s="174"/>
      <c r="PXL39" s="174"/>
      <c r="PYB39" s="174"/>
      <c r="PYC39" s="174"/>
      <c r="PYD39" s="174"/>
      <c r="PYE39" s="174"/>
      <c r="PYF39" s="174"/>
      <c r="PYG39" s="174"/>
      <c r="PYH39" s="174"/>
      <c r="PYI39" s="174"/>
      <c r="PYJ39" s="174"/>
      <c r="PYK39" s="174"/>
      <c r="PYL39" s="174"/>
      <c r="PYM39" s="174"/>
      <c r="PYN39" s="174"/>
      <c r="PZD39" s="174"/>
      <c r="PZE39" s="174"/>
      <c r="PZF39" s="174"/>
      <c r="PZG39" s="174"/>
      <c r="PZH39" s="174"/>
      <c r="PZI39" s="174"/>
      <c r="PZJ39" s="174"/>
      <c r="PZK39" s="174"/>
      <c r="PZL39" s="174"/>
      <c r="PZM39" s="174"/>
      <c r="PZN39" s="174"/>
      <c r="PZO39" s="174"/>
      <c r="PZP39" s="174"/>
      <c r="QAF39" s="174"/>
      <c r="QAG39" s="174"/>
      <c r="QAH39" s="174"/>
      <c r="QAI39" s="174"/>
      <c r="QAJ39" s="174"/>
      <c r="QAK39" s="174"/>
      <c r="QAL39" s="174"/>
      <c r="QAM39" s="174"/>
      <c r="QAN39" s="174"/>
      <c r="QAO39" s="174"/>
      <c r="QAP39" s="174"/>
      <c r="QAQ39" s="174"/>
      <c r="QAR39" s="174"/>
      <c r="QBH39" s="174"/>
      <c r="QBI39" s="174"/>
      <c r="QBJ39" s="174"/>
      <c r="QBK39" s="174"/>
      <c r="QBL39" s="174"/>
      <c r="QBM39" s="174"/>
      <c r="QBN39" s="174"/>
      <c r="QBO39" s="174"/>
      <c r="QBP39" s="174"/>
      <c r="QBQ39" s="174"/>
      <c r="QBR39" s="174"/>
      <c r="QBS39" s="174"/>
      <c r="QBT39" s="174"/>
      <c r="QCJ39" s="174"/>
      <c r="QCK39" s="174"/>
      <c r="QCL39" s="174"/>
      <c r="QCM39" s="174"/>
      <c r="QCN39" s="174"/>
      <c r="QCO39" s="174"/>
      <c r="QCP39" s="174"/>
      <c r="QCQ39" s="174"/>
      <c r="QCR39" s="174"/>
      <c r="QCS39" s="174"/>
      <c r="QCT39" s="174"/>
      <c r="QCU39" s="174"/>
      <c r="QCV39" s="174"/>
      <c r="QDL39" s="174"/>
      <c r="QDM39" s="174"/>
      <c r="QDN39" s="174"/>
      <c r="QDO39" s="174"/>
      <c r="QDP39" s="174"/>
      <c r="QDQ39" s="174"/>
      <c r="QDR39" s="174"/>
      <c r="QDS39" s="174"/>
      <c r="QDT39" s="174"/>
      <c r="QDU39" s="174"/>
      <c r="QDV39" s="174"/>
      <c r="QDW39" s="174"/>
      <c r="QDX39" s="174"/>
      <c r="QEN39" s="174"/>
      <c r="QEO39" s="174"/>
      <c r="QEP39" s="174"/>
      <c r="QEQ39" s="174"/>
      <c r="QER39" s="174"/>
      <c r="QES39" s="174"/>
      <c r="QET39" s="174"/>
      <c r="QEU39" s="174"/>
      <c r="QEV39" s="174"/>
      <c r="QEW39" s="174"/>
      <c r="QEX39" s="174"/>
      <c r="QEY39" s="174"/>
      <c r="QEZ39" s="174"/>
      <c r="QFP39" s="174"/>
      <c r="QFQ39" s="174"/>
      <c r="QFR39" s="174"/>
      <c r="QFS39" s="174"/>
      <c r="QFT39" s="174"/>
      <c r="QFU39" s="174"/>
      <c r="QFV39" s="174"/>
      <c r="QFW39" s="174"/>
      <c r="QFX39" s="174"/>
      <c r="QFY39" s="174"/>
      <c r="QFZ39" s="174"/>
      <c r="QGA39" s="174"/>
      <c r="QGB39" s="174"/>
      <c r="QGR39" s="174"/>
      <c r="QGS39" s="174"/>
      <c r="QGT39" s="174"/>
      <c r="QGU39" s="174"/>
      <c r="QGV39" s="174"/>
      <c r="QGW39" s="174"/>
      <c r="QGX39" s="174"/>
      <c r="QGY39" s="174"/>
      <c r="QGZ39" s="174"/>
      <c r="QHA39" s="174"/>
      <c r="QHB39" s="174"/>
      <c r="QHC39" s="174"/>
      <c r="QHD39" s="174"/>
      <c r="QHT39" s="174"/>
      <c r="QHU39" s="174"/>
      <c r="QHV39" s="174"/>
      <c r="QHW39" s="174"/>
      <c r="QHX39" s="174"/>
      <c r="QHY39" s="174"/>
      <c r="QHZ39" s="174"/>
      <c r="QIA39" s="174"/>
      <c r="QIB39" s="174"/>
      <c r="QIC39" s="174"/>
      <c r="QID39" s="174"/>
      <c r="QIE39" s="174"/>
      <c r="QIF39" s="174"/>
      <c r="QIV39" s="174"/>
      <c r="QIW39" s="174"/>
      <c r="QIX39" s="174"/>
      <c r="QIY39" s="174"/>
      <c r="QIZ39" s="174"/>
      <c r="QJA39" s="174"/>
      <c r="QJB39" s="174"/>
      <c r="QJC39" s="174"/>
      <c r="QJD39" s="174"/>
      <c r="QJE39" s="174"/>
      <c r="QJF39" s="174"/>
      <c r="QJG39" s="174"/>
      <c r="QJH39" s="174"/>
      <c r="QJX39" s="174"/>
      <c r="QJY39" s="174"/>
      <c r="QJZ39" s="174"/>
      <c r="QKA39" s="174"/>
      <c r="QKB39" s="174"/>
      <c r="QKC39" s="174"/>
      <c r="QKD39" s="174"/>
      <c r="QKE39" s="174"/>
      <c r="QKF39" s="174"/>
      <c r="QKG39" s="174"/>
      <c r="QKH39" s="174"/>
      <c r="QKI39" s="174"/>
      <c r="QKJ39" s="174"/>
      <c r="QKZ39" s="174"/>
      <c r="QLA39" s="174"/>
      <c r="QLB39" s="174"/>
      <c r="QLC39" s="174"/>
      <c r="QLD39" s="174"/>
      <c r="QLE39" s="174"/>
      <c r="QLF39" s="174"/>
      <c r="QLG39" s="174"/>
      <c r="QLH39" s="174"/>
      <c r="QLI39" s="174"/>
      <c r="QLJ39" s="174"/>
      <c r="QLK39" s="174"/>
      <c r="QLL39" s="174"/>
      <c r="QMB39" s="174"/>
      <c r="QMC39" s="174"/>
      <c r="QMD39" s="174"/>
      <c r="QME39" s="174"/>
      <c r="QMF39" s="174"/>
      <c r="QMG39" s="174"/>
      <c r="QMH39" s="174"/>
      <c r="QMI39" s="174"/>
      <c r="QMJ39" s="174"/>
      <c r="QMK39" s="174"/>
      <c r="QML39" s="174"/>
      <c r="QMM39" s="174"/>
      <c r="QMN39" s="174"/>
      <c r="QND39" s="174"/>
      <c r="QNE39" s="174"/>
      <c r="QNF39" s="174"/>
      <c r="QNG39" s="174"/>
      <c r="QNH39" s="174"/>
      <c r="QNI39" s="174"/>
      <c r="QNJ39" s="174"/>
      <c r="QNK39" s="174"/>
      <c r="QNL39" s="174"/>
      <c r="QNM39" s="174"/>
      <c r="QNN39" s="174"/>
      <c r="QNO39" s="174"/>
      <c r="QNP39" s="174"/>
      <c r="QOF39" s="174"/>
      <c r="QOG39" s="174"/>
      <c r="QOH39" s="174"/>
      <c r="QOI39" s="174"/>
      <c r="QOJ39" s="174"/>
      <c r="QOK39" s="174"/>
      <c r="QOL39" s="174"/>
      <c r="QOM39" s="174"/>
      <c r="QON39" s="174"/>
      <c r="QOO39" s="174"/>
      <c r="QOP39" s="174"/>
      <c r="QOQ39" s="174"/>
      <c r="QOR39" s="174"/>
      <c r="QPH39" s="174"/>
      <c r="QPI39" s="174"/>
      <c r="QPJ39" s="174"/>
      <c r="QPK39" s="174"/>
      <c r="QPL39" s="174"/>
      <c r="QPM39" s="174"/>
      <c r="QPN39" s="174"/>
      <c r="QPO39" s="174"/>
      <c r="QPP39" s="174"/>
      <c r="QPQ39" s="174"/>
      <c r="QPR39" s="174"/>
      <c r="QPS39" s="174"/>
      <c r="QPT39" s="174"/>
      <c r="QQJ39" s="174"/>
      <c r="QQK39" s="174"/>
      <c r="QQL39" s="174"/>
      <c r="QQM39" s="174"/>
      <c r="QQN39" s="174"/>
      <c r="QQO39" s="174"/>
      <c r="QQP39" s="174"/>
      <c r="QQQ39" s="174"/>
      <c r="QQR39" s="174"/>
      <c r="QQS39" s="174"/>
      <c r="QQT39" s="174"/>
      <c r="QQU39" s="174"/>
      <c r="QQV39" s="174"/>
      <c r="QRL39" s="174"/>
      <c r="QRM39" s="174"/>
      <c r="QRN39" s="174"/>
      <c r="QRO39" s="174"/>
      <c r="QRP39" s="174"/>
      <c r="QRQ39" s="174"/>
      <c r="QRR39" s="174"/>
      <c r="QRS39" s="174"/>
      <c r="QRT39" s="174"/>
      <c r="QRU39" s="174"/>
      <c r="QRV39" s="174"/>
      <c r="QRW39" s="174"/>
      <c r="QRX39" s="174"/>
      <c r="QSN39" s="174"/>
      <c r="QSO39" s="174"/>
      <c r="QSP39" s="174"/>
      <c r="QSQ39" s="174"/>
      <c r="QSR39" s="174"/>
      <c r="QSS39" s="174"/>
      <c r="QST39" s="174"/>
      <c r="QSU39" s="174"/>
      <c r="QSV39" s="174"/>
      <c r="QSW39" s="174"/>
      <c r="QSX39" s="174"/>
      <c r="QSY39" s="174"/>
      <c r="QSZ39" s="174"/>
      <c r="QTP39" s="174"/>
      <c r="QTQ39" s="174"/>
      <c r="QTR39" s="174"/>
      <c r="QTS39" s="174"/>
      <c r="QTT39" s="174"/>
      <c r="QTU39" s="174"/>
      <c r="QTV39" s="174"/>
      <c r="QTW39" s="174"/>
      <c r="QTX39" s="174"/>
      <c r="QTY39" s="174"/>
      <c r="QTZ39" s="174"/>
      <c r="QUA39" s="174"/>
      <c r="QUB39" s="174"/>
      <c r="QUR39" s="174"/>
      <c r="QUS39" s="174"/>
      <c r="QUT39" s="174"/>
      <c r="QUU39" s="174"/>
      <c r="QUV39" s="174"/>
      <c r="QUW39" s="174"/>
      <c r="QUX39" s="174"/>
      <c r="QUY39" s="174"/>
      <c r="QUZ39" s="174"/>
      <c r="QVA39" s="174"/>
      <c r="QVB39" s="174"/>
      <c r="QVC39" s="174"/>
      <c r="QVD39" s="174"/>
      <c r="QVT39" s="174"/>
      <c r="QVU39" s="174"/>
      <c r="QVV39" s="174"/>
      <c r="QVW39" s="174"/>
      <c r="QVX39" s="174"/>
      <c r="QVY39" s="174"/>
      <c r="QVZ39" s="174"/>
      <c r="QWA39" s="174"/>
      <c r="QWB39" s="174"/>
      <c r="QWC39" s="174"/>
      <c r="QWD39" s="174"/>
      <c r="QWE39" s="174"/>
      <c r="QWF39" s="174"/>
      <c r="QWV39" s="174"/>
      <c r="QWW39" s="174"/>
      <c r="QWX39" s="174"/>
      <c r="QWY39" s="174"/>
      <c r="QWZ39" s="174"/>
      <c r="QXA39" s="174"/>
      <c r="QXB39" s="174"/>
      <c r="QXC39" s="174"/>
      <c r="QXD39" s="174"/>
      <c r="QXE39" s="174"/>
      <c r="QXF39" s="174"/>
      <c r="QXG39" s="174"/>
      <c r="QXH39" s="174"/>
      <c r="QXX39" s="174"/>
      <c r="QXY39" s="174"/>
      <c r="QXZ39" s="174"/>
      <c r="QYA39" s="174"/>
      <c r="QYB39" s="174"/>
      <c r="QYC39" s="174"/>
      <c r="QYD39" s="174"/>
      <c r="QYE39" s="174"/>
      <c r="QYF39" s="174"/>
      <c r="QYG39" s="174"/>
      <c r="QYH39" s="174"/>
      <c r="QYI39" s="174"/>
      <c r="QYJ39" s="174"/>
      <c r="QYZ39" s="174"/>
      <c r="QZA39" s="174"/>
      <c r="QZB39" s="174"/>
      <c r="QZC39" s="174"/>
      <c r="QZD39" s="174"/>
      <c r="QZE39" s="174"/>
      <c r="QZF39" s="174"/>
      <c r="QZG39" s="174"/>
      <c r="QZH39" s="174"/>
      <c r="QZI39" s="174"/>
      <c r="QZJ39" s="174"/>
      <c r="QZK39" s="174"/>
      <c r="QZL39" s="174"/>
      <c r="RAB39" s="174"/>
      <c r="RAC39" s="174"/>
      <c r="RAD39" s="174"/>
      <c r="RAE39" s="174"/>
      <c r="RAF39" s="174"/>
      <c r="RAG39" s="174"/>
      <c r="RAH39" s="174"/>
      <c r="RAI39" s="174"/>
      <c r="RAJ39" s="174"/>
      <c r="RAK39" s="174"/>
      <c r="RAL39" s="174"/>
      <c r="RAM39" s="174"/>
      <c r="RAN39" s="174"/>
      <c r="RBD39" s="174"/>
      <c r="RBE39" s="174"/>
      <c r="RBF39" s="174"/>
      <c r="RBG39" s="174"/>
      <c r="RBH39" s="174"/>
      <c r="RBI39" s="174"/>
      <c r="RBJ39" s="174"/>
      <c r="RBK39" s="174"/>
      <c r="RBL39" s="174"/>
      <c r="RBM39" s="174"/>
      <c r="RBN39" s="174"/>
      <c r="RBO39" s="174"/>
      <c r="RBP39" s="174"/>
      <c r="RCF39" s="174"/>
      <c r="RCG39" s="174"/>
      <c r="RCH39" s="174"/>
      <c r="RCI39" s="174"/>
      <c r="RCJ39" s="174"/>
      <c r="RCK39" s="174"/>
      <c r="RCL39" s="174"/>
      <c r="RCM39" s="174"/>
      <c r="RCN39" s="174"/>
      <c r="RCO39" s="174"/>
      <c r="RCP39" s="174"/>
      <c r="RCQ39" s="174"/>
      <c r="RCR39" s="174"/>
      <c r="RDH39" s="174"/>
      <c r="RDI39" s="174"/>
      <c r="RDJ39" s="174"/>
      <c r="RDK39" s="174"/>
      <c r="RDL39" s="174"/>
      <c r="RDM39" s="174"/>
      <c r="RDN39" s="174"/>
      <c r="RDO39" s="174"/>
      <c r="RDP39" s="174"/>
      <c r="RDQ39" s="174"/>
      <c r="RDR39" s="174"/>
      <c r="RDS39" s="174"/>
      <c r="RDT39" s="174"/>
      <c r="REJ39" s="174"/>
      <c r="REK39" s="174"/>
      <c r="REL39" s="174"/>
      <c r="REM39" s="174"/>
      <c r="REN39" s="174"/>
      <c r="REO39" s="174"/>
      <c r="REP39" s="174"/>
      <c r="REQ39" s="174"/>
      <c r="RER39" s="174"/>
      <c r="RES39" s="174"/>
      <c r="RET39" s="174"/>
      <c r="REU39" s="174"/>
      <c r="REV39" s="174"/>
      <c r="RFL39" s="174"/>
      <c r="RFM39" s="174"/>
      <c r="RFN39" s="174"/>
      <c r="RFO39" s="174"/>
      <c r="RFP39" s="174"/>
      <c r="RFQ39" s="174"/>
      <c r="RFR39" s="174"/>
      <c r="RFS39" s="174"/>
      <c r="RFT39" s="174"/>
      <c r="RFU39" s="174"/>
      <c r="RFV39" s="174"/>
      <c r="RFW39" s="174"/>
      <c r="RFX39" s="174"/>
      <c r="RGN39" s="174"/>
      <c r="RGO39" s="174"/>
      <c r="RGP39" s="174"/>
      <c r="RGQ39" s="174"/>
      <c r="RGR39" s="174"/>
      <c r="RGS39" s="174"/>
      <c r="RGT39" s="174"/>
      <c r="RGU39" s="174"/>
      <c r="RGV39" s="174"/>
      <c r="RGW39" s="174"/>
      <c r="RGX39" s="174"/>
      <c r="RGY39" s="174"/>
      <c r="RGZ39" s="174"/>
      <c r="RHP39" s="174"/>
      <c r="RHQ39" s="174"/>
      <c r="RHR39" s="174"/>
      <c r="RHS39" s="174"/>
      <c r="RHT39" s="174"/>
      <c r="RHU39" s="174"/>
      <c r="RHV39" s="174"/>
      <c r="RHW39" s="174"/>
      <c r="RHX39" s="174"/>
      <c r="RHY39" s="174"/>
      <c r="RHZ39" s="174"/>
      <c r="RIA39" s="174"/>
      <c r="RIB39" s="174"/>
      <c r="RIR39" s="174"/>
      <c r="RIS39" s="174"/>
      <c r="RIT39" s="174"/>
      <c r="RIU39" s="174"/>
      <c r="RIV39" s="174"/>
      <c r="RIW39" s="174"/>
      <c r="RIX39" s="174"/>
      <c r="RIY39" s="174"/>
      <c r="RIZ39" s="174"/>
      <c r="RJA39" s="174"/>
      <c r="RJB39" s="174"/>
      <c r="RJC39" s="174"/>
      <c r="RJD39" s="174"/>
      <c r="RJT39" s="174"/>
      <c r="RJU39" s="174"/>
      <c r="RJV39" s="174"/>
      <c r="RJW39" s="174"/>
      <c r="RJX39" s="174"/>
      <c r="RJY39" s="174"/>
      <c r="RJZ39" s="174"/>
      <c r="RKA39" s="174"/>
      <c r="RKB39" s="174"/>
      <c r="RKC39" s="174"/>
      <c r="RKD39" s="174"/>
      <c r="RKE39" s="174"/>
      <c r="RKF39" s="174"/>
      <c r="RKV39" s="174"/>
      <c r="RKW39" s="174"/>
      <c r="RKX39" s="174"/>
      <c r="RKY39" s="174"/>
      <c r="RKZ39" s="174"/>
      <c r="RLA39" s="174"/>
      <c r="RLB39" s="174"/>
      <c r="RLC39" s="174"/>
      <c r="RLD39" s="174"/>
      <c r="RLE39" s="174"/>
      <c r="RLF39" s="174"/>
      <c r="RLG39" s="174"/>
      <c r="RLH39" s="174"/>
      <c r="RLX39" s="174"/>
      <c r="RLY39" s="174"/>
      <c r="RLZ39" s="174"/>
      <c r="RMA39" s="174"/>
      <c r="RMB39" s="174"/>
      <c r="RMC39" s="174"/>
      <c r="RMD39" s="174"/>
      <c r="RME39" s="174"/>
      <c r="RMF39" s="174"/>
      <c r="RMG39" s="174"/>
      <c r="RMH39" s="174"/>
      <c r="RMI39" s="174"/>
      <c r="RMJ39" s="174"/>
      <c r="RMZ39" s="174"/>
      <c r="RNA39" s="174"/>
      <c r="RNB39" s="174"/>
      <c r="RNC39" s="174"/>
      <c r="RND39" s="174"/>
      <c r="RNE39" s="174"/>
      <c r="RNF39" s="174"/>
      <c r="RNG39" s="174"/>
      <c r="RNH39" s="174"/>
      <c r="RNI39" s="174"/>
      <c r="RNJ39" s="174"/>
      <c r="RNK39" s="174"/>
      <c r="RNL39" s="174"/>
      <c r="ROB39" s="174"/>
      <c r="ROC39" s="174"/>
      <c r="ROD39" s="174"/>
      <c r="ROE39" s="174"/>
      <c r="ROF39" s="174"/>
      <c r="ROG39" s="174"/>
      <c r="ROH39" s="174"/>
      <c r="ROI39" s="174"/>
      <c r="ROJ39" s="174"/>
      <c r="ROK39" s="174"/>
      <c r="ROL39" s="174"/>
      <c r="ROM39" s="174"/>
      <c r="RON39" s="174"/>
      <c r="RPD39" s="174"/>
      <c r="RPE39" s="174"/>
      <c r="RPF39" s="174"/>
      <c r="RPG39" s="174"/>
      <c r="RPH39" s="174"/>
      <c r="RPI39" s="174"/>
      <c r="RPJ39" s="174"/>
      <c r="RPK39" s="174"/>
      <c r="RPL39" s="174"/>
      <c r="RPM39" s="174"/>
      <c r="RPN39" s="174"/>
      <c r="RPO39" s="174"/>
      <c r="RPP39" s="174"/>
      <c r="RQF39" s="174"/>
      <c r="RQG39" s="174"/>
      <c r="RQH39" s="174"/>
      <c r="RQI39" s="174"/>
      <c r="RQJ39" s="174"/>
      <c r="RQK39" s="174"/>
      <c r="RQL39" s="174"/>
      <c r="RQM39" s="174"/>
      <c r="RQN39" s="174"/>
      <c r="RQO39" s="174"/>
      <c r="RQP39" s="174"/>
      <c r="RQQ39" s="174"/>
      <c r="RQR39" s="174"/>
      <c r="RRH39" s="174"/>
      <c r="RRI39" s="174"/>
      <c r="RRJ39" s="174"/>
      <c r="RRK39" s="174"/>
      <c r="RRL39" s="174"/>
      <c r="RRM39" s="174"/>
      <c r="RRN39" s="174"/>
      <c r="RRO39" s="174"/>
      <c r="RRP39" s="174"/>
      <c r="RRQ39" s="174"/>
      <c r="RRR39" s="174"/>
      <c r="RRS39" s="174"/>
      <c r="RRT39" s="174"/>
      <c r="RSJ39" s="174"/>
      <c r="RSK39" s="174"/>
      <c r="RSL39" s="174"/>
      <c r="RSM39" s="174"/>
      <c r="RSN39" s="174"/>
      <c r="RSO39" s="174"/>
      <c r="RSP39" s="174"/>
      <c r="RSQ39" s="174"/>
      <c r="RSR39" s="174"/>
      <c r="RSS39" s="174"/>
      <c r="RST39" s="174"/>
      <c r="RSU39" s="174"/>
      <c r="RSV39" s="174"/>
      <c r="RTL39" s="174"/>
      <c r="RTM39" s="174"/>
      <c r="RTN39" s="174"/>
      <c r="RTO39" s="174"/>
      <c r="RTP39" s="174"/>
      <c r="RTQ39" s="174"/>
      <c r="RTR39" s="174"/>
      <c r="RTS39" s="174"/>
      <c r="RTT39" s="174"/>
      <c r="RTU39" s="174"/>
      <c r="RTV39" s="174"/>
      <c r="RTW39" s="174"/>
      <c r="RTX39" s="174"/>
      <c r="RUN39" s="174"/>
      <c r="RUO39" s="174"/>
      <c r="RUP39" s="174"/>
      <c r="RUQ39" s="174"/>
      <c r="RUR39" s="174"/>
      <c r="RUS39" s="174"/>
      <c r="RUT39" s="174"/>
      <c r="RUU39" s="174"/>
      <c r="RUV39" s="174"/>
      <c r="RUW39" s="174"/>
      <c r="RUX39" s="174"/>
      <c r="RUY39" s="174"/>
      <c r="RUZ39" s="174"/>
      <c r="RVP39" s="174"/>
      <c r="RVQ39" s="174"/>
      <c r="RVR39" s="174"/>
      <c r="RVS39" s="174"/>
      <c r="RVT39" s="174"/>
      <c r="RVU39" s="174"/>
      <c r="RVV39" s="174"/>
      <c r="RVW39" s="174"/>
      <c r="RVX39" s="174"/>
      <c r="RVY39" s="174"/>
      <c r="RVZ39" s="174"/>
      <c r="RWA39" s="174"/>
      <c r="RWB39" s="174"/>
      <c r="RWR39" s="174"/>
      <c r="RWS39" s="174"/>
      <c r="RWT39" s="174"/>
      <c r="RWU39" s="174"/>
      <c r="RWV39" s="174"/>
      <c r="RWW39" s="174"/>
      <c r="RWX39" s="174"/>
      <c r="RWY39" s="174"/>
      <c r="RWZ39" s="174"/>
      <c r="RXA39" s="174"/>
      <c r="RXB39" s="174"/>
      <c r="RXC39" s="174"/>
      <c r="RXD39" s="174"/>
      <c r="RXT39" s="174"/>
      <c r="RXU39" s="174"/>
      <c r="RXV39" s="174"/>
      <c r="RXW39" s="174"/>
      <c r="RXX39" s="174"/>
      <c r="RXY39" s="174"/>
      <c r="RXZ39" s="174"/>
      <c r="RYA39" s="174"/>
      <c r="RYB39" s="174"/>
      <c r="RYC39" s="174"/>
      <c r="RYD39" s="174"/>
      <c r="RYE39" s="174"/>
      <c r="RYF39" s="174"/>
      <c r="RYV39" s="174"/>
      <c r="RYW39" s="174"/>
      <c r="RYX39" s="174"/>
      <c r="RYY39" s="174"/>
      <c r="RYZ39" s="174"/>
      <c r="RZA39" s="174"/>
      <c r="RZB39" s="174"/>
      <c r="RZC39" s="174"/>
      <c r="RZD39" s="174"/>
      <c r="RZE39" s="174"/>
      <c r="RZF39" s="174"/>
      <c r="RZG39" s="174"/>
      <c r="RZH39" s="174"/>
      <c r="RZX39" s="174"/>
      <c r="RZY39" s="174"/>
      <c r="RZZ39" s="174"/>
      <c r="SAA39" s="174"/>
      <c r="SAB39" s="174"/>
      <c r="SAC39" s="174"/>
      <c r="SAD39" s="174"/>
      <c r="SAE39" s="174"/>
      <c r="SAF39" s="174"/>
      <c r="SAG39" s="174"/>
      <c r="SAH39" s="174"/>
      <c r="SAI39" s="174"/>
      <c r="SAJ39" s="174"/>
      <c r="SAZ39" s="174"/>
      <c r="SBA39" s="174"/>
      <c r="SBB39" s="174"/>
      <c r="SBC39" s="174"/>
      <c r="SBD39" s="174"/>
      <c r="SBE39" s="174"/>
      <c r="SBF39" s="174"/>
      <c r="SBG39" s="174"/>
      <c r="SBH39" s="174"/>
      <c r="SBI39" s="174"/>
      <c r="SBJ39" s="174"/>
      <c r="SBK39" s="174"/>
      <c r="SBL39" s="174"/>
      <c r="SCB39" s="174"/>
      <c r="SCC39" s="174"/>
      <c r="SCD39" s="174"/>
      <c r="SCE39" s="174"/>
      <c r="SCF39" s="174"/>
      <c r="SCG39" s="174"/>
      <c r="SCH39" s="174"/>
      <c r="SCI39" s="174"/>
      <c r="SCJ39" s="174"/>
      <c r="SCK39" s="174"/>
      <c r="SCL39" s="174"/>
      <c r="SCM39" s="174"/>
      <c r="SCN39" s="174"/>
      <c r="SDD39" s="174"/>
      <c r="SDE39" s="174"/>
      <c r="SDF39" s="174"/>
      <c r="SDG39" s="174"/>
      <c r="SDH39" s="174"/>
      <c r="SDI39" s="174"/>
      <c r="SDJ39" s="174"/>
      <c r="SDK39" s="174"/>
      <c r="SDL39" s="174"/>
      <c r="SDM39" s="174"/>
      <c r="SDN39" s="174"/>
      <c r="SDO39" s="174"/>
      <c r="SDP39" s="174"/>
      <c r="SEF39" s="174"/>
      <c r="SEG39" s="174"/>
      <c r="SEH39" s="174"/>
      <c r="SEI39" s="174"/>
      <c r="SEJ39" s="174"/>
      <c r="SEK39" s="174"/>
      <c r="SEL39" s="174"/>
      <c r="SEM39" s="174"/>
      <c r="SEN39" s="174"/>
      <c r="SEO39" s="174"/>
      <c r="SEP39" s="174"/>
      <c r="SEQ39" s="174"/>
      <c r="SER39" s="174"/>
      <c r="SFH39" s="174"/>
      <c r="SFI39" s="174"/>
      <c r="SFJ39" s="174"/>
      <c r="SFK39" s="174"/>
      <c r="SFL39" s="174"/>
      <c r="SFM39" s="174"/>
      <c r="SFN39" s="174"/>
      <c r="SFO39" s="174"/>
      <c r="SFP39" s="174"/>
      <c r="SFQ39" s="174"/>
      <c r="SFR39" s="174"/>
      <c r="SFS39" s="174"/>
      <c r="SFT39" s="174"/>
      <c r="SGJ39" s="174"/>
      <c r="SGK39" s="174"/>
      <c r="SGL39" s="174"/>
      <c r="SGM39" s="174"/>
      <c r="SGN39" s="174"/>
      <c r="SGO39" s="174"/>
      <c r="SGP39" s="174"/>
      <c r="SGQ39" s="174"/>
      <c r="SGR39" s="174"/>
      <c r="SGS39" s="174"/>
      <c r="SGT39" s="174"/>
      <c r="SGU39" s="174"/>
      <c r="SGV39" s="174"/>
      <c r="SHL39" s="174"/>
      <c r="SHM39" s="174"/>
      <c r="SHN39" s="174"/>
      <c r="SHO39" s="174"/>
      <c r="SHP39" s="174"/>
      <c r="SHQ39" s="174"/>
      <c r="SHR39" s="174"/>
      <c r="SHS39" s="174"/>
      <c r="SHT39" s="174"/>
      <c r="SHU39" s="174"/>
      <c r="SHV39" s="174"/>
      <c r="SHW39" s="174"/>
      <c r="SHX39" s="174"/>
      <c r="SIN39" s="174"/>
      <c r="SIO39" s="174"/>
      <c r="SIP39" s="174"/>
      <c r="SIQ39" s="174"/>
      <c r="SIR39" s="174"/>
      <c r="SIS39" s="174"/>
      <c r="SIT39" s="174"/>
      <c r="SIU39" s="174"/>
      <c r="SIV39" s="174"/>
      <c r="SIW39" s="174"/>
      <c r="SIX39" s="174"/>
      <c r="SIY39" s="174"/>
      <c r="SIZ39" s="174"/>
      <c r="SJP39" s="174"/>
      <c r="SJQ39" s="174"/>
      <c r="SJR39" s="174"/>
      <c r="SJS39" s="174"/>
      <c r="SJT39" s="174"/>
      <c r="SJU39" s="174"/>
      <c r="SJV39" s="174"/>
      <c r="SJW39" s="174"/>
      <c r="SJX39" s="174"/>
      <c r="SJY39" s="174"/>
      <c r="SJZ39" s="174"/>
      <c r="SKA39" s="174"/>
      <c r="SKB39" s="174"/>
      <c r="SKR39" s="174"/>
      <c r="SKS39" s="174"/>
      <c r="SKT39" s="174"/>
      <c r="SKU39" s="174"/>
      <c r="SKV39" s="174"/>
      <c r="SKW39" s="174"/>
      <c r="SKX39" s="174"/>
      <c r="SKY39" s="174"/>
      <c r="SKZ39" s="174"/>
      <c r="SLA39" s="174"/>
      <c r="SLB39" s="174"/>
      <c r="SLC39" s="174"/>
      <c r="SLD39" s="174"/>
      <c r="SLT39" s="174"/>
      <c r="SLU39" s="174"/>
      <c r="SLV39" s="174"/>
      <c r="SLW39" s="174"/>
      <c r="SLX39" s="174"/>
      <c r="SLY39" s="174"/>
      <c r="SLZ39" s="174"/>
      <c r="SMA39" s="174"/>
      <c r="SMB39" s="174"/>
      <c r="SMC39" s="174"/>
      <c r="SMD39" s="174"/>
      <c r="SME39" s="174"/>
      <c r="SMF39" s="174"/>
      <c r="SMV39" s="174"/>
      <c r="SMW39" s="174"/>
      <c r="SMX39" s="174"/>
      <c r="SMY39" s="174"/>
      <c r="SMZ39" s="174"/>
      <c r="SNA39" s="174"/>
      <c r="SNB39" s="174"/>
      <c r="SNC39" s="174"/>
      <c r="SND39" s="174"/>
      <c r="SNE39" s="174"/>
      <c r="SNF39" s="174"/>
      <c r="SNG39" s="174"/>
      <c r="SNH39" s="174"/>
      <c r="SNX39" s="174"/>
      <c r="SNY39" s="174"/>
      <c r="SNZ39" s="174"/>
      <c r="SOA39" s="174"/>
      <c r="SOB39" s="174"/>
      <c r="SOC39" s="174"/>
      <c r="SOD39" s="174"/>
      <c r="SOE39" s="174"/>
      <c r="SOF39" s="174"/>
      <c r="SOG39" s="174"/>
      <c r="SOH39" s="174"/>
      <c r="SOI39" s="174"/>
      <c r="SOJ39" s="174"/>
      <c r="SOZ39" s="174"/>
      <c r="SPA39" s="174"/>
      <c r="SPB39" s="174"/>
      <c r="SPC39" s="174"/>
      <c r="SPD39" s="174"/>
      <c r="SPE39" s="174"/>
      <c r="SPF39" s="174"/>
      <c r="SPG39" s="174"/>
      <c r="SPH39" s="174"/>
      <c r="SPI39" s="174"/>
      <c r="SPJ39" s="174"/>
      <c r="SPK39" s="174"/>
      <c r="SPL39" s="174"/>
      <c r="SQB39" s="174"/>
      <c r="SQC39" s="174"/>
      <c r="SQD39" s="174"/>
      <c r="SQE39" s="174"/>
      <c r="SQF39" s="174"/>
      <c r="SQG39" s="174"/>
      <c r="SQH39" s="174"/>
      <c r="SQI39" s="174"/>
      <c r="SQJ39" s="174"/>
      <c r="SQK39" s="174"/>
      <c r="SQL39" s="174"/>
      <c r="SQM39" s="174"/>
      <c r="SQN39" s="174"/>
      <c r="SRD39" s="174"/>
      <c r="SRE39" s="174"/>
      <c r="SRF39" s="174"/>
      <c r="SRG39" s="174"/>
      <c r="SRH39" s="174"/>
      <c r="SRI39" s="174"/>
      <c r="SRJ39" s="174"/>
      <c r="SRK39" s="174"/>
      <c r="SRL39" s="174"/>
      <c r="SRM39" s="174"/>
      <c r="SRN39" s="174"/>
      <c r="SRO39" s="174"/>
      <c r="SRP39" s="174"/>
      <c r="SSF39" s="174"/>
      <c r="SSG39" s="174"/>
      <c r="SSH39" s="174"/>
      <c r="SSI39" s="174"/>
      <c r="SSJ39" s="174"/>
      <c r="SSK39" s="174"/>
      <c r="SSL39" s="174"/>
      <c r="SSM39" s="174"/>
      <c r="SSN39" s="174"/>
      <c r="SSO39" s="174"/>
      <c r="SSP39" s="174"/>
      <c r="SSQ39" s="174"/>
      <c r="SSR39" s="174"/>
      <c r="STH39" s="174"/>
      <c r="STI39" s="174"/>
      <c r="STJ39" s="174"/>
      <c r="STK39" s="174"/>
      <c r="STL39" s="174"/>
      <c r="STM39" s="174"/>
      <c r="STN39" s="174"/>
      <c r="STO39" s="174"/>
      <c r="STP39" s="174"/>
      <c r="STQ39" s="174"/>
      <c r="STR39" s="174"/>
      <c r="STS39" s="174"/>
      <c r="STT39" s="174"/>
      <c r="SUJ39" s="174"/>
      <c r="SUK39" s="174"/>
      <c r="SUL39" s="174"/>
      <c r="SUM39" s="174"/>
      <c r="SUN39" s="174"/>
      <c r="SUO39" s="174"/>
      <c r="SUP39" s="174"/>
      <c r="SUQ39" s="174"/>
      <c r="SUR39" s="174"/>
      <c r="SUS39" s="174"/>
      <c r="SUT39" s="174"/>
      <c r="SUU39" s="174"/>
      <c r="SUV39" s="174"/>
      <c r="SVL39" s="174"/>
      <c r="SVM39" s="174"/>
      <c r="SVN39" s="174"/>
      <c r="SVO39" s="174"/>
      <c r="SVP39" s="174"/>
      <c r="SVQ39" s="174"/>
      <c r="SVR39" s="174"/>
      <c r="SVS39" s="174"/>
      <c r="SVT39" s="174"/>
      <c r="SVU39" s="174"/>
      <c r="SVV39" s="174"/>
      <c r="SVW39" s="174"/>
      <c r="SVX39" s="174"/>
      <c r="SWN39" s="174"/>
      <c r="SWO39" s="174"/>
      <c r="SWP39" s="174"/>
      <c r="SWQ39" s="174"/>
      <c r="SWR39" s="174"/>
      <c r="SWS39" s="174"/>
      <c r="SWT39" s="174"/>
      <c r="SWU39" s="174"/>
      <c r="SWV39" s="174"/>
      <c r="SWW39" s="174"/>
      <c r="SWX39" s="174"/>
      <c r="SWY39" s="174"/>
      <c r="SWZ39" s="174"/>
      <c r="SXP39" s="174"/>
      <c r="SXQ39" s="174"/>
      <c r="SXR39" s="174"/>
      <c r="SXS39" s="174"/>
      <c r="SXT39" s="174"/>
      <c r="SXU39" s="174"/>
      <c r="SXV39" s="174"/>
      <c r="SXW39" s="174"/>
      <c r="SXX39" s="174"/>
      <c r="SXY39" s="174"/>
      <c r="SXZ39" s="174"/>
      <c r="SYA39" s="174"/>
      <c r="SYB39" s="174"/>
      <c r="SYR39" s="174"/>
      <c r="SYS39" s="174"/>
      <c r="SYT39" s="174"/>
      <c r="SYU39" s="174"/>
      <c r="SYV39" s="174"/>
      <c r="SYW39" s="174"/>
      <c r="SYX39" s="174"/>
      <c r="SYY39" s="174"/>
      <c r="SYZ39" s="174"/>
      <c r="SZA39" s="174"/>
      <c r="SZB39" s="174"/>
      <c r="SZC39" s="174"/>
      <c r="SZD39" s="174"/>
      <c r="SZT39" s="174"/>
      <c r="SZU39" s="174"/>
      <c r="SZV39" s="174"/>
      <c r="SZW39" s="174"/>
      <c r="SZX39" s="174"/>
      <c r="SZY39" s="174"/>
      <c r="SZZ39" s="174"/>
      <c r="TAA39" s="174"/>
      <c r="TAB39" s="174"/>
      <c r="TAC39" s="174"/>
      <c r="TAD39" s="174"/>
      <c r="TAE39" s="174"/>
      <c r="TAF39" s="174"/>
      <c r="TAV39" s="174"/>
      <c r="TAW39" s="174"/>
      <c r="TAX39" s="174"/>
      <c r="TAY39" s="174"/>
      <c r="TAZ39" s="174"/>
      <c r="TBA39" s="174"/>
      <c r="TBB39" s="174"/>
      <c r="TBC39" s="174"/>
      <c r="TBD39" s="174"/>
      <c r="TBE39" s="174"/>
      <c r="TBF39" s="174"/>
      <c r="TBG39" s="174"/>
      <c r="TBH39" s="174"/>
      <c r="TBX39" s="174"/>
      <c r="TBY39" s="174"/>
      <c r="TBZ39" s="174"/>
      <c r="TCA39" s="174"/>
      <c r="TCB39" s="174"/>
      <c r="TCC39" s="174"/>
      <c r="TCD39" s="174"/>
      <c r="TCE39" s="174"/>
      <c r="TCF39" s="174"/>
      <c r="TCG39" s="174"/>
      <c r="TCH39" s="174"/>
      <c r="TCI39" s="174"/>
      <c r="TCJ39" s="174"/>
      <c r="TCZ39" s="174"/>
      <c r="TDA39" s="174"/>
      <c r="TDB39" s="174"/>
      <c r="TDC39" s="174"/>
      <c r="TDD39" s="174"/>
      <c r="TDE39" s="174"/>
      <c r="TDF39" s="174"/>
      <c r="TDG39" s="174"/>
      <c r="TDH39" s="174"/>
      <c r="TDI39" s="174"/>
      <c r="TDJ39" s="174"/>
      <c r="TDK39" s="174"/>
      <c r="TDL39" s="174"/>
      <c r="TEB39" s="174"/>
      <c r="TEC39" s="174"/>
      <c r="TED39" s="174"/>
      <c r="TEE39" s="174"/>
      <c r="TEF39" s="174"/>
      <c r="TEG39" s="174"/>
      <c r="TEH39" s="174"/>
      <c r="TEI39" s="174"/>
      <c r="TEJ39" s="174"/>
      <c r="TEK39" s="174"/>
      <c r="TEL39" s="174"/>
      <c r="TEM39" s="174"/>
      <c r="TEN39" s="174"/>
      <c r="TFD39" s="174"/>
      <c r="TFE39" s="174"/>
      <c r="TFF39" s="174"/>
      <c r="TFG39" s="174"/>
      <c r="TFH39" s="174"/>
      <c r="TFI39" s="174"/>
      <c r="TFJ39" s="174"/>
      <c r="TFK39" s="174"/>
      <c r="TFL39" s="174"/>
      <c r="TFM39" s="174"/>
      <c r="TFN39" s="174"/>
      <c r="TFO39" s="174"/>
      <c r="TFP39" s="174"/>
      <c r="TGF39" s="174"/>
      <c r="TGG39" s="174"/>
      <c r="TGH39" s="174"/>
      <c r="TGI39" s="174"/>
      <c r="TGJ39" s="174"/>
      <c r="TGK39" s="174"/>
      <c r="TGL39" s="174"/>
      <c r="TGM39" s="174"/>
      <c r="TGN39" s="174"/>
      <c r="TGO39" s="174"/>
      <c r="TGP39" s="174"/>
      <c r="TGQ39" s="174"/>
      <c r="TGR39" s="174"/>
      <c r="THH39" s="174"/>
      <c r="THI39" s="174"/>
      <c r="THJ39" s="174"/>
      <c r="THK39" s="174"/>
      <c r="THL39" s="174"/>
      <c r="THM39" s="174"/>
      <c r="THN39" s="174"/>
      <c r="THO39" s="174"/>
      <c r="THP39" s="174"/>
      <c r="THQ39" s="174"/>
      <c r="THR39" s="174"/>
      <c r="THS39" s="174"/>
      <c r="THT39" s="174"/>
      <c r="TIJ39" s="174"/>
      <c r="TIK39" s="174"/>
      <c r="TIL39" s="174"/>
      <c r="TIM39" s="174"/>
      <c r="TIN39" s="174"/>
      <c r="TIO39" s="174"/>
      <c r="TIP39" s="174"/>
      <c r="TIQ39" s="174"/>
      <c r="TIR39" s="174"/>
      <c r="TIS39" s="174"/>
      <c r="TIT39" s="174"/>
      <c r="TIU39" s="174"/>
      <c r="TIV39" s="174"/>
      <c r="TJL39" s="174"/>
      <c r="TJM39" s="174"/>
      <c r="TJN39" s="174"/>
      <c r="TJO39" s="174"/>
      <c r="TJP39" s="174"/>
      <c r="TJQ39" s="174"/>
      <c r="TJR39" s="174"/>
      <c r="TJS39" s="174"/>
      <c r="TJT39" s="174"/>
      <c r="TJU39" s="174"/>
      <c r="TJV39" s="174"/>
      <c r="TJW39" s="174"/>
      <c r="TJX39" s="174"/>
      <c r="TKN39" s="174"/>
      <c r="TKO39" s="174"/>
      <c r="TKP39" s="174"/>
      <c r="TKQ39" s="174"/>
      <c r="TKR39" s="174"/>
      <c r="TKS39" s="174"/>
      <c r="TKT39" s="174"/>
      <c r="TKU39" s="174"/>
      <c r="TKV39" s="174"/>
      <c r="TKW39" s="174"/>
      <c r="TKX39" s="174"/>
      <c r="TKY39" s="174"/>
      <c r="TKZ39" s="174"/>
      <c r="TLP39" s="174"/>
      <c r="TLQ39" s="174"/>
      <c r="TLR39" s="174"/>
      <c r="TLS39" s="174"/>
      <c r="TLT39" s="174"/>
      <c r="TLU39" s="174"/>
      <c r="TLV39" s="174"/>
      <c r="TLW39" s="174"/>
      <c r="TLX39" s="174"/>
      <c r="TLY39" s="174"/>
      <c r="TLZ39" s="174"/>
      <c r="TMA39" s="174"/>
      <c r="TMB39" s="174"/>
      <c r="TMR39" s="174"/>
      <c r="TMS39" s="174"/>
      <c r="TMT39" s="174"/>
      <c r="TMU39" s="174"/>
      <c r="TMV39" s="174"/>
      <c r="TMW39" s="174"/>
      <c r="TMX39" s="174"/>
      <c r="TMY39" s="174"/>
      <c r="TMZ39" s="174"/>
      <c r="TNA39" s="174"/>
      <c r="TNB39" s="174"/>
      <c r="TNC39" s="174"/>
      <c r="TND39" s="174"/>
      <c r="TNT39" s="174"/>
      <c r="TNU39" s="174"/>
      <c r="TNV39" s="174"/>
      <c r="TNW39" s="174"/>
      <c r="TNX39" s="174"/>
      <c r="TNY39" s="174"/>
      <c r="TNZ39" s="174"/>
      <c r="TOA39" s="174"/>
      <c r="TOB39" s="174"/>
      <c r="TOC39" s="174"/>
      <c r="TOD39" s="174"/>
      <c r="TOE39" s="174"/>
      <c r="TOF39" s="174"/>
      <c r="TOV39" s="174"/>
      <c r="TOW39" s="174"/>
      <c r="TOX39" s="174"/>
      <c r="TOY39" s="174"/>
      <c r="TOZ39" s="174"/>
      <c r="TPA39" s="174"/>
      <c r="TPB39" s="174"/>
      <c r="TPC39" s="174"/>
      <c r="TPD39" s="174"/>
      <c r="TPE39" s="174"/>
      <c r="TPF39" s="174"/>
      <c r="TPG39" s="174"/>
      <c r="TPH39" s="174"/>
      <c r="TPX39" s="174"/>
      <c r="TPY39" s="174"/>
      <c r="TPZ39" s="174"/>
      <c r="TQA39" s="174"/>
      <c r="TQB39" s="174"/>
      <c r="TQC39" s="174"/>
      <c r="TQD39" s="174"/>
      <c r="TQE39" s="174"/>
      <c r="TQF39" s="174"/>
      <c r="TQG39" s="174"/>
      <c r="TQH39" s="174"/>
      <c r="TQI39" s="174"/>
      <c r="TQJ39" s="174"/>
      <c r="TQZ39" s="174"/>
      <c r="TRA39" s="174"/>
      <c r="TRB39" s="174"/>
      <c r="TRC39" s="174"/>
      <c r="TRD39" s="174"/>
      <c r="TRE39" s="174"/>
      <c r="TRF39" s="174"/>
      <c r="TRG39" s="174"/>
      <c r="TRH39" s="174"/>
      <c r="TRI39" s="174"/>
      <c r="TRJ39" s="174"/>
      <c r="TRK39" s="174"/>
      <c r="TRL39" s="174"/>
      <c r="TSB39" s="174"/>
      <c r="TSC39" s="174"/>
      <c r="TSD39" s="174"/>
      <c r="TSE39" s="174"/>
      <c r="TSF39" s="174"/>
      <c r="TSG39" s="174"/>
      <c r="TSH39" s="174"/>
      <c r="TSI39" s="174"/>
      <c r="TSJ39" s="174"/>
      <c r="TSK39" s="174"/>
      <c r="TSL39" s="174"/>
      <c r="TSM39" s="174"/>
      <c r="TSN39" s="174"/>
      <c r="TTD39" s="174"/>
      <c r="TTE39" s="174"/>
      <c r="TTF39" s="174"/>
      <c r="TTG39" s="174"/>
      <c r="TTH39" s="174"/>
      <c r="TTI39" s="174"/>
      <c r="TTJ39" s="174"/>
      <c r="TTK39" s="174"/>
      <c r="TTL39" s="174"/>
      <c r="TTM39" s="174"/>
      <c r="TTN39" s="174"/>
      <c r="TTO39" s="174"/>
      <c r="TTP39" s="174"/>
      <c r="TUF39" s="174"/>
      <c r="TUG39" s="174"/>
      <c r="TUH39" s="174"/>
      <c r="TUI39" s="174"/>
      <c r="TUJ39" s="174"/>
      <c r="TUK39" s="174"/>
      <c r="TUL39" s="174"/>
      <c r="TUM39" s="174"/>
      <c r="TUN39" s="174"/>
      <c r="TUO39" s="174"/>
      <c r="TUP39" s="174"/>
      <c r="TUQ39" s="174"/>
      <c r="TUR39" s="174"/>
      <c r="TVH39" s="174"/>
      <c r="TVI39" s="174"/>
      <c r="TVJ39" s="174"/>
      <c r="TVK39" s="174"/>
      <c r="TVL39" s="174"/>
      <c r="TVM39" s="174"/>
      <c r="TVN39" s="174"/>
      <c r="TVO39" s="174"/>
      <c r="TVP39" s="174"/>
      <c r="TVQ39" s="174"/>
      <c r="TVR39" s="174"/>
      <c r="TVS39" s="174"/>
      <c r="TVT39" s="174"/>
      <c r="TWJ39" s="174"/>
      <c r="TWK39" s="174"/>
      <c r="TWL39" s="174"/>
      <c r="TWM39" s="174"/>
      <c r="TWN39" s="174"/>
      <c r="TWO39" s="174"/>
      <c r="TWP39" s="174"/>
      <c r="TWQ39" s="174"/>
      <c r="TWR39" s="174"/>
      <c r="TWS39" s="174"/>
      <c r="TWT39" s="174"/>
      <c r="TWU39" s="174"/>
      <c r="TWV39" s="174"/>
      <c r="TXL39" s="174"/>
      <c r="TXM39" s="174"/>
      <c r="TXN39" s="174"/>
      <c r="TXO39" s="174"/>
      <c r="TXP39" s="174"/>
      <c r="TXQ39" s="174"/>
      <c r="TXR39" s="174"/>
      <c r="TXS39" s="174"/>
      <c r="TXT39" s="174"/>
      <c r="TXU39" s="174"/>
      <c r="TXV39" s="174"/>
      <c r="TXW39" s="174"/>
      <c r="TXX39" s="174"/>
      <c r="TYN39" s="174"/>
      <c r="TYO39" s="174"/>
      <c r="TYP39" s="174"/>
      <c r="TYQ39" s="174"/>
      <c r="TYR39" s="174"/>
      <c r="TYS39" s="174"/>
      <c r="TYT39" s="174"/>
      <c r="TYU39" s="174"/>
      <c r="TYV39" s="174"/>
      <c r="TYW39" s="174"/>
      <c r="TYX39" s="174"/>
      <c r="TYY39" s="174"/>
      <c r="TYZ39" s="174"/>
      <c r="TZP39" s="174"/>
      <c r="TZQ39" s="174"/>
      <c r="TZR39" s="174"/>
      <c r="TZS39" s="174"/>
      <c r="TZT39" s="174"/>
      <c r="TZU39" s="174"/>
      <c r="TZV39" s="174"/>
      <c r="TZW39" s="174"/>
      <c r="TZX39" s="174"/>
      <c r="TZY39" s="174"/>
      <c r="TZZ39" s="174"/>
      <c r="UAA39" s="174"/>
      <c r="UAB39" s="174"/>
      <c r="UAR39" s="174"/>
      <c r="UAS39" s="174"/>
      <c r="UAT39" s="174"/>
      <c r="UAU39" s="174"/>
      <c r="UAV39" s="174"/>
      <c r="UAW39" s="174"/>
      <c r="UAX39" s="174"/>
      <c r="UAY39" s="174"/>
      <c r="UAZ39" s="174"/>
      <c r="UBA39" s="174"/>
      <c r="UBB39" s="174"/>
      <c r="UBC39" s="174"/>
      <c r="UBD39" s="174"/>
      <c r="UBT39" s="174"/>
      <c r="UBU39" s="174"/>
      <c r="UBV39" s="174"/>
      <c r="UBW39" s="174"/>
      <c r="UBX39" s="174"/>
      <c r="UBY39" s="174"/>
      <c r="UBZ39" s="174"/>
      <c r="UCA39" s="174"/>
      <c r="UCB39" s="174"/>
      <c r="UCC39" s="174"/>
      <c r="UCD39" s="174"/>
      <c r="UCE39" s="174"/>
      <c r="UCF39" s="174"/>
      <c r="UCV39" s="174"/>
      <c r="UCW39" s="174"/>
      <c r="UCX39" s="174"/>
      <c r="UCY39" s="174"/>
      <c r="UCZ39" s="174"/>
      <c r="UDA39" s="174"/>
      <c r="UDB39" s="174"/>
      <c r="UDC39" s="174"/>
      <c r="UDD39" s="174"/>
      <c r="UDE39" s="174"/>
      <c r="UDF39" s="174"/>
      <c r="UDG39" s="174"/>
      <c r="UDH39" s="174"/>
      <c r="UDX39" s="174"/>
      <c r="UDY39" s="174"/>
      <c r="UDZ39" s="174"/>
      <c r="UEA39" s="174"/>
      <c r="UEB39" s="174"/>
      <c r="UEC39" s="174"/>
      <c r="UED39" s="174"/>
      <c r="UEE39" s="174"/>
      <c r="UEF39" s="174"/>
      <c r="UEG39" s="174"/>
      <c r="UEH39" s="174"/>
      <c r="UEI39" s="174"/>
      <c r="UEJ39" s="174"/>
      <c r="UEZ39" s="174"/>
      <c r="UFA39" s="174"/>
      <c r="UFB39" s="174"/>
      <c r="UFC39" s="174"/>
      <c r="UFD39" s="174"/>
      <c r="UFE39" s="174"/>
      <c r="UFF39" s="174"/>
      <c r="UFG39" s="174"/>
      <c r="UFH39" s="174"/>
      <c r="UFI39" s="174"/>
      <c r="UFJ39" s="174"/>
      <c r="UFK39" s="174"/>
      <c r="UFL39" s="174"/>
      <c r="UGB39" s="174"/>
      <c r="UGC39" s="174"/>
      <c r="UGD39" s="174"/>
      <c r="UGE39" s="174"/>
      <c r="UGF39" s="174"/>
      <c r="UGG39" s="174"/>
      <c r="UGH39" s="174"/>
      <c r="UGI39" s="174"/>
      <c r="UGJ39" s="174"/>
      <c r="UGK39" s="174"/>
      <c r="UGL39" s="174"/>
      <c r="UGM39" s="174"/>
      <c r="UGN39" s="174"/>
      <c r="UHD39" s="174"/>
      <c r="UHE39" s="174"/>
      <c r="UHF39" s="174"/>
      <c r="UHG39" s="174"/>
      <c r="UHH39" s="174"/>
      <c r="UHI39" s="174"/>
      <c r="UHJ39" s="174"/>
      <c r="UHK39" s="174"/>
      <c r="UHL39" s="174"/>
      <c r="UHM39" s="174"/>
      <c r="UHN39" s="174"/>
      <c r="UHO39" s="174"/>
      <c r="UHP39" s="174"/>
      <c r="UIF39" s="174"/>
      <c r="UIG39" s="174"/>
      <c r="UIH39" s="174"/>
      <c r="UII39" s="174"/>
      <c r="UIJ39" s="174"/>
      <c r="UIK39" s="174"/>
      <c r="UIL39" s="174"/>
      <c r="UIM39" s="174"/>
      <c r="UIN39" s="174"/>
      <c r="UIO39" s="174"/>
      <c r="UIP39" s="174"/>
      <c r="UIQ39" s="174"/>
      <c r="UIR39" s="174"/>
      <c r="UJH39" s="174"/>
      <c r="UJI39" s="174"/>
      <c r="UJJ39" s="174"/>
      <c r="UJK39" s="174"/>
      <c r="UJL39" s="174"/>
      <c r="UJM39" s="174"/>
      <c r="UJN39" s="174"/>
      <c r="UJO39" s="174"/>
      <c r="UJP39" s="174"/>
      <c r="UJQ39" s="174"/>
      <c r="UJR39" s="174"/>
      <c r="UJS39" s="174"/>
      <c r="UJT39" s="174"/>
      <c r="UKJ39" s="174"/>
      <c r="UKK39" s="174"/>
      <c r="UKL39" s="174"/>
      <c r="UKM39" s="174"/>
      <c r="UKN39" s="174"/>
      <c r="UKO39" s="174"/>
      <c r="UKP39" s="174"/>
      <c r="UKQ39" s="174"/>
      <c r="UKR39" s="174"/>
      <c r="UKS39" s="174"/>
      <c r="UKT39" s="174"/>
      <c r="UKU39" s="174"/>
      <c r="UKV39" s="174"/>
      <c r="ULL39" s="174"/>
      <c r="ULM39" s="174"/>
      <c r="ULN39" s="174"/>
      <c r="ULO39" s="174"/>
      <c r="ULP39" s="174"/>
      <c r="ULQ39" s="174"/>
      <c r="ULR39" s="174"/>
      <c r="ULS39" s="174"/>
      <c r="ULT39" s="174"/>
      <c r="ULU39" s="174"/>
      <c r="ULV39" s="174"/>
      <c r="ULW39" s="174"/>
      <c r="ULX39" s="174"/>
      <c r="UMN39" s="174"/>
      <c r="UMO39" s="174"/>
      <c r="UMP39" s="174"/>
      <c r="UMQ39" s="174"/>
      <c r="UMR39" s="174"/>
      <c r="UMS39" s="174"/>
      <c r="UMT39" s="174"/>
      <c r="UMU39" s="174"/>
      <c r="UMV39" s="174"/>
      <c r="UMW39" s="174"/>
      <c r="UMX39" s="174"/>
      <c r="UMY39" s="174"/>
      <c r="UMZ39" s="174"/>
      <c r="UNP39" s="174"/>
      <c r="UNQ39" s="174"/>
      <c r="UNR39" s="174"/>
      <c r="UNS39" s="174"/>
      <c r="UNT39" s="174"/>
      <c r="UNU39" s="174"/>
      <c r="UNV39" s="174"/>
      <c r="UNW39" s="174"/>
      <c r="UNX39" s="174"/>
      <c r="UNY39" s="174"/>
      <c r="UNZ39" s="174"/>
      <c r="UOA39" s="174"/>
      <c r="UOB39" s="174"/>
      <c r="UOR39" s="174"/>
      <c r="UOS39" s="174"/>
      <c r="UOT39" s="174"/>
      <c r="UOU39" s="174"/>
      <c r="UOV39" s="174"/>
      <c r="UOW39" s="174"/>
      <c r="UOX39" s="174"/>
      <c r="UOY39" s="174"/>
      <c r="UOZ39" s="174"/>
      <c r="UPA39" s="174"/>
      <c r="UPB39" s="174"/>
      <c r="UPC39" s="174"/>
      <c r="UPD39" s="174"/>
      <c r="UPT39" s="174"/>
      <c r="UPU39" s="174"/>
      <c r="UPV39" s="174"/>
      <c r="UPW39" s="174"/>
      <c r="UPX39" s="174"/>
      <c r="UPY39" s="174"/>
      <c r="UPZ39" s="174"/>
      <c r="UQA39" s="174"/>
      <c r="UQB39" s="174"/>
      <c r="UQC39" s="174"/>
      <c r="UQD39" s="174"/>
      <c r="UQE39" s="174"/>
      <c r="UQF39" s="174"/>
      <c r="UQV39" s="174"/>
      <c r="UQW39" s="174"/>
      <c r="UQX39" s="174"/>
      <c r="UQY39" s="174"/>
      <c r="UQZ39" s="174"/>
      <c r="URA39" s="174"/>
      <c r="URB39" s="174"/>
      <c r="URC39" s="174"/>
      <c r="URD39" s="174"/>
      <c r="URE39" s="174"/>
      <c r="URF39" s="174"/>
      <c r="URG39" s="174"/>
      <c r="URH39" s="174"/>
      <c r="URX39" s="174"/>
      <c r="URY39" s="174"/>
      <c r="URZ39" s="174"/>
      <c r="USA39" s="174"/>
      <c r="USB39" s="174"/>
      <c r="USC39" s="174"/>
      <c r="USD39" s="174"/>
      <c r="USE39" s="174"/>
      <c r="USF39" s="174"/>
      <c r="USG39" s="174"/>
      <c r="USH39" s="174"/>
      <c r="USI39" s="174"/>
      <c r="USJ39" s="174"/>
      <c r="USZ39" s="174"/>
      <c r="UTA39" s="174"/>
      <c r="UTB39" s="174"/>
      <c r="UTC39" s="174"/>
      <c r="UTD39" s="174"/>
      <c r="UTE39" s="174"/>
      <c r="UTF39" s="174"/>
      <c r="UTG39" s="174"/>
      <c r="UTH39" s="174"/>
      <c r="UTI39" s="174"/>
      <c r="UTJ39" s="174"/>
      <c r="UTK39" s="174"/>
      <c r="UTL39" s="174"/>
      <c r="UUB39" s="174"/>
      <c r="UUC39" s="174"/>
      <c r="UUD39" s="174"/>
      <c r="UUE39" s="174"/>
      <c r="UUF39" s="174"/>
      <c r="UUG39" s="174"/>
      <c r="UUH39" s="174"/>
      <c r="UUI39" s="174"/>
      <c r="UUJ39" s="174"/>
      <c r="UUK39" s="174"/>
      <c r="UUL39" s="174"/>
      <c r="UUM39" s="174"/>
      <c r="UUN39" s="174"/>
      <c r="UVD39" s="174"/>
      <c r="UVE39" s="174"/>
      <c r="UVF39" s="174"/>
      <c r="UVG39" s="174"/>
      <c r="UVH39" s="174"/>
      <c r="UVI39" s="174"/>
      <c r="UVJ39" s="174"/>
      <c r="UVK39" s="174"/>
      <c r="UVL39" s="174"/>
      <c r="UVM39" s="174"/>
      <c r="UVN39" s="174"/>
      <c r="UVO39" s="174"/>
      <c r="UVP39" s="174"/>
      <c r="UWF39" s="174"/>
      <c r="UWG39" s="174"/>
      <c r="UWH39" s="174"/>
      <c r="UWI39" s="174"/>
      <c r="UWJ39" s="174"/>
      <c r="UWK39" s="174"/>
      <c r="UWL39" s="174"/>
      <c r="UWM39" s="174"/>
      <c r="UWN39" s="174"/>
      <c r="UWO39" s="174"/>
      <c r="UWP39" s="174"/>
      <c r="UWQ39" s="174"/>
      <c r="UWR39" s="174"/>
      <c r="UXH39" s="174"/>
      <c r="UXI39" s="174"/>
      <c r="UXJ39" s="174"/>
      <c r="UXK39" s="174"/>
      <c r="UXL39" s="174"/>
      <c r="UXM39" s="174"/>
      <c r="UXN39" s="174"/>
      <c r="UXO39" s="174"/>
      <c r="UXP39" s="174"/>
      <c r="UXQ39" s="174"/>
      <c r="UXR39" s="174"/>
      <c r="UXS39" s="174"/>
      <c r="UXT39" s="174"/>
      <c r="UYJ39" s="174"/>
      <c r="UYK39" s="174"/>
      <c r="UYL39" s="174"/>
      <c r="UYM39" s="174"/>
      <c r="UYN39" s="174"/>
      <c r="UYO39" s="174"/>
      <c r="UYP39" s="174"/>
      <c r="UYQ39" s="174"/>
      <c r="UYR39" s="174"/>
      <c r="UYS39" s="174"/>
      <c r="UYT39" s="174"/>
      <c r="UYU39" s="174"/>
      <c r="UYV39" s="174"/>
      <c r="UZL39" s="174"/>
      <c r="UZM39" s="174"/>
      <c r="UZN39" s="174"/>
      <c r="UZO39" s="174"/>
      <c r="UZP39" s="174"/>
      <c r="UZQ39" s="174"/>
      <c r="UZR39" s="174"/>
      <c r="UZS39" s="174"/>
      <c r="UZT39" s="174"/>
      <c r="UZU39" s="174"/>
      <c r="UZV39" s="174"/>
      <c r="UZW39" s="174"/>
      <c r="UZX39" s="174"/>
      <c r="VAN39" s="174"/>
      <c r="VAO39" s="174"/>
      <c r="VAP39" s="174"/>
      <c r="VAQ39" s="174"/>
      <c r="VAR39" s="174"/>
      <c r="VAS39" s="174"/>
      <c r="VAT39" s="174"/>
      <c r="VAU39" s="174"/>
      <c r="VAV39" s="174"/>
      <c r="VAW39" s="174"/>
      <c r="VAX39" s="174"/>
      <c r="VAY39" s="174"/>
      <c r="VAZ39" s="174"/>
      <c r="VBP39" s="174"/>
      <c r="VBQ39" s="174"/>
      <c r="VBR39" s="174"/>
      <c r="VBS39" s="174"/>
      <c r="VBT39" s="174"/>
      <c r="VBU39" s="174"/>
      <c r="VBV39" s="174"/>
      <c r="VBW39" s="174"/>
      <c r="VBX39" s="174"/>
      <c r="VBY39" s="174"/>
      <c r="VBZ39" s="174"/>
      <c r="VCA39" s="174"/>
      <c r="VCB39" s="174"/>
      <c r="VCR39" s="174"/>
      <c r="VCS39" s="174"/>
      <c r="VCT39" s="174"/>
      <c r="VCU39" s="174"/>
      <c r="VCV39" s="174"/>
      <c r="VCW39" s="174"/>
      <c r="VCX39" s="174"/>
      <c r="VCY39" s="174"/>
      <c r="VCZ39" s="174"/>
      <c r="VDA39" s="174"/>
      <c r="VDB39" s="174"/>
      <c r="VDC39" s="174"/>
      <c r="VDD39" s="174"/>
      <c r="VDT39" s="174"/>
      <c r="VDU39" s="174"/>
      <c r="VDV39" s="174"/>
      <c r="VDW39" s="174"/>
      <c r="VDX39" s="174"/>
      <c r="VDY39" s="174"/>
      <c r="VDZ39" s="174"/>
      <c r="VEA39" s="174"/>
      <c r="VEB39" s="174"/>
      <c r="VEC39" s="174"/>
      <c r="VED39" s="174"/>
      <c r="VEE39" s="174"/>
      <c r="VEF39" s="174"/>
      <c r="VEV39" s="174"/>
      <c r="VEW39" s="174"/>
      <c r="VEX39" s="174"/>
      <c r="VEY39" s="174"/>
      <c r="VEZ39" s="174"/>
      <c r="VFA39" s="174"/>
      <c r="VFB39" s="174"/>
      <c r="VFC39" s="174"/>
      <c r="VFD39" s="174"/>
      <c r="VFE39" s="174"/>
      <c r="VFF39" s="174"/>
      <c r="VFG39" s="174"/>
      <c r="VFH39" s="174"/>
      <c r="VFX39" s="174"/>
      <c r="VFY39" s="174"/>
      <c r="VFZ39" s="174"/>
      <c r="VGA39" s="174"/>
      <c r="VGB39" s="174"/>
      <c r="VGC39" s="174"/>
      <c r="VGD39" s="174"/>
      <c r="VGE39" s="174"/>
      <c r="VGF39" s="174"/>
      <c r="VGG39" s="174"/>
      <c r="VGH39" s="174"/>
      <c r="VGI39" s="174"/>
      <c r="VGJ39" s="174"/>
      <c r="VGZ39" s="174"/>
      <c r="VHA39" s="174"/>
      <c r="VHB39" s="174"/>
      <c r="VHC39" s="174"/>
      <c r="VHD39" s="174"/>
      <c r="VHE39" s="174"/>
      <c r="VHF39" s="174"/>
      <c r="VHG39" s="174"/>
      <c r="VHH39" s="174"/>
      <c r="VHI39" s="174"/>
      <c r="VHJ39" s="174"/>
      <c r="VHK39" s="174"/>
      <c r="VHL39" s="174"/>
      <c r="VIB39" s="174"/>
      <c r="VIC39" s="174"/>
      <c r="VID39" s="174"/>
      <c r="VIE39" s="174"/>
      <c r="VIF39" s="174"/>
      <c r="VIG39" s="174"/>
      <c r="VIH39" s="174"/>
      <c r="VII39" s="174"/>
      <c r="VIJ39" s="174"/>
      <c r="VIK39" s="174"/>
      <c r="VIL39" s="174"/>
      <c r="VIM39" s="174"/>
      <c r="VIN39" s="174"/>
      <c r="VJD39" s="174"/>
      <c r="VJE39" s="174"/>
      <c r="VJF39" s="174"/>
      <c r="VJG39" s="174"/>
      <c r="VJH39" s="174"/>
      <c r="VJI39" s="174"/>
      <c r="VJJ39" s="174"/>
      <c r="VJK39" s="174"/>
      <c r="VJL39" s="174"/>
      <c r="VJM39" s="174"/>
      <c r="VJN39" s="174"/>
      <c r="VJO39" s="174"/>
      <c r="VJP39" s="174"/>
      <c r="VKF39" s="174"/>
      <c r="VKG39" s="174"/>
      <c r="VKH39" s="174"/>
      <c r="VKI39" s="174"/>
      <c r="VKJ39" s="174"/>
      <c r="VKK39" s="174"/>
      <c r="VKL39" s="174"/>
      <c r="VKM39" s="174"/>
      <c r="VKN39" s="174"/>
      <c r="VKO39" s="174"/>
      <c r="VKP39" s="174"/>
      <c r="VKQ39" s="174"/>
      <c r="VKR39" s="174"/>
      <c r="VLH39" s="174"/>
      <c r="VLI39" s="174"/>
      <c r="VLJ39" s="174"/>
      <c r="VLK39" s="174"/>
      <c r="VLL39" s="174"/>
      <c r="VLM39" s="174"/>
      <c r="VLN39" s="174"/>
      <c r="VLO39" s="174"/>
      <c r="VLP39" s="174"/>
      <c r="VLQ39" s="174"/>
      <c r="VLR39" s="174"/>
      <c r="VLS39" s="174"/>
      <c r="VLT39" s="174"/>
      <c r="VMJ39" s="174"/>
      <c r="VMK39" s="174"/>
      <c r="VML39" s="174"/>
      <c r="VMM39" s="174"/>
      <c r="VMN39" s="174"/>
      <c r="VMO39" s="174"/>
      <c r="VMP39" s="174"/>
      <c r="VMQ39" s="174"/>
      <c r="VMR39" s="174"/>
      <c r="VMS39" s="174"/>
      <c r="VMT39" s="174"/>
      <c r="VMU39" s="174"/>
      <c r="VMV39" s="174"/>
      <c r="VNL39" s="174"/>
      <c r="VNM39" s="174"/>
      <c r="VNN39" s="174"/>
      <c r="VNO39" s="174"/>
      <c r="VNP39" s="174"/>
      <c r="VNQ39" s="174"/>
      <c r="VNR39" s="174"/>
      <c r="VNS39" s="174"/>
      <c r="VNT39" s="174"/>
      <c r="VNU39" s="174"/>
      <c r="VNV39" s="174"/>
      <c r="VNW39" s="174"/>
      <c r="VNX39" s="174"/>
      <c r="VON39" s="174"/>
      <c r="VOO39" s="174"/>
      <c r="VOP39" s="174"/>
      <c r="VOQ39" s="174"/>
      <c r="VOR39" s="174"/>
      <c r="VOS39" s="174"/>
      <c r="VOT39" s="174"/>
      <c r="VOU39" s="174"/>
      <c r="VOV39" s="174"/>
      <c r="VOW39" s="174"/>
      <c r="VOX39" s="174"/>
      <c r="VOY39" s="174"/>
      <c r="VOZ39" s="174"/>
      <c r="VPP39" s="174"/>
      <c r="VPQ39" s="174"/>
      <c r="VPR39" s="174"/>
      <c r="VPS39" s="174"/>
      <c r="VPT39" s="174"/>
      <c r="VPU39" s="174"/>
      <c r="VPV39" s="174"/>
      <c r="VPW39" s="174"/>
      <c r="VPX39" s="174"/>
      <c r="VPY39" s="174"/>
      <c r="VPZ39" s="174"/>
      <c r="VQA39" s="174"/>
      <c r="VQB39" s="174"/>
      <c r="VQR39" s="174"/>
      <c r="VQS39" s="174"/>
      <c r="VQT39" s="174"/>
      <c r="VQU39" s="174"/>
      <c r="VQV39" s="174"/>
      <c r="VQW39" s="174"/>
      <c r="VQX39" s="174"/>
      <c r="VQY39" s="174"/>
      <c r="VQZ39" s="174"/>
      <c r="VRA39" s="174"/>
      <c r="VRB39" s="174"/>
      <c r="VRC39" s="174"/>
      <c r="VRD39" s="174"/>
      <c r="VRT39" s="174"/>
      <c r="VRU39" s="174"/>
      <c r="VRV39" s="174"/>
      <c r="VRW39" s="174"/>
      <c r="VRX39" s="174"/>
      <c r="VRY39" s="174"/>
      <c r="VRZ39" s="174"/>
      <c r="VSA39" s="174"/>
      <c r="VSB39" s="174"/>
      <c r="VSC39" s="174"/>
      <c r="VSD39" s="174"/>
      <c r="VSE39" s="174"/>
      <c r="VSF39" s="174"/>
      <c r="VSV39" s="174"/>
      <c r="VSW39" s="174"/>
      <c r="VSX39" s="174"/>
      <c r="VSY39" s="174"/>
      <c r="VSZ39" s="174"/>
      <c r="VTA39" s="174"/>
      <c r="VTB39" s="174"/>
      <c r="VTC39" s="174"/>
      <c r="VTD39" s="174"/>
      <c r="VTE39" s="174"/>
      <c r="VTF39" s="174"/>
      <c r="VTG39" s="174"/>
      <c r="VTH39" s="174"/>
      <c r="VTX39" s="174"/>
      <c r="VTY39" s="174"/>
      <c r="VTZ39" s="174"/>
      <c r="VUA39" s="174"/>
      <c r="VUB39" s="174"/>
      <c r="VUC39" s="174"/>
      <c r="VUD39" s="174"/>
      <c r="VUE39" s="174"/>
      <c r="VUF39" s="174"/>
      <c r="VUG39" s="174"/>
      <c r="VUH39" s="174"/>
      <c r="VUI39" s="174"/>
      <c r="VUJ39" s="174"/>
      <c r="VUZ39" s="174"/>
      <c r="VVA39" s="174"/>
      <c r="VVB39" s="174"/>
      <c r="VVC39" s="174"/>
      <c r="VVD39" s="174"/>
      <c r="VVE39" s="174"/>
      <c r="VVF39" s="174"/>
      <c r="VVG39" s="174"/>
      <c r="VVH39" s="174"/>
      <c r="VVI39" s="174"/>
      <c r="VVJ39" s="174"/>
      <c r="VVK39" s="174"/>
      <c r="VVL39" s="174"/>
      <c r="VWB39" s="174"/>
      <c r="VWC39" s="174"/>
      <c r="VWD39" s="174"/>
      <c r="VWE39" s="174"/>
      <c r="VWF39" s="174"/>
      <c r="VWG39" s="174"/>
      <c r="VWH39" s="174"/>
      <c r="VWI39" s="174"/>
      <c r="VWJ39" s="174"/>
      <c r="VWK39" s="174"/>
      <c r="VWL39" s="174"/>
      <c r="VWM39" s="174"/>
      <c r="VWN39" s="174"/>
      <c r="VXD39" s="174"/>
      <c r="VXE39" s="174"/>
      <c r="VXF39" s="174"/>
      <c r="VXG39" s="174"/>
      <c r="VXH39" s="174"/>
      <c r="VXI39" s="174"/>
      <c r="VXJ39" s="174"/>
      <c r="VXK39" s="174"/>
      <c r="VXL39" s="174"/>
      <c r="VXM39" s="174"/>
      <c r="VXN39" s="174"/>
      <c r="VXO39" s="174"/>
      <c r="VXP39" s="174"/>
      <c r="VYF39" s="174"/>
      <c r="VYG39" s="174"/>
      <c r="VYH39" s="174"/>
      <c r="VYI39" s="174"/>
      <c r="VYJ39" s="174"/>
      <c r="VYK39" s="174"/>
      <c r="VYL39" s="174"/>
      <c r="VYM39" s="174"/>
      <c r="VYN39" s="174"/>
      <c r="VYO39" s="174"/>
      <c r="VYP39" s="174"/>
      <c r="VYQ39" s="174"/>
      <c r="VYR39" s="174"/>
      <c r="VZH39" s="174"/>
      <c r="VZI39" s="174"/>
      <c r="VZJ39" s="174"/>
      <c r="VZK39" s="174"/>
      <c r="VZL39" s="174"/>
      <c r="VZM39" s="174"/>
      <c r="VZN39" s="174"/>
      <c r="VZO39" s="174"/>
      <c r="VZP39" s="174"/>
      <c r="VZQ39" s="174"/>
      <c r="VZR39" s="174"/>
      <c r="VZS39" s="174"/>
      <c r="VZT39" s="174"/>
      <c r="WAJ39" s="174"/>
      <c r="WAK39" s="174"/>
      <c r="WAL39" s="174"/>
      <c r="WAM39" s="174"/>
      <c r="WAN39" s="174"/>
      <c r="WAO39" s="174"/>
      <c r="WAP39" s="174"/>
      <c r="WAQ39" s="174"/>
      <c r="WAR39" s="174"/>
      <c r="WAS39" s="174"/>
      <c r="WAT39" s="174"/>
      <c r="WAU39" s="174"/>
      <c r="WAV39" s="174"/>
      <c r="WBL39" s="174"/>
      <c r="WBM39" s="174"/>
      <c r="WBN39" s="174"/>
      <c r="WBO39" s="174"/>
      <c r="WBP39" s="174"/>
      <c r="WBQ39" s="174"/>
      <c r="WBR39" s="174"/>
      <c r="WBS39" s="174"/>
      <c r="WBT39" s="174"/>
      <c r="WBU39" s="174"/>
      <c r="WBV39" s="174"/>
      <c r="WBW39" s="174"/>
      <c r="WBX39" s="174"/>
      <c r="WCN39" s="174"/>
      <c r="WCO39" s="174"/>
      <c r="WCP39" s="174"/>
      <c r="WCQ39" s="174"/>
      <c r="WCR39" s="174"/>
      <c r="WCS39" s="174"/>
      <c r="WCT39" s="174"/>
      <c r="WCU39" s="174"/>
      <c r="WCV39" s="174"/>
      <c r="WCW39" s="174"/>
      <c r="WCX39" s="174"/>
      <c r="WCY39" s="174"/>
      <c r="WCZ39" s="174"/>
      <c r="WDP39" s="174"/>
      <c r="WDQ39" s="174"/>
      <c r="WDR39" s="174"/>
      <c r="WDS39" s="174"/>
      <c r="WDT39" s="174"/>
      <c r="WDU39" s="174"/>
      <c r="WDV39" s="174"/>
      <c r="WDW39" s="174"/>
      <c r="WDX39" s="174"/>
      <c r="WDY39" s="174"/>
      <c r="WDZ39" s="174"/>
      <c r="WEA39" s="174"/>
      <c r="WEB39" s="174"/>
      <c r="WER39" s="174"/>
      <c r="WES39" s="174"/>
      <c r="WET39" s="174"/>
      <c r="WEU39" s="174"/>
      <c r="WEV39" s="174"/>
      <c r="WEW39" s="174"/>
      <c r="WEX39" s="174"/>
      <c r="WEY39" s="174"/>
      <c r="WEZ39" s="174"/>
      <c r="WFA39" s="174"/>
      <c r="WFB39" s="174"/>
      <c r="WFC39" s="174"/>
      <c r="WFD39" s="174"/>
      <c r="WFT39" s="174"/>
      <c r="WFU39" s="174"/>
      <c r="WFV39" s="174"/>
      <c r="WFW39" s="174"/>
      <c r="WFX39" s="174"/>
      <c r="WFY39" s="174"/>
      <c r="WFZ39" s="174"/>
      <c r="WGA39" s="174"/>
      <c r="WGB39" s="174"/>
      <c r="WGC39" s="174"/>
      <c r="WGD39" s="174"/>
      <c r="WGE39" s="174"/>
      <c r="WGF39" s="174"/>
      <c r="WGV39" s="174"/>
      <c r="WGW39" s="174"/>
      <c r="WGX39" s="174"/>
      <c r="WGY39" s="174"/>
      <c r="WGZ39" s="174"/>
      <c r="WHA39" s="174"/>
      <c r="WHB39" s="174"/>
      <c r="WHC39" s="174"/>
      <c r="WHD39" s="174"/>
      <c r="WHE39" s="174"/>
      <c r="WHF39" s="174"/>
      <c r="WHG39" s="174"/>
      <c r="WHH39" s="174"/>
      <c r="WHX39" s="174"/>
      <c r="WHY39" s="174"/>
      <c r="WHZ39" s="174"/>
      <c r="WIA39" s="174"/>
      <c r="WIB39" s="174"/>
      <c r="WIC39" s="174"/>
      <c r="WID39" s="174"/>
      <c r="WIE39" s="174"/>
      <c r="WIF39" s="174"/>
      <c r="WIG39" s="174"/>
      <c r="WIH39" s="174"/>
      <c r="WII39" s="174"/>
      <c r="WIJ39" s="174"/>
      <c r="WIZ39" s="174"/>
      <c r="WJA39" s="174"/>
      <c r="WJB39" s="174"/>
      <c r="WJC39" s="174"/>
      <c r="WJD39" s="174"/>
      <c r="WJE39" s="174"/>
      <c r="WJF39" s="174"/>
      <c r="WJG39" s="174"/>
      <c r="WJH39" s="174"/>
      <c r="WJI39" s="174"/>
      <c r="WJJ39" s="174"/>
      <c r="WJK39" s="174"/>
      <c r="WJL39" s="174"/>
      <c r="WKB39" s="174"/>
      <c r="WKC39" s="174"/>
      <c r="WKD39" s="174"/>
      <c r="WKE39" s="174"/>
      <c r="WKF39" s="174"/>
      <c r="WKG39" s="174"/>
      <c r="WKH39" s="174"/>
      <c r="WKI39" s="174"/>
      <c r="WKJ39" s="174"/>
      <c r="WKK39" s="174"/>
      <c r="WKL39" s="174"/>
      <c r="WKM39" s="174"/>
      <c r="WKN39" s="174"/>
      <c r="WLD39" s="174"/>
      <c r="WLE39" s="174"/>
      <c r="WLF39" s="174"/>
      <c r="WLG39" s="174"/>
      <c r="WLH39" s="174"/>
      <c r="WLI39" s="174"/>
      <c r="WLJ39" s="174"/>
      <c r="WLK39" s="174"/>
      <c r="WLL39" s="174"/>
      <c r="WLM39" s="174"/>
      <c r="WLN39" s="174"/>
      <c r="WLO39" s="174"/>
      <c r="WLP39" s="174"/>
      <c r="WMF39" s="174"/>
      <c r="WMG39" s="174"/>
      <c r="WMH39" s="174"/>
      <c r="WMI39" s="174"/>
      <c r="WMJ39" s="174"/>
      <c r="WMK39" s="174"/>
      <c r="WML39" s="174"/>
      <c r="WMM39" s="174"/>
      <c r="WMN39" s="174"/>
      <c r="WMO39" s="174"/>
      <c r="WMP39" s="174"/>
      <c r="WMQ39" s="174"/>
      <c r="WMR39" s="174"/>
      <c r="WNH39" s="174"/>
      <c r="WNI39" s="174"/>
      <c r="WNJ39" s="174"/>
      <c r="WNK39" s="174"/>
      <c r="WNL39" s="174"/>
      <c r="WNM39" s="174"/>
      <c r="WNN39" s="174"/>
      <c r="WNO39" s="174"/>
      <c r="WNP39" s="174"/>
      <c r="WNQ39" s="174"/>
      <c r="WNR39" s="174"/>
      <c r="WNS39" s="174"/>
      <c r="WNT39" s="174"/>
      <c r="WOJ39" s="174"/>
      <c r="WOK39" s="174"/>
      <c r="WOL39" s="174"/>
      <c r="WOM39" s="174"/>
      <c r="WON39" s="174"/>
      <c r="WOO39" s="174"/>
      <c r="WOP39" s="174"/>
      <c r="WOQ39" s="174"/>
      <c r="WOR39" s="174"/>
      <c r="WOS39" s="174"/>
      <c r="WOT39" s="174"/>
      <c r="WOU39" s="174"/>
      <c r="WOV39" s="174"/>
      <c r="WPL39" s="174"/>
      <c r="WPM39" s="174"/>
      <c r="WPN39" s="174"/>
      <c r="WPO39" s="174"/>
      <c r="WPP39" s="174"/>
      <c r="WPQ39" s="174"/>
      <c r="WPR39" s="174"/>
      <c r="WPS39" s="174"/>
      <c r="WPT39" s="174"/>
      <c r="WPU39" s="174"/>
      <c r="WPV39" s="174"/>
      <c r="WPW39" s="174"/>
      <c r="WPX39" s="174"/>
      <c r="WQN39" s="174"/>
      <c r="WQO39" s="174"/>
      <c r="WQP39" s="174"/>
      <c r="WQQ39" s="174"/>
      <c r="WQR39" s="174"/>
      <c r="WQS39" s="174"/>
      <c r="WQT39" s="174"/>
      <c r="WQU39" s="174"/>
      <c r="WQV39" s="174"/>
      <c r="WQW39" s="174"/>
      <c r="WQX39" s="174"/>
      <c r="WQY39" s="174"/>
      <c r="WQZ39" s="174"/>
      <c r="WRP39" s="174"/>
      <c r="WRQ39" s="174"/>
      <c r="WRR39" s="174"/>
      <c r="WRS39" s="174"/>
      <c r="WRT39" s="174"/>
      <c r="WRU39" s="174"/>
      <c r="WRV39" s="174"/>
      <c r="WRW39" s="174"/>
      <c r="WRX39" s="174"/>
      <c r="WRY39" s="174"/>
      <c r="WRZ39" s="174"/>
      <c r="WSA39" s="174"/>
      <c r="WSB39" s="174"/>
      <c r="WSR39" s="174"/>
      <c r="WSS39" s="174"/>
      <c r="WST39" s="174"/>
      <c r="WSU39" s="174"/>
      <c r="WSV39" s="174"/>
      <c r="WSW39" s="174"/>
      <c r="WSX39" s="174"/>
      <c r="WSY39" s="174"/>
      <c r="WSZ39" s="174"/>
      <c r="WTA39" s="174"/>
      <c r="WTB39" s="174"/>
      <c r="WTC39" s="174"/>
      <c r="WTD39" s="174"/>
      <c r="WTT39" s="174"/>
      <c r="WTU39" s="174"/>
      <c r="WTV39" s="174"/>
      <c r="WTW39" s="174"/>
      <c r="WTX39" s="174"/>
      <c r="WTY39" s="174"/>
      <c r="WTZ39" s="174"/>
      <c r="WUA39" s="174"/>
      <c r="WUB39" s="174"/>
      <c r="WUC39" s="174"/>
      <c r="WUD39" s="174"/>
      <c r="WUE39" s="174"/>
      <c r="WUF39" s="174"/>
      <c r="WUV39" s="174"/>
      <c r="WUW39" s="174"/>
      <c r="WUX39" s="174"/>
      <c r="WUY39" s="174"/>
      <c r="WUZ39" s="174"/>
      <c r="WVA39" s="174"/>
      <c r="WVB39" s="174"/>
      <c r="WVC39" s="174"/>
      <c r="WVD39" s="174"/>
      <c r="WVE39" s="174"/>
      <c r="WVF39" s="174"/>
      <c r="WVG39" s="174"/>
      <c r="WVH39" s="174"/>
      <c r="WVX39" s="174"/>
      <c r="WVY39" s="174"/>
      <c r="WVZ39" s="174"/>
      <c r="WWA39" s="174"/>
      <c r="WWB39" s="174"/>
      <c r="WWC39" s="174"/>
      <c r="WWD39" s="174"/>
      <c r="WWE39" s="174"/>
      <c r="WWF39" s="174"/>
      <c r="WWG39" s="174"/>
      <c r="WWH39" s="174"/>
      <c r="WWI39" s="174"/>
      <c r="WWJ39" s="174"/>
      <c r="WWZ39" s="174"/>
      <c r="WXA39" s="174"/>
      <c r="WXB39" s="174"/>
      <c r="WXC39" s="174"/>
      <c r="WXD39" s="174"/>
      <c r="WXE39" s="174"/>
      <c r="WXF39" s="174"/>
      <c r="WXG39" s="174"/>
      <c r="WXH39" s="174"/>
      <c r="WXI39" s="174"/>
      <c r="WXJ39" s="174"/>
      <c r="WXK39" s="174"/>
      <c r="WXL39" s="174"/>
      <c r="WYB39" s="174"/>
      <c r="WYC39" s="174"/>
      <c r="WYD39" s="174"/>
      <c r="WYE39" s="174"/>
      <c r="WYF39" s="174"/>
      <c r="WYG39" s="174"/>
      <c r="WYH39" s="174"/>
      <c r="WYI39" s="174"/>
      <c r="WYJ39" s="174"/>
      <c r="WYK39" s="174"/>
      <c r="WYL39" s="174"/>
      <c r="WYM39" s="174"/>
      <c r="WYN39" s="174"/>
      <c r="WZD39" s="174"/>
      <c r="WZE39" s="174"/>
      <c r="WZF39" s="174"/>
      <c r="WZG39" s="174"/>
      <c r="WZH39" s="174"/>
      <c r="WZI39" s="174"/>
      <c r="WZJ39" s="174"/>
      <c r="WZK39" s="174"/>
      <c r="WZL39" s="174"/>
      <c r="WZM39" s="174"/>
      <c r="WZN39" s="174"/>
      <c r="WZO39" s="174"/>
      <c r="WZP39" s="174"/>
      <c r="XAF39" s="174"/>
      <c r="XAG39" s="174"/>
      <c r="XAH39" s="174"/>
      <c r="XAI39" s="174"/>
      <c r="XAJ39" s="174"/>
      <c r="XAK39" s="174"/>
      <c r="XAL39" s="174"/>
      <c r="XAM39" s="174"/>
      <c r="XAN39" s="174"/>
      <c r="XAO39" s="174"/>
      <c r="XAP39" s="174"/>
      <c r="XAQ39" s="174"/>
      <c r="XAR39" s="174"/>
      <c r="XBH39" s="174"/>
      <c r="XBI39" s="174"/>
      <c r="XBJ39" s="174"/>
      <c r="XBK39" s="174"/>
      <c r="XBL39" s="174"/>
      <c r="XBM39" s="174"/>
      <c r="XBN39" s="174"/>
      <c r="XBO39" s="174"/>
      <c r="XBP39" s="174"/>
      <c r="XBQ39" s="174"/>
      <c r="XBR39" s="174"/>
      <c r="XBS39" s="174"/>
      <c r="XBT39" s="174"/>
      <c r="XCJ39" s="174"/>
      <c r="XCK39" s="174"/>
      <c r="XCL39" s="174"/>
      <c r="XCM39" s="174"/>
      <c r="XCN39" s="174"/>
      <c r="XCO39" s="174"/>
      <c r="XCP39" s="174"/>
      <c r="XCQ39" s="174"/>
      <c r="XCR39" s="174"/>
      <c r="XCS39" s="174"/>
      <c r="XCT39" s="174"/>
      <c r="XCU39" s="174"/>
      <c r="XCV39" s="174"/>
      <c r="XDL39" s="174"/>
      <c r="XDM39" s="174"/>
      <c r="XDN39" s="174"/>
      <c r="XDO39" s="174"/>
      <c r="XDP39" s="174"/>
      <c r="XDQ39" s="174"/>
      <c r="XDR39" s="174"/>
      <c r="XDS39" s="174"/>
      <c r="XDT39" s="174"/>
      <c r="XDU39" s="174"/>
      <c r="XDV39" s="174"/>
      <c r="XDW39" s="174"/>
      <c r="XDX39" s="174"/>
      <c r="XEN39" s="174"/>
      <c r="XEO39" s="174"/>
      <c r="XEP39" s="174"/>
      <c r="XEQ39" s="174"/>
      <c r="XER39" s="174"/>
      <c r="XES39" s="174"/>
      <c r="XET39" s="174"/>
      <c r="XEU39" s="174"/>
      <c r="XEV39" s="174"/>
      <c r="XEW39" s="174"/>
      <c r="XEX39" s="174"/>
      <c r="XEY39" s="174"/>
      <c r="XEZ39" s="17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24"/>
    </row>
  </sheetData>
  <mergeCells count="12"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hyperlinks>
    <hyperlink ref="AC2" location="Contenido!A1" display="Contenido" xr:uid="{8FF49C17-1FDF-4B11-A716-6C853D9AF4E1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0BF1A-D3D4-4EDD-B806-E3C6DD8605CB}">
  <sheetPr>
    <tabColor rgb="FFF2DAB1"/>
    <pageSetUpPr fitToPage="1"/>
  </sheetPr>
  <dimension ref="A1:XEZ42"/>
  <sheetViews>
    <sheetView showGridLines="0" zoomScaleNormal="100" workbookViewId="0">
      <selection activeCell="B26" sqref="B26"/>
    </sheetView>
  </sheetViews>
  <sheetFormatPr baseColWidth="10" defaultColWidth="11.44140625" defaultRowHeight="14.4" x14ac:dyDescent="0.3"/>
  <cols>
    <col min="1" max="1" width="20.88671875" style="1" customWidth="1"/>
    <col min="2" max="4" width="8.21875" style="1" customWidth="1"/>
    <col min="5" max="5" width="1.77734375" style="1" customWidth="1"/>
    <col min="6" max="8" width="8.21875" style="1" customWidth="1"/>
    <col min="9" max="9" width="1.21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777343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223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45"/>
      <c r="Z5" s="149" t="s">
        <v>153</v>
      </c>
      <c r="AA5" s="149"/>
      <c r="AB5" s="149"/>
      <c r="AC5" s="1"/>
    </row>
    <row r="6" spans="1:29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45"/>
      <c r="Z6" s="171" t="s">
        <v>123</v>
      </c>
      <c r="AA6" s="171" t="s">
        <v>166</v>
      </c>
      <c r="AB6" s="171" t="s">
        <v>167</v>
      </c>
      <c r="AC6" s="1"/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AC7" s="1"/>
    </row>
    <row r="8" spans="1:29" x14ac:dyDescent="0.3">
      <c r="A8" s="70" t="s">
        <v>137</v>
      </c>
    </row>
    <row r="9" spans="1:29" s="53" customFormat="1" x14ac:dyDescent="0.3">
      <c r="A9" s="71" t="s">
        <v>123</v>
      </c>
      <c r="B9" s="120">
        <f>SUM(B10:B12)</f>
        <v>35819</v>
      </c>
      <c r="C9" s="120">
        <f t="shared" ref="C9:AB9" si="0">SUM(C10:C12)</f>
        <v>20385</v>
      </c>
      <c r="D9" s="120">
        <f t="shared" si="0"/>
        <v>15434</v>
      </c>
      <c r="E9" s="120"/>
      <c r="F9" s="120">
        <f t="shared" si="0"/>
        <v>10827</v>
      </c>
      <c r="G9" s="120">
        <f t="shared" si="0"/>
        <v>6180</v>
      </c>
      <c r="H9" s="120">
        <f t="shared" si="0"/>
        <v>4647</v>
      </c>
      <c r="I9" s="120"/>
      <c r="J9" s="120">
        <f t="shared" si="0"/>
        <v>7460</v>
      </c>
      <c r="K9" s="120">
        <f t="shared" si="0"/>
        <v>4283</v>
      </c>
      <c r="L9" s="120">
        <f t="shared" si="0"/>
        <v>3177</v>
      </c>
      <c r="M9" s="120"/>
      <c r="N9" s="120">
        <f t="shared" si="0"/>
        <v>4808</v>
      </c>
      <c r="O9" s="120">
        <f t="shared" si="0"/>
        <v>2898</v>
      </c>
      <c r="P9" s="120">
        <f t="shared" si="0"/>
        <v>1910</v>
      </c>
      <c r="Q9" s="120"/>
      <c r="R9" s="120">
        <f t="shared" si="0"/>
        <v>8864</v>
      </c>
      <c r="S9" s="120">
        <f t="shared" si="0"/>
        <v>4971</v>
      </c>
      <c r="T9" s="120">
        <f t="shared" si="0"/>
        <v>3893</v>
      </c>
      <c r="U9" s="120"/>
      <c r="V9" s="120">
        <f t="shared" si="0"/>
        <v>3351</v>
      </c>
      <c r="W9" s="120">
        <f t="shared" si="0"/>
        <v>1778</v>
      </c>
      <c r="X9" s="120">
        <f t="shared" si="0"/>
        <v>1573</v>
      </c>
      <c r="Y9" s="120"/>
      <c r="Z9" s="120">
        <f t="shared" si="0"/>
        <v>509</v>
      </c>
      <c r="AA9" s="120">
        <f t="shared" si="0"/>
        <v>275</v>
      </c>
      <c r="AB9" s="120">
        <f t="shared" si="0"/>
        <v>234</v>
      </c>
      <c r="AC9" s="12"/>
    </row>
    <row r="10" spans="1:29" x14ac:dyDescent="0.3">
      <c r="A10" s="72" t="s">
        <v>168</v>
      </c>
      <c r="B10" s="115">
        <f>+F10+J10+N10+R10+V10+Z10</f>
        <v>34965</v>
      </c>
      <c r="C10" s="115">
        <f t="shared" ref="C10:D12" si="1">+G10+K10+O10+S10+W10+AA10</f>
        <v>19915</v>
      </c>
      <c r="D10" s="115">
        <f t="shared" si="1"/>
        <v>15050</v>
      </c>
      <c r="E10" s="115"/>
      <c r="F10" s="115">
        <f>+F15+F20</f>
        <v>10669</v>
      </c>
      <c r="G10" s="115">
        <f t="shared" ref="G10:H10" si="2">+G15+G20</f>
        <v>6076</v>
      </c>
      <c r="H10" s="115">
        <f t="shared" si="2"/>
        <v>4593</v>
      </c>
      <c r="I10" s="115"/>
      <c r="J10" s="115">
        <f>+J15+J20</f>
        <v>7320</v>
      </c>
      <c r="K10" s="115">
        <f t="shared" ref="K10:L10" si="3">+K15+K20</f>
        <v>4214</v>
      </c>
      <c r="L10" s="115">
        <f t="shared" si="3"/>
        <v>3106</v>
      </c>
      <c r="M10" s="115"/>
      <c r="N10" s="115">
        <f>+N15+N20</f>
        <v>4678</v>
      </c>
      <c r="O10" s="115">
        <f t="shared" ref="O10:P10" si="4">+O15+O20</f>
        <v>2823</v>
      </c>
      <c r="P10" s="115">
        <f t="shared" si="4"/>
        <v>1855</v>
      </c>
      <c r="Q10" s="115"/>
      <c r="R10" s="115">
        <f>+R15+R20</f>
        <v>8538</v>
      </c>
      <c r="S10" s="115">
        <f t="shared" ref="S10:T10" si="5">+S15+S20</f>
        <v>4807</v>
      </c>
      <c r="T10" s="115">
        <f t="shared" si="5"/>
        <v>3731</v>
      </c>
      <c r="U10" s="115"/>
      <c r="V10" s="115">
        <f>+V15+V20</f>
        <v>3259</v>
      </c>
      <c r="W10" s="115">
        <f t="shared" ref="W10:X10" si="6">+W15+W20</f>
        <v>1725</v>
      </c>
      <c r="X10" s="115">
        <f t="shared" si="6"/>
        <v>1534</v>
      </c>
      <c r="Y10" s="115"/>
      <c r="Z10" s="115">
        <f>+Z15+Z20</f>
        <v>501</v>
      </c>
      <c r="AA10" s="115">
        <f t="shared" ref="AA10:AB10" si="7">+AA15+AA20</f>
        <v>270</v>
      </c>
      <c r="AB10" s="115">
        <f t="shared" si="7"/>
        <v>231</v>
      </c>
    </row>
    <row r="11" spans="1:29" x14ac:dyDescent="0.3">
      <c r="A11" s="72" t="s">
        <v>169</v>
      </c>
      <c r="B11" s="115">
        <f t="shared" ref="B11:B12" si="8">+F11+J11+N11+R11+V11+Z11</f>
        <v>302</v>
      </c>
      <c r="C11" s="115">
        <f t="shared" si="1"/>
        <v>164</v>
      </c>
      <c r="D11" s="115">
        <f t="shared" si="1"/>
        <v>138</v>
      </c>
      <c r="E11" s="115"/>
      <c r="F11" s="115">
        <f t="shared" ref="F11:H11" si="9">+F16+F21</f>
        <v>62</v>
      </c>
      <c r="G11" s="115">
        <f t="shared" si="9"/>
        <v>35</v>
      </c>
      <c r="H11" s="115">
        <f t="shared" si="9"/>
        <v>27</v>
      </c>
      <c r="I11" s="115"/>
      <c r="J11" s="115">
        <f t="shared" ref="J11:L11" si="10">+J16+J21</f>
        <v>67</v>
      </c>
      <c r="K11" s="115">
        <f t="shared" si="10"/>
        <v>21</v>
      </c>
      <c r="L11" s="115">
        <f t="shared" si="10"/>
        <v>46</v>
      </c>
      <c r="M11" s="115"/>
      <c r="N11" s="115">
        <f t="shared" ref="N11:P11" si="11">+N16+N21</f>
        <v>64</v>
      </c>
      <c r="O11" s="115">
        <f t="shared" si="11"/>
        <v>38</v>
      </c>
      <c r="P11" s="115">
        <f t="shared" si="11"/>
        <v>26</v>
      </c>
      <c r="Q11" s="115"/>
      <c r="R11" s="115">
        <f t="shared" ref="R11:T11" si="12">+R16+R21</f>
        <v>95</v>
      </c>
      <c r="S11" s="115">
        <f t="shared" si="12"/>
        <v>58</v>
      </c>
      <c r="T11" s="115">
        <f t="shared" si="12"/>
        <v>37</v>
      </c>
      <c r="U11" s="115"/>
      <c r="V11" s="115">
        <f t="shared" ref="V11:X11" si="13">+V16+V21</f>
        <v>14</v>
      </c>
      <c r="W11" s="115">
        <f t="shared" si="13"/>
        <v>12</v>
      </c>
      <c r="X11" s="115">
        <f t="shared" si="13"/>
        <v>2</v>
      </c>
      <c r="Y11" s="115"/>
      <c r="Z11" s="115">
        <f t="shared" ref="Z11:AB11" si="14">+Z16+Z21</f>
        <v>0</v>
      </c>
      <c r="AA11" s="115">
        <f t="shared" si="14"/>
        <v>0</v>
      </c>
      <c r="AB11" s="115">
        <f t="shared" si="14"/>
        <v>0</v>
      </c>
    </row>
    <row r="12" spans="1:29" x14ac:dyDescent="0.3">
      <c r="A12" s="72" t="s">
        <v>170</v>
      </c>
      <c r="B12" s="115">
        <f t="shared" si="8"/>
        <v>552</v>
      </c>
      <c r="C12" s="115">
        <f t="shared" si="1"/>
        <v>306</v>
      </c>
      <c r="D12" s="115">
        <f t="shared" si="1"/>
        <v>246</v>
      </c>
      <c r="E12" s="115"/>
      <c r="F12" s="115">
        <f>+F17</f>
        <v>96</v>
      </c>
      <c r="G12" s="115">
        <f t="shared" ref="G12:H12" si="15">+G17</f>
        <v>69</v>
      </c>
      <c r="H12" s="115">
        <f t="shared" si="15"/>
        <v>27</v>
      </c>
      <c r="I12" s="115"/>
      <c r="J12" s="115">
        <f>+J17</f>
        <v>73</v>
      </c>
      <c r="K12" s="115">
        <f t="shared" ref="K12:L12" si="16">+K17</f>
        <v>48</v>
      </c>
      <c r="L12" s="115">
        <f t="shared" si="16"/>
        <v>25</v>
      </c>
      <c r="M12" s="115"/>
      <c r="N12" s="115">
        <f>+N17</f>
        <v>66</v>
      </c>
      <c r="O12" s="115">
        <f t="shared" ref="O12:P12" si="17">+O17</f>
        <v>37</v>
      </c>
      <c r="P12" s="115">
        <f t="shared" si="17"/>
        <v>29</v>
      </c>
      <c r="Q12" s="115"/>
      <c r="R12" s="115">
        <f>+R17</f>
        <v>231</v>
      </c>
      <c r="S12" s="115">
        <f t="shared" ref="S12:T12" si="18">+S17</f>
        <v>106</v>
      </c>
      <c r="T12" s="115">
        <f t="shared" si="18"/>
        <v>125</v>
      </c>
      <c r="U12" s="115"/>
      <c r="V12" s="115">
        <f>+V17</f>
        <v>78</v>
      </c>
      <c r="W12" s="115">
        <f t="shared" ref="W12:X12" si="19">+W17</f>
        <v>41</v>
      </c>
      <c r="X12" s="115">
        <f t="shared" si="19"/>
        <v>37</v>
      </c>
      <c r="Y12" s="115"/>
      <c r="Z12" s="115">
        <f>+Z17</f>
        <v>8</v>
      </c>
      <c r="AA12" s="115">
        <f t="shared" ref="AA12:AB12" si="20">+AA17</f>
        <v>5</v>
      </c>
      <c r="AB12" s="115">
        <f t="shared" si="20"/>
        <v>3</v>
      </c>
      <c r="AC12" s="24"/>
    </row>
    <row r="13" spans="1:29" x14ac:dyDescent="0.3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4"/>
    </row>
    <row r="14" spans="1:29" s="53" customFormat="1" x14ac:dyDescent="0.3">
      <c r="A14" s="71" t="s">
        <v>171</v>
      </c>
      <c r="B14" s="120">
        <f>SUM(B15:B17)</f>
        <v>26300</v>
      </c>
      <c r="C14" s="120">
        <f t="shared" ref="C14:AB14" si="21">SUM(C15:C17)</f>
        <v>14784</v>
      </c>
      <c r="D14" s="120">
        <f t="shared" si="21"/>
        <v>11516</v>
      </c>
      <c r="E14" s="120"/>
      <c r="F14" s="120">
        <f t="shared" si="21"/>
        <v>7937</v>
      </c>
      <c r="G14" s="120">
        <f t="shared" si="21"/>
        <v>4493</v>
      </c>
      <c r="H14" s="120">
        <f t="shared" si="21"/>
        <v>3444</v>
      </c>
      <c r="I14" s="120"/>
      <c r="J14" s="120">
        <f t="shared" si="21"/>
        <v>5476</v>
      </c>
      <c r="K14" s="120">
        <f t="shared" si="21"/>
        <v>3073</v>
      </c>
      <c r="L14" s="120">
        <f t="shared" si="21"/>
        <v>2403</v>
      </c>
      <c r="M14" s="120"/>
      <c r="N14" s="120">
        <f t="shared" si="21"/>
        <v>3568</v>
      </c>
      <c r="O14" s="120">
        <f t="shared" si="21"/>
        <v>2104</v>
      </c>
      <c r="P14" s="120">
        <f t="shared" si="21"/>
        <v>1464</v>
      </c>
      <c r="Q14" s="120"/>
      <c r="R14" s="120">
        <f t="shared" si="21"/>
        <v>6511</v>
      </c>
      <c r="S14" s="120">
        <f t="shared" si="21"/>
        <v>3618</v>
      </c>
      <c r="T14" s="120">
        <f t="shared" si="21"/>
        <v>2893</v>
      </c>
      <c r="U14" s="120"/>
      <c r="V14" s="120">
        <f t="shared" si="21"/>
        <v>2459</v>
      </c>
      <c r="W14" s="120">
        <f t="shared" si="21"/>
        <v>1313</v>
      </c>
      <c r="X14" s="120">
        <f t="shared" si="21"/>
        <v>1146</v>
      </c>
      <c r="Y14" s="120"/>
      <c r="Z14" s="120">
        <f t="shared" si="21"/>
        <v>349</v>
      </c>
      <c r="AA14" s="120">
        <f t="shared" si="21"/>
        <v>183</v>
      </c>
      <c r="AB14" s="120">
        <f t="shared" si="21"/>
        <v>166</v>
      </c>
      <c r="AC14" s="24"/>
    </row>
    <row r="15" spans="1:29" x14ac:dyDescent="0.3">
      <c r="A15" s="72" t="s">
        <v>168</v>
      </c>
      <c r="B15" s="115">
        <f t="shared" ref="B12:B20" si="22">+F15+J15+N15+R15+V15+Z15</f>
        <v>25455</v>
      </c>
      <c r="C15" s="115">
        <f t="shared" ref="C10:D20" si="23">+G15+K15+O15+S15+W15+AA15</f>
        <v>14319</v>
      </c>
      <c r="D15" s="115">
        <f t="shared" si="23"/>
        <v>11136</v>
      </c>
      <c r="E15" s="115"/>
      <c r="F15" s="115">
        <v>7782</v>
      </c>
      <c r="G15" s="115">
        <v>4391</v>
      </c>
      <c r="H15" s="115">
        <v>3391</v>
      </c>
      <c r="I15" s="115"/>
      <c r="J15" s="115">
        <v>5339</v>
      </c>
      <c r="K15" s="115">
        <v>3006</v>
      </c>
      <c r="L15" s="115">
        <v>2333</v>
      </c>
      <c r="M15" s="115"/>
      <c r="N15" s="115">
        <v>3440</v>
      </c>
      <c r="O15" s="115">
        <v>2030</v>
      </c>
      <c r="P15" s="115">
        <v>1410</v>
      </c>
      <c r="Q15" s="115"/>
      <c r="R15" s="115">
        <v>6186</v>
      </c>
      <c r="S15" s="115">
        <v>3454</v>
      </c>
      <c r="T15" s="115">
        <v>2732</v>
      </c>
      <c r="U15" s="115"/>
      <c r="V15" s="115">
        <v>2367</v>
      </c>
      <c r="W15" s="115">
        <v>1260</v>
      </c>
      <c r="X15" s="115">
        <v>1107</v>
      </c>
      <c r="Y15" s="115"/>
      <c r="Z15" s="115">
        <v>341</v>
      </c>
      <c r="AA15" s="115">
        <v>178</v>
      </c>
      <c r="AB15" s="115">
        <v>163</v>
      </c>
      <c r="AC15" s="24"/>
    </row>
    <row r="16" spans="1:29" x14ac:dyDescent="0.3">
      <c r="A16" s="72" t="s">
        <v>169</v>
      </c>
      <c r="B16" s="115">
        <f>+F16+J16+N16+R16+V16</f>
        <v>293</v>
      </c>
      <c r="C16" s="115">
        <f>+G16+K16+O16+S16+W16</f>
        <v>159</v>
      </c>
      <c r="D16" s="115">
        <f>+H16+L16+P16+T16+X16</f>
        <v>134</v>
      </c>
      <c r="E16" s="115"/>
      <c r="F16" s="115">
        <v>59</v>
      </c>
      <c r="G16" s="115">
        <v>33</v>
      </c>
      <c r="H16" s="115">
        <v>26</v>
      </c>
      <c r="I16" s="115"/>
      <c r="J16" s="115">
        <v>64</v>
      </c>
      <c r="K16" s="115">
        <v>19</v>
      </c>
      <c r="L16" s="115">
        <v>45</v>
      </c>
      <c r="M16" s="115"/>
      <c r="N16" s="115">
        <v>62</v>
      </c>
      <c r="O16" s="115">
        <v>37</v>
      </c>
      <c r="P16" s="115">
        <v>25</v>
      </c>
      <c r="Q16" s="115"/>
      <c r="R16" s="115">
        <v>94</v>
      </c>
      <c r="S16" s="115">
        <v>58</v>
      </c>
      <c r="T16" s="115">
        <v>36</v>
      </c>
      <c r="U16" s="115"/>
      <c r="V16" s="115">
        <v>14</v>
      </c>
      <c r="W16" s="115">
        <v>12</v>
      </c>
      <c r="X16" s="115">
        <v>2</v>
      </c>
      <c r="Y16" s="115"/>
      <c r="Z16" s="115">
        <v>0</v>
      </c>
      <c r="AA16" s="115">
        <v>0</v>
      </c>
      <c r="AB16" s="115">
        <v>0</v>
      </c>
      <c r="AC16" s="24"/>
    </row>
    <row r="17" spans="1:29" x14ac:dyDescent="0.3">
      <c r="A17" s="72" t="s">
        <v>170</v>
      </c>
      <c r="B17" s="115">
        <f t="shared" si="22"/>
        <v>552</v>
      </c>
      <c r="C17" s="115">
        <f t="shared" si="23"/>
        <v>306</v>
      </c>
      <c r="D17" s="115">
        <f t="shared" si="23"/>
        <v>246</v>
      </c>
      <c r="E17" s="115"/>
      <c r="F17" s="115">
        <v>96</v>
      </c>
      <c r="G17" s="115">
        <v>69</v>
      </c>
      <c r="H17" s="115">
        <v>27</v>
      </c>
      <c r="I17" s="115"/>
      <c r="J17" s="115">
        <v>73</v>
      </c>
      <c r="K17" s="115">
        <v>48</v>
      </c>
      <c r="L17" s="115">
        <v>25</v>
      </c>
      <c r="M17" s="115"/>
      <c r="N17" s="115">
        <v>66</v>
      </c>
      <c r="O17" s="115">
        <v>37</v>
      </c>
      <c r="P17" s="115">
        <v>29</v>
      </c>
      <c r="Q17" s="115"/>
      <c r="R17" s="115">
        <v>231</v>
      </c>
      <c r="S17" s="115">
        <v>106</v>
      </c>
      <c r="T17" s="115">
        <v>125</v>
      </c>
      <c r="U17" s="115"/>
      <c r="V17" s="115">
        <v>78</v>
      </c>
      <c r="W17" s="115">
        <v>41</v>
      </c>
      <c r="X17" s="115">
        <v>37</v>
      </c>
      <c r="Y17" s="115"/>
      <c r="Z17" s="115">
        <v>8</v>
      </c>
      <c r="AA17" s="115">
        <v>5</v>
      </c>
      <c r="AB17" s="115">
        <v>3</v>
      </c>
      <c r="AC17" s="24"/>
    </row>
    <row r="18" spans="1:29" x14ac:dyDescent="0.3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24"/>
    </row>
    <row r="19" spans="1:29" s="53" customFormat="1" x14ac:dyDescent="0.3">
      <c r="A19" s="71" t="s">
        <v>172</v>
      </c>
      <c r="B19" s="120">
        <f>SUM(B20:B22)</f>
        <v>9519</v>
      </c>
      <c r="C19" s="120">
        <f t="shared" ref="C19:AB19" si="24">SUM(C20:C22)</f>
        <v>5601</v>
      </c>
      <c r="D19" s="120">
        <f t="shared" si="24"/>
        <v>3918</v>
      </c>
      <c r="E19" s="120"/>
      <c r="F19" s="120">
        <f t="shared" si="24"/>
        <v>2890</v>
      </c>
      <c r="G19" s="120">
        <f t="shared" si="24"/>
        <v>1687</v>
      </c>
      <c r="H19" s="120">
        <f t="shared" si="24"/>
        <v>1203</v>
      </c>
      <c r="I19" s="120"/>
      <c r="J19" s="120">
        <f t="shared" si="24"/>
        <v>1984</v>
      </c>
      <c r="K19" s="120">
        <f t="shared" si="24"/>
        <v>1210</v>
      </c>
      <c r="L19" s="120">
        <f t="shared" si="24"/>
        <v>774</v>
      </c>
      <c r="M19" s="120"/>
      <c r="N19" s="120">
        <f t="shared" si="24"/>
        <v>1240</v>
      </c>
      <c r="O19" s="120">
        <f t="shared" si="24"/>
        <v>794</v>
      </c>
      <c r="P19" s="120">
        <f t="shared" si="24"/>
        <v>446</v>
      </c>
      <c r="Q19" s="120"/>
      <c r="R19" s="120">
        <f t="shared" si="24"/>
        <v>2353</v>
      </c>
      <c r="S19" s="120">
        <f t="shared" si="24"/>
        <v>1353</v>
      </c>
      <c r="T19" s="120">
        <f t="shared" si="24"/>
        <v>1000</v>
      </c>
      <c r="U19" s="120"/>
      <c r="V19" s="120">
        <f t="shared" si="24"/>
        <v>892</v>
      </c>
      <c r="W19" s="120">
        <f t="shared" si="24"/>
        <v>465</v>
      </c>
      <c r="X19" s="120">
        <f t="shared" si="24"/>
        <v>427</v>
      </c>
      <c r="Y19" s="120"/>
      <c r="Z19" s="120">
        <f t="shared" si="24"/>
        <v>160</v>
      </c>
      <c r="AA19" s="120">
        <f t="shared" si="24"/>
        <v>92</v>
      </c>
      <c r="AB19" s="120">
        <f t="shared" si="24"/>
        <v>68</v>
      </c>
      <c r="AC19" s="24"/>
    </row>
    <row r="20" spans="1:29" x14ac:dyDescent="0.3">
      <c r="A20" s="72" t="s">
        <v>168</v>
      </c>
      <c r="B20" s="115">
        <f t="shared" si="22"/>
        <v>9510</v>
      </c>
      <c r="C20" s="115">
        <f t="shared" si="23"/>
        <v>5596</v>
      </c>
      <c r="D20" s="115">
        <f t="shared" si="23"/>
        <v>3914</v>
      </c>
      <c r="E20" s="115"/>
      <c r="F20" s="115">
        <v>2887</v>
      </c>
      <c r="G20" s="115">
        <v>1685</v>
      </c>
      <c r="H20" s="115">
        <v>1202</v>
      </c>
      <c r="I20" s="115"/>
      <c r="J20" s="115">
        <v>1981</v>
      </c>
      <c r="K20" s="115">
        <v>1208</v>
      </c>
      <c r="L20" s="115">
        <v>773</v>
      </c>
      <c r="M20" s="115"/>
      <c r="N20" s="115">
        <v>1238</v>
      </c>
      <c r="O20" s="115">
        <v>793</v>
      </c>
      <c r="P20" s="115">
        <v>445</v>
      </c>
      <c r="Q20" s="115"/>
      <c r="R20" s="115">
        <v>2352</v>
      </c>
      <c r="S20" s="115">
        <v>1353</v>
      </c>
      <c r="T20" s="115">
        <v>999</v>
      </c>
      <c r="U20" s="115"/>
      <c r="V20" s="115">
        <v>892</v>
      </c>
      <c r="W20" s="115">
        <v>465</v>
      </c>
      <c r="X20" s="115">
        <v>427</v>
      </c>
      <c r="Y20" s="115"/>
      <c r="Z20" s="115">
        <v>160</v>
      </c>
      <c r="AA20" s="115">
        <v>92</v>
      </c>
      <c r="AB20" s="115">
        <v>68</v>
      </c>
      <c r="AC20" s="24"/>
    </row>
    <row r="21" spans="1:29" x14ac:dyDescent="0.3">
      <c r="A21" s="72" t="s">
        <v>169</v>
      </c>
      <c r="B21" s="115">
        <f>+F21+J21+N21+R21</f>
        <v>9</v>
      </c>
      <c r="C21" s="115">
        <f>+G21+K21+O21</f>
        <v>5</v>
      </c>
      <c r="D21" s="115">
        <f>+H21+L21+P21+T21</f>
        <v>4</v>
      </c>
      <c r="E21" s="115"/>
      <c r="F21" s="115">
        <v>3</v>
      </c>
      <c r="G21" s="115">
        <v>2</v>
      </c>
      <c r="H21" s="115">
        <v>1</v>
      </c>
      <c r="I21" s="115"/>
      <c r="J21" s="115">
        <v>3</v>
      </c>
      <c r="K21" s="115">
        <v>2</v>
      </c>
      <c r="L21" s="115">
        <v>1</v>
      </c>
      <c r="M21" s="115"/>
      <c r="N21" s="115">
        <v>2</v>
      </c>
      <c r="O21" s="115">
        <v>1</v>
      </c>
      <c r="P21" s="115">
        <v>1</v>
      </c>
      <c r="Q21" s="115"/>
      <c r="R21" s="115">
        <v>1</v>
      </c>
      <c r="S21" s="115">
        <v>0</v>
      </c>
      <c r="T21" s="115">
        <v>1</v>
      </c>
      <c r="U21" s="115"/>
      <c r="V21" s="115">
        <v>0</v>
      </c>
      <c r="W21" s="115">
        <v>0</v>
      </c>
      <c r="X21" s="115">
        <v>0</v>
      </c>
      <c r="Y21" s="115"/>
      <c r="Z21" s="115">
        <v>0</v>
      </c>
      <c r="AA21" s="115">
        <v>0</v>
      </c>
      <c r="AB21" s="115">
        <v>0</v>
      </c>
      <c r="AC21" s="24"/>
    </row>
    <row r="22" spans="1:29" x14ac:dyDescent="0.3">
      <c r="A22" s="72" t="s">
        <v>170</v>
      </c>
      <c r="B22" s="115" t="s">
        <v>393</v>
      </c>
      <c r="C22" s="115" t="s">
        <v>393</v>
      </c>
      <c r="D22" s="115" t="s">
        <v>393</v>
      </c>
      <c r="E22" s="115"/>
      <c r="F22" s="115" t="s">
        <v>393</v>
      </c>
      <c r="G22" s="115" t="s">
        <v>393</v>
      </c>
      <c r="H22" s="115" t="s">
        <v>393</v>
      </c>
      <c r="I22" s="115"/>
      <c r="J22" s="115" t="s">
        <v>393</v>
      </c>
      <c r="K22" s="115" t="s">
        <v>393</v>
      </c>
      <c r="L22" s="115" t="s">
        <v>393</v>
      </c>
      <c r="M22" s="115"/>
      <c r="N22" s="115" t="s">
        <v>393</v>
      </c>
      <c r="O22" s="115" t="s">
        <v>393</v>
      </c>
      <c r="P22" s="115" t="s">
        <v>393</v>
      </c>
      <c r="Q22" s="115"/>
      <c r="R22" s="115" t="s">
        <v>393</v>
      </c>
      <c r="S22" s="115" t="s">
        <v>393</v>
      </c>
      <c r="T22" s="115" t="s">
        <v>393</v>
      </c>
      <c r="U22" s="115"/>
      <c r="V22" s="115" t="s">
        <v>393</v>
      </c>
      <c r="W22" s="115" t="s">
        <v>393</v>
      </c>
      <c r="X22" s="115" t="s">
        <v>393</v>
      </c>
      <c r="Y22" s="115"/>
      <c r="Z22" s="115" t="s">
        <v>393</v>
      </c>
      <c r="AA22" s="115" t="s">
        <v>393</v>
      </c>
      <c r="AB22" s="115" t="s">
        <v>393</v>
      </c>
      <c r="AC22" s="14"/>
    </row>
    <row r="23" spans="1:29" x14ac:dyDescent="0.3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24"/>
    </row>
    <row r="24" spans="1:29" x14ac:dyDescent="0.3">
      <c r="A24" s="70" t="s">
        <v>143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24"/>
    </row>
    <row r="25" spans="1:29" s="53" customFormat="1" x14ac:dyDescent="0.3">
      <c r="A25" s="71" t="s">
        <v>123</v>
      </c>
      <c r="B25" s="121">
        <v>9.6722103859001063</v>
      </c>
      <c r="C25" s="121">
        <v>11.119778313568474</v>
      </c>
      <c r="D25" s="121">
        <v>8.2531669937488985</v>
      </c>
      <c r="E25" s="121"/>
      <c r="F25" s="121">
        <v>13.129206329958166</v>
      </c>
      <c r="G25" s="121">
        <v>14.654967986720418</v>
      </c>
      <c r="H25" s="121">
        <v>11.532448194565083</v>
      </c>
      <c r="I25" s="121"/>
      <c r="J25" s="121">
        <v>10.748040571692025</v>
      </c>
      <c r="K25" s="121">
        <v>12.210280240613509</v>
      </c>
      <c r="L25" s="121">
        <v>9.2540269727068836</v>
      </c>
      <c r="M25" s="121"/>
      <c r="N25" s="121">
        <v>7.1967429050413116</v>
      </c>
      <c r="O25" s="121">
        <v>8.6437796402899156</v>
      </c>
      <c r="P25" s="121">
        <v>5.7390102460863552</v>
      </c>
      <c r="Q25" s="121"/>
      <c r="R25" s="121">
        <v>12.311111111111112</v>
      </c>
      <c r="S25" s="121">
        <v>14.170063567173113</v>
      </c>
      <c r="T25" s="121">
        <v>10.544705977951732</v>
      </c>
      <c r="U25" s="121"/>
      <c r="V25" s="121">
        <v>5.5272403384630611</v>
      </c>
      <c r="W25" s="121">
        <v>6.1987937105602624</v>
      </c>
      <c r="X25" s="121">
        <v>4.9242424242424239</v>
      </c>
      <c r="Y25" s="121"/>
      <c r="Z25" s="121">
        <v>2.6759896955996001</v>
      </c>
      <c r="AA25" s="121">
        <v>3.1306921675774131</v>
      </c>
      <c r="AB25" s="121">
        <v>2.2858259255641302</v>
      </c>
      <c r="AC25" s="52"/>
    </row>
    <row r="26" spans="1:29" x14ac:dyDescent="0.3">
      <c r="A26" s="72" t="s">
        <v>168</v>
      </c>
      <c r="B26" s="117">
        <v>10.6038412198739</v>
      </c>
      <c r="C26" s="117">
        <v>12.259383060321213</v>
      </c>
      <c r="D26" s="117">
        <v>8.9962460846902417</v>
      </c>
      <c r="E26" s="117"/>
      <c r="F26" s="117">
        <v>14.528098914716015</v>
      </c>
      <c r="G26" s="117">
        <v>16.207420843447412</v>
      </c>
      <c r="H26" s="117">
        <v>12.776788694781352</v>
      </c>
      <c r="I26" s="117"/>
      <c r="J26" s="117">
        <v>11.981340535232016</v>
      </c>
      <c r="K26" s="117">
        <v>13.653889770923112</v>
      </c>
      <c r="L26" s="117">
        <v>10.273881979359619</v>
      </c>
      <c r="M26" s="117"/>
      <c r="N26" s="117">
        <v>7.9887972402957805</v>
      </c>
      <c r="O26" s="117">
        <v>9.6384308102017826</v>
      </c>
      <c r="P26" s="117">
        <v>6.3379800464671314</v>
      </c>
      <c r="Q26" s="117"/>
      <c r="R26" s="117">
        <v>13.250151310582428</v>
      </c>
      <c r="S26" s="117">
        <v>15.430790960451976</v>
      </c>
      <c r="T26" s="117">
        <v>11.20925341745531</v>
      </c>
      <c r="U26" s="117"/>
      <c r="V26" s="117">
        <v>6.0308295860397116</v>
      </c>
      <c r="W26" s="117">
        <v>6.8060761491418429</v>
      </c>
      <c r="X26" s="117">
        <v>5.3460653795218516</v>
      </c>
      <c r="Y26" s="117"/>
      <c r="Z26" s="117">
        <v>2.7566853747111257</v>
      </c>
      <c r="AA26" s="117">
        <v>3.249488506438801</v>
      </c>
      <c r="AB26" s="117">
        <v>2.341611758743031</v>
      </c>
      <c r="AC26" s="24"/>
    </row>
    <row r="27" spans="1:29" x14ac:dyDescent="0.3">
      <c r="A27" s="72" t="s">
        <v>169</v>
      </c>
      <c r="B27" s="117">
        <v>1.0453805946900203</v>
      </c>
      <c r="C27" s="117">
        <v>1.129421792868305</v>
      </c>
      <c r="D27" s="117">
        <v>1.0131559050355361</v>
      </c>
      <c r="E27" s="117"/>
      <c r="F27" s="117">
        <v>0.939821130817038</v>
      </c>
      <c r="G27" s="117">
        <v>1.0251630941286114</v>
      </c>
      <c r="H27" s="117">
        <v>0.87867522811760734</v>
      </c>
      <c r="I27" s="117"/>
      <c r="J27" s="117">
        <v>1.0917386345119766</v>
      </c>
      <c r="K27" s="117">
        <v>0.6421088205474822</v>
      </c>
      <c r="L27" s="117">
        <v>1.5811665495432183</v>
      </c>
      <c r="M27" s="117"/>
      <c r="N27" s="117">
        <v>1.0374452909709839</v>
      </c>
      <c r="O27" s="117">
        <v>1.2219286657859973</v>
      </c>
      <c r="P27" s="117">
        <v>0.89381480157311399</v>
      </c>
      <c r="Q27" s="117"/>
      <c r="R27" s="117">
        <v>1.817833907386146</v>
      </c>
      <c r="S27" s="117">
        <v>2.2515527950310559</v>
      </c>
      <c r="T27" s="117">
        <v>1.5151515151515151</v>
      </c>
      <c r="U27" s="117"/>
      <c r="V27" s="117">
        <v>0.30796304443466782</v>
      </c>
      <c r="W27" s="117">
        <v>0.54819552306989494</v>
      </c>
      <c r="X27" s="117">
        <v>9.2464170134073043E-2</v>
      </c>
      <c r="Y27" s="117"/>
      <c r="Z27" s="117">
        <v>0</v>
      </c>
      <c r="AA27" s="117">
        <v>0</v>
      </c>
      <c r="AB27" s="117">
        <v>0</v>
      </c>
      <c r="AC27" s="24"/>
    </row>
    <row r="28" spans="1:29" x14ac:dyDescent="0.3">
      <c r="A28" s="72" t="s">
        <v>170</v>
      </c>
      <c r="B28" s="117">
        <v>4.7175455089308604</v>
      </c>
      <c r="C28" s="117">
        <v>5.0957535387177355</v>
      </c>
      <c r="D28" s="117">
        <v>4.3188202247191017</v>
      </c>
      <c r="E28" s="117"/>
      <c r="F28" s="117">
        <v>3.9489921842863018</v>
      </c>
      <c r="G28" s="117">
        <v>5.4936305732484074</v>
      </c>
      <c r="H28" s="117">
        <v>2.2978723404255321</v>
      </c>
      <c r="I28" s="117"/>
      <c r="J28" s="117">
        <v>3.3547794117647056</v>
      </c>
      <c r="K28" s="117">
        <v>4.4036697247706424</v>
      </c>
      <c r="L28" s="117">
        <v>2.3020257826887662</v>
      </c>
      <c r="M28" s="117"/>
      <c r="N28" s="117">
        <v>3.1700288184438041</v>
      </c>
      <c r="O28" s="117">
        <v>3.6062378167641325</v>
      </c>
      <c r="P28" s="117">
        <v>2.7462121212121211</v>
      </c>
      <c r="Q28" s="117"/>
      <c r="R28" s="117">
        <v>9.8844672657252879</v>
      </c>
      <c r="S28" s="117">
        <v>8.6743044189852689</v>
      </c>
      <c r="T28" s="117">
        <v>11.210762331838566</v>
      </c>
      <c r="U28" s="117"/>
      <c r="V28" s="117">
        <v>3.819784524975514</v>
      </c>
      <c r="W28" s="117">
        <v>3.8936372269705601</v>
      </c>
      <c r="X28" s="117">
        <v>3.741152679474216</v>
      </c>
      <c r="Y28" s="117"/>
      <c r="Z28" s="117">
        <v>1.2638230647709321</v>
      </c>
      <c r="AA28" s="117">
        <v>1.3966480446927374</v>
      </c>
      <c r="AB28" s="117">
        <v>1.0909090909090911</v>
      </c>
      <c r="AC28" s="24"/>
    </row>
    <row r="29" spans="1:29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24"/>
    </row>
    <row r="30" spans="1:29" s="53" customFormat="1" x14ac:dyDescent="0.3">
      <c r="A30" s="71" t="s">
        <v>171</v>
      </c>
      <c r="B30" s="121">
        <v>10.001026721374439</v>
      </c>
      <c r="C30" s="121">
        <v>11.354228267297458</v>
      </c>
      <c r="D30" s="121">
        <v>8.6739074763117063</v>
      </c>
      <c r="E30" s="121"/>
      <c r="F30" s="121">
        <v>13.876844534582839</v>
      </c>
      <c r="G30" s="121">
        <v>15.327147438084193</v>
      </c>
      <c r="H30" s="121">
        <v>12.352055089304928</v>
      </c>
      <c r="I30" s="121"/>
      <c r="J30" s="121">
        <v>11.186696900982614</v>
      </c>
      <c r="K30" s="121">
        <v>12.503051509480024</v>
      </c>
      <c r="L30" s="121">
        <v>9.8592705042465028</v>
      </c>
      <c r="M30" s="121"/>
      <c r="N30" s="121">
        <v>7.500683218062183</v>
      </c>
      <c r="O30" s="121">
        <v>8.8121963477969505</v>
      </c>
      <c r="P30" s="121">
        <v>6.1790402228506309</v>
      </c>
      <c r="Q30" s="121"/>
      <c r="R30" s="121">
        <v>12.520672281835314</v>
      </c>
      <c r="S30" s="121">
        <v>14.245216158752658</v>
      </c>
      <c r="T30" s="121">
        <v>10.87430461584724</v>
      </c>
      <c r="U30" s="121"/>
      <c r="V30" s="121">
        <v>5.5512913129853709</v>
      </c>
      <c r="W30" s="121">
        <v>6.2482154753973544</v>
      </c>
      <c r="X30" s="121">
        <v>4.9222575380121985</v>
      </c>
      <c r="Y30" s="121"/>
      <c r="Z30" s="121">
        <v>2.6931090361910641</v>
      </c>
      <c r="AA30" s="121">
        <v>3.0363364858138375</v>
      </c>
      <c r="AB30" s="121">
        <v>2.3946912867859207</v>
      </c>
      <c r="AC30" s="52"/>
    </row>
    <row r="31" spans="1:29" x14ac:dyDescent="0.3">
      <c r="A31" s="72" t="s">
        <v>168</v>
      </c>
      <c r="B31" s="117">
        <v>11.365462923274753</v>
      </c>
      <c r="C31" s="117">
        <v>13.002615233736513</v>
      </c>
      <c r="D31" s="117">
        <v>9.781806682829135</v>
      </c>
      <c r="E31" s="117"/>
      <c r="F31" s="117">
        <v>16.016629962747235</v>
      </c>
      <c r="G31" s="117">
        <v>17.677845323885823</v>
      </c>
      <c r="H31" s="117">
        <v>14.279097187131548</v>
      </c>
      <c r="I31" s="117"/>
      <c r="J31" s="117">
        <v>13.031486453502565</v>
      </c>
      <c r="K31" s="117">
        <v>14.64270056992547</v>
      </c>
      <c r="L31" s="117">
        <v>11.413335942468567</v>
      </c>
      <c r="M31" s="117"/>
      <c r="N31" s="117">
        <v>8.6732892945388542</v>
      </c>
      <c r="O31" s="117">
        <v>10.241146201190595</v>
      </c>
      <c r="P31" s="117">
        <v>7.1068548387096779</v>
      </c>
      <c r="Q31" s="117"/>
      <c r="R31" s="117">
        <v>13.834902601033255</v>
      </c>
      <c r="S31" s="117">
        <v>15.990740740740742</v>
      </c>
      <c r="T31" s="117">
        <v>11.820187773114696</v>
      </c>
      <c r="U31" s="117"/>
      <c r="V31" s="117">
        <v>6.2450530315022954</v>
      </c>
      <c r="W31" s="117">
        <v>7.089804186360567</v>
      </c>
      <c r="X31" s="117">
        <v>5.4992548435171384</v>
      </c>
      <c r="Y31" s="117"/>
      <c r="Z31" s="117">
        <v>2.8102851491676279</v>
      </c>
      <c r="AA31" s="117">
        <v>3.2002876663070841</v>
      </c>
      <c r="AB31" s="117">
        <v>2.480219111381619</v>
      </c>
      <c r="AC31" s="24"/>
    </row>
    <row r="32" spans="1:29" x14ac:dyDescent="0.3">
      <c r="A32" s="72" t="s">
        <v>169</v>
      </c>
      <c r="B32" s="117">
        <v>1.0731028420744213</v>
      </c>
      <c r="C32" s="117">
        <v>1.129421792868305</v>
      </c>
      <c r="D32" s="117">
        <v>1.0131559050355361</v>
      </c>
      <c r="E32" s="117"/>
      <c r="F32" s="117">
        <v>0.95500161864681132</v>
      </c>
      <c r="G32" s="117">
        <v>1.0251630941286114</v>
      </c>
      <c r="H32" s="117">
        <v>0.87867522811760734</v>
      </c>
      <c r="I32" s="117"/>
      <c r="J32" s="117">
        <v>1.1024978466838931</v>
      </c>
      <c r="K32" s="117">
        <v>0.6421088205474822</v>
      </c>
      <c r="L32" s="117">
        <v>1.5811665495432183</v>
      </c>
      <c r="M32" s="117"/>
      <c r="N32" s="117">
        <v>1.0643776824034334</v>
      </c>
      <c r="O32" s="117">
        <v>1.2219286657859973</v>
      </c>
      <c r="P32" s="117">
        <v>0.89381480157311399</v>
      </c>
      <c r="Q32" s="117"/>
      <c r="R32" s="117">
        <v>1.8982229402261712</v>
      </c>
      <c r="S32" s="117">
        <v>2.2515527950310559</v>
      </c>
      <c r="T32" s="117">
        <v>1.5151515151515151</v>
      </c>
      <c r="U32" s="117"/>
      <c r="V32" s="117">
        <v>0.3216911764705882</v>
      </c>
      <c r="W32" s="117">
        <v>0.54819552306989494</v>
      </c>
      <c r="X32" s="117">
        <v>9.2464170134073043E-2</v>
      </c>
      <c r="Y32" s="117"/>
      <c r="Z32" s="117">
        <v>0</v>
      </c>
      <c r="AA32" s="117">
        <v>0</v>
      </c>
      <c r="AB32" s="117">
        <v>0</v>
      </c>
    </row>
    <row r="33" spans="1:2044 2060:4088 4104:6132 6148:7168 7184:9212 9228:11256 11272:13300 13316:14336 14352:16380" x14ac:dyDescent="0.3">
      <c r="A33" s="72" t="s">
        <v>170</v>
      </c>
      <c r="B33" s="117">
        <v>4.7175455089308604</v>
      </c>
      <c r="C33" s="117">
        <v>5.0957535387177355</v>
      </c>
      <c r="D33" s="117">
        <v>4.3188202247191017</v>
      </c>
      <c r="E33" s="117"/>
      <c r="F33" s="117">
        <v>3.9489921842863018</v>
      </c>
      <c r="G33" s="117">
        <v>5.4936305732484074</v>
      </c>
      <c r="H33" s="117">
        <v>2.2978723404255321</v>
      </c>
      <c r="I33" s="117"/>
      <c r="J33" s="117">
        <v>3.3547794117647056</v>
      </c>
      <c r="K33" s="117">
        <v>4.4036697247706424</v>
      </c>
      <c r="L33" s="117">
        <v>2.3020257826887662</v>
      </c>
      <c r="M33" s="117"/>
      <c r="N33" s="117">
        <v>3.1700288184438041</v>
      </c>
      <c r="O33" s="117">
        <v>3.6062378167641325</v>
      </c>
      <c r="P33" s="117">
        <v>2.7462121212121211</v>
      </c>
      <c r="Q33" s="117"/>
      <c r="R33" s="117">
        <v>9.8844672657252879</v>
      </c>
      <c r="S33" s="117">
        <v>8.6743044189852689</v>
      </c>
      <c r="T33" s="117">
        <v>11.210762331838566</v>
      </c>
      <c r="U33" s="117"/>
      <c r="V33" s="117">
        <v>3.819784524975514</v>
      </c>
      <c r="W33" s="117">
        <v>3.8936372269705601</v>
      </c>
      <c r="X33" s="117">
        <v>3.741152679474216</v>
      </c>
      <c r="Y33" s="117"/>
      <c r="Z33" s="117">
        <v>1.2638230647709321</v>
      </c>
      <c r="AA33" s="117">
        <v>1.3966480446927374</v>
      </c>
      <c r="AB33" s="117">
        <v>1.0909090909090911</v>
      </c>
      <c r="AC33" s="24"/>
    </row>
    <row r="34" spans="1:2044 2060:4088 4104:6132 6148:7168 7184:9212 9228:11256 11272:13300 13316:14336 14352:16380" x14ac:dyDescent="0.3"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24"/>
    </row>
    <row r="35" spans="1:2044 2060:4088 4104:6132 6148:7168 7184:9212 9228:11256 11272:13300 13316:14336 14352:16380" s="53" customFormat="1" x14ac:dyDescent="0.3">
      <c r="A35" s="71" t="s">
        <v>172</v>
      </c>
      <c r="B35" s="121">
        <v>8.8667610566712618</v>
      </c>
      <c r="C35" s="121">
        <v>10.545043772945496</v>
      </c>
      <c r="D35" s="121">
        <v>7.2233181541638238</v>
      </c>
      <c r="E35" s="121"/>
      <c r="F35" s="121">
        <v>11.436938541295659</v>
      </c>
      <c r="G35" s="121">
        <v>13.122277535780958</v>
      </c>
      <c r="H35" s="121">
        <v>9.6914525094658828</v>
      </c>
      <c r="I35" s="121"/>
      <c r="J35" s="121">
        <v>9.6983917485457294</v>
      </c>
      <c r="K35" s="121">
        <v>11.524907134012762</v>
      </c>
      <c r="L35" s="121">
        <v>7.7726451094597309</v>
      </c>
      <c r="M35" s="121"/>
      <c r="N35" s="121">
        <v>6.445241436665107</v>
      </c>
      <c r="O35" s="121">
        <v>8.2271267226194187</v>
      </c>
      <c r="P35" s="121">
        <v>4.6516478931998329</v>
      </c>
      <c r="Q35" s="121"/>
      <c r="R35" s="121">
        <v>11.766176617661767</v>
      </c>
      <c r="S35" s="121">
        <v>13.972942269957658</v>
      </c>
      <c r="T35" s="121">
        <v>9.694619486185168</v>
      </c>
      <c r="U35" s="121"/>
      <c r="V35" s="121">
        <v>5.4620047761925177</v>
      </c>
      <c r="W35" s="121">
        <v>6.0633720172121528</v>
      </c>
      <c r="X35" s="121">
        <v>4.929577464788732</v>
      </c>
      <c r="Y35" s="121"/>
      <c r="Z35" s="121">
        <v>2.6393929396238867</v>
      </c>
      <c r="AA35" s="121">
        <v>3.3369604642727606</v>
      </c>
      <c r="AB35" s="121">
        <v>2.0574886535552195</v>
      </c>
      <c r="AC35" s="52"/>
    </row>
    <row r="36" spans="1:2044 2060:4088 4104:6132 6148:7168 7184:9212 9228:11256 11272:13300 13316:14336 14352:16380" x14ac:dyDescent="0.3">
      <c r="A36" s="72" t="s">
        <v>168</v>
      </c>
      <c r="B36" s="117">
        <v>8.9911223303173831</v>
      </c>
      <c r="C36" s="117">
        <v>10.695105402977658</v>
      </c>
      <c r="D36" s="117">
        <v>7.3230055380931001</v>
      </c>
      <c r="E36" s="117"/>
      <c r="F36" s="117">
        <v>11.617706237424548</v>
      </c>
      <c r="G36" s="117">
        <v>13.320158102766799</v>
      </c>
      <c r="H36" s="117">
        <v>9.8524590163934427</v>
      </c>
      <c r="I36" s="117"/>
      <c r="J36" s="117">
        <v>9.8434782608695652</v>
      </c>
      <c r="K36" s="117">
        <v>11.689568414940972</v>
      </c>
      <c r="L36" s="117">
        <v>7.8950056174037382</v>
      </c>
      <c r="M36" s="117"/>
      <c r="N36" s="117">
        <v>6.5519978830378411</v>
      </c>
      <c r="O36" s="117">
        <v>8.3764656174078382</v>
      </c>
      <c r="P36" s="117">
        <v>4.7199830292745011</v>
      </c>
      <c r="Q36" s="117"/>
      <c r="R36" s="117">
        <v>11.924558912999391</v>
      </c>
      <c r="S36" s="117">
        <v>14.16457286432161</v>
      </c>
      <c r="T36" s="117">
        <v>9.8210774675580019</v>
      </c>
      <c r="U36" s="117"/>
      <c r="V36" s="117">
        <v>5.5276693313503129</v>
      </c>
      <c r="W36" s="117">
        <v>6.1402350455565822</v>
      </c>
      <c r="X36" s="117">
        <v>4.9859878561419899</v>
      </c>
      <c r="Y36" s="117"/>
      <c r="Z36" s="117">
        <v>2.6490066225165565</v>
      </c>
      <c r="AA36" s="117">
        <v>3.3491081179468507</v>
      </c>
      <c r="AB36" s="117">
        <v>2.0649863346492561</v>
      </c>
      <c r="AC36" s="24"/>
    </row>
    <row r="37" spans="1:2044 2060:4088 4104:6132 6148:7168 7184:9212 9228:11256 11272:13300 13316:14336 14352:16380" x14ac:dyDescent="0.3">
      <c r="A37" s="72" t="s">
        <v>169</v>
      </c>
      <c r="B37" s="117">
        <v>0.56782334384858046</v>
      </c>
      <c r="C37" s="117">
        <v>0.63131313131313127</v>
      </c>
      <c r="D37" s="117">
        <v>0.50441361916771754</v>
      </c>
      <c r="E37" s="117"/>
      <c r="F37" s="117">
        <v>0.71599045346062051</v>
      </c>
      <c r="G37" s="117">
        <v>0.97087378640776689</v>
      </c>
      <c r="H37" s="117">
        <v>0.46948356807511737</v>
      </c>
      <c r="I37" s="117"/>
      <c r="J37" s="117">
        <v>0.90361445783132521</v>
      </c>
      <c r="K37" s="117">
        <v>1.2121212121212122</v>
      </c>
      <c r="L37" s="117">
        <v>0.5988023952095809</v>
      </c>
      <c r="M37" s="117"/>
      <c r="N37" s="117">
        <v>0.58139534883720934</v>
      </c>
      <c r="O37" s="117">
        <v>0.54347826086956519</v>
      </c>
      <c r="P37" s="117">
        <v>0.625</v>
      </c>
      <c r="Q37" s="117"/>
      <c r="R37" s="117">
        <v>0.36496350364963503</v>
      </c>
      <c r="S37" s="117">
        <v>0</v>
      </c>
      <c r="T37" s="117">
        <v>0.69930069930069927</v>
      </c>
      <c r="U37" s="117"/>
      <c r="V37" s="117">
        <v>0</v>
      </c>
      <c r="W37" s="117">
        <v>0</v>
      </c>
      <c r="X37" s="117">
        <v>0</v>
      </c>
      <c r="Y37" s="117"/>
      <c r="Z37" s="117">
        <v>0</v>
      </c>
      <c r="AA37" s="117">
        <v>0</v>
      </c>
      <c r="AB37" s="117">
        <v>0</v>
      </c>
      <c r="AC37" s="24"/>
    </row>
    <row r="38" spans="1:2044 2060:4088 4104:6132 6148:7168 7184:9212 9228:11256 11272:13300 13316:14336 14352:16380" ht="15" thickBot="1" x14ac:dyDescent="0.35">
      <c r="A38" s="72" t="s">
        <v>170</v>
      </c>
      <c r="B38" s="117" t="s">
        <v>393</v>
      </c>
      <c r="C38" s="117" t="s">
        <v>393</v>
      </c>
      <c r="D38" s="117" t="s">
        <v>393</v>
      </c>
      <c r="E38" s="117"/>
      <c r="F38" s="117" t="s">
        <v>393</v>
      </c>
      <c r="G38" s="117" t="s">
        <v>393</v>
      </c>
      <c r="H38" s="117" t="s">
        <v>393</v>
      </c>
      <c r="I38" s="117"/>
      <c r="J38" s="117" t="s">
        <v>393</v>
      </c>
      <c r="K38" s="117" t="s">
        <v>393</v>
      </c>
      <c r="L38" s="117" t="s">
        <v>393</v>
      </c>
      <c r="M38" s="117"/>
      <c r="N38" s="117" t="s">
        <v>393</v>
      </c>
      <c r="O38" s="117" t="s">
        <v>393</v>
      </c>
      <c r="P38" s="117" t="s">
        <v>393</v>
      </c>
      <c r="Q38" s="117"/>
      <c r="R38" s="117" t="s">
        <v>393</v>
      </c>
      <c r="S38" s="117" t="s">
        <v>393</v>
      </c>
      <c r="T38" s="117" t="s">
        <v>393</v>
      </c>
      <c r="U38" s="117"/>
      <c r="V38" s="117" t="s">
        <v>393</v>
      </c>
      <c r="W38" s="117" t="s">
        <v>393</v>
      </c>
      <c r="X38" s="117" t="s">
        <v>393</v>
      </c>
      <c r="Y38" s="117"/>
      <c r="Z38" s="117" t="s">
        <v>393</v>
      </c>
      <c r="AA38" s="117" t="s">
        <v>393</v>
      </c>
      <c r="AB38" s="117" t="s">
        <v>393</v>
      </c>
      <c r="AC38" s="24"/>
    </row>
    <row r="39" spans="1:2044 2060:4088 4104:6132 6148:7168 7184:9212 9228:11256 11272:13300 13316:14336 14352:16380" s="173" customFormat="1" x14ac:dyDescent="0.3">
      <c r="A39" s="95" t="s">
        <v>355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HD39" s="174"/>
      <c r="HE39" s="174"/>
      <c r="HF39" s="174"/>
      <c r="HG39" s="174"/>
      <c r="HH39" s="174"/>
      <c r="HI39" s="174"/>
      <c r="HJ39" s="174"/>
      <c r="HK39" s="174"/>
      <c r="HL39" s="174"/>
      <c r="HM39" s="174"/>
      <c r="HN39" s="174"/>
      <c r="HO39" s="174"/>
      <c r="HP39" s="174"/>
      <c r="IF39" s="174"/>
      <c r="IG39" s="174"/>
      <c r="IH39" s="174"/>
      <c r="II39" s="174"/>
      <c r="IJ39" s="174"/>
      <c r="IK39" s="174"/>
      <c r="IL39" s="174"/>
      <c r="IM39" s="174"/>
      <c r="IN39" s="174"/>
      <c r="IO39" s="174"/>
      <c r="IP39" s="174"/>
      <c r="IQ39" s="174"/>
      <c r="IR39" s="174"/>
      <c r="JH39" s="174"/>
      <c r="JI39" s="174"/>
      <c r="JJ39" s="174"/>
      <c r="JK39" s="174"/>
      <c r="JL39" s="174"/>
      <c r="JM39" s="174"/>
      <c r="JN39" s="174"/>
      <c r="JO39" s="174"/>
      <c r="JP39" s="174"/>
      <c r="JQ39" s="174"/>
      <c r="JR39" s="174"/>
      <c r="JS39" s="174"/>
      <c r="JT39" s="174"/>
      <c r="KJ39" s="174"/>
      <c r="KK39" s="174"/>
      <c r="KL39" s="174"/>
      <c r="KM39" s="174"/>
      <c r="KN39" s="174"/>
      <c r="KO39" s="174"/>
      <c r="KP39" s="174"/>
      <c r="KQ39" s="174"/>
      <c r="KR39" s="174"/>
      <c r="KS39" s="174"/>
      <c r="KT39" s="174"/>
      <c r="KU39" s="174"/>
      <c r="KV39" s="174"/>
      <c r="LL39" s="174"/>
      <c r="LM39" s="174"/>
      <c r="LN39" s="174"/>
      <c r="LO39" s="174"/>
      <c r="LP39" s="174"/>
      <c r="LQ39" s="174"/>
      <c r="LR39" s="174"/>
      <c r="LS39" s="174"/>
      <c r="LT39" s="174"/>
      <c r="LU39" s="174"/>
      <c r="LV39" s="174"/>
      <c r="LW39" s="174"/>
      <c r="LX39" s="174"/>
      <c r="MN39" s="174"/>
      <c r="MO39" s="174"/>
      <c r="MP39" s="174"/>
      <c r="MQ39" s="174"/>
      <c r="MR39" s="174"/>
      <c r="MS39" s="174"/>
      <c r="MT39" s="174"/>
      <c r="MU39" s="174"/>
      <c r="MV39" s="174"/>
      <c r="MW39" s="174"/>
      <c r="MX39" s="174"/>
      <c r="MY39" s="174"/>
      <c r="MZ39" s="174"/>
      <c r="NP39" s="174"/>
      <c r="NQ39" s="174"/>
      <c r="NR39" s="174"/>
      <c r="NS39" s="174"/>
      <c r="NT39" s="174"/>
      <c r="NU39" s="174"/>
      <c r="NV39" s="174"/>
      <c r="NW39" s="174"/>
      <c r="NX39" s="174"/>
      <c r="NY39" s="174"/>
      <c r="NZ39" s="174"/>
      <c r="OA39" s="174"/>
      <c r="OB39" s="174"/>
      <c r="OR39" s="174"/>
      <c r="OS39" s="174"/>
      <c r="OT39" s="174"/>
      <c r="OU39" s="174"/>
      <c r="OV39" s="174"/>
      <c r="OW39" s="174"/>
      <c r="OX39" s="174"/>
      <c r="OY39" s="174"/>
      <c r="OZ39" s="174"/>
      <c r="PA39" s="174"/>
      <c r="PB39" s="174"/>
      <c r="PC39" s="174"/>
      <c r="PD39" s="174"/>
      <c r="PT39" s="174"/>
      <c r="PU39" s="174"/>
      <c r="PV39" s="174"/>
      <c r="PW39" s="174"/>
      <c r="PX39" s="174"/>
      <c r="PY39" s="174"/>
      <c r="PZ39" s="174"/>
      <c r="QA39" s="174"/>
      <c r="QB39" s="174"/>
      <c r="QC39" s="174"/>
      <c r="QD39" s="174"/>
      <c r="QE39" s="174"/>
      <c r="QF39" s="174"/>
      <c r="QV39" s="174"/>
      <c r="QW39" s="174"/>
      <c r="QX39" s="174"/>
      <c r="QY39" s="174"/>
      <c r="QZ39" s="174"/>
      <c r="RA39" s="174"/>
      <c r="RB39" s="174"/>
      <c r="RC39" s="174"/>
      <c r="RD39" s="174"/>
      <c r="RE39" s="174"/>
      <c r="RF39" s="174"/>
      <c r="RG39" s="174"/>
      <c r="RH39" s="174"/>
      <c r="RX39" s="174"/>
      <c r="RY39" s="174"/>
      <c r="RZ39" s="174"/>
      <c r="SA39" s="174"/>
      <c r="SB39" s="174"/>
      <c r="SC39" s="174"/>
      <c r="SD39" s="174"/>
      <c r="SE39" s="174"/>
      <c r="SF39" s="174"/>
      <c r="SG39" s="174"/>
      <c r="SH39" s="174"/>
      <c r="SI39" s="174"/>
      <c r="SJ39" s="174"/>
      <c r="SZ39" s="174"/>
      <c r="TA39" s="174"/>
      <c r="TB39" s="174"/>
      <c r="TC39" s="174"/>
      <c r="TD39" s="174"/>
      <c r="TE39" s="174"/>
      <c r="TF39" s="174"/>
      <c r="TG39" s="174"/>
      <c r="TH39" s="174"/>
      <c r="TI39" s="174"/>
      <c r="TJ39" s="174"/>
      <c r="TK39" s="174"/>
      <c r="TL39" s="174"/>
      <c r="UB39" s="174"/>
      <c r="UC39" s="174"/>
      <c r="UD39" s="174"/>
      <c r="UE39" s="174"/>
      <c r="UF39" s="174"/>
      <c r="UG39" s="174"/>
      <c r="UH39" s="174"/>
      <c r="UI39" s="174"/>
      <c r="UJ39" s="174"/>
      <c r="UK39" s="174"/>
      <c r="UL39" s="174"/>
      <c r="UM39" s="174"/>
      <c r="UN39" s="174"/>
      <c r="VD39" s="174"/>
      <c r="VE39" s="174"/>
      <c r="VF39" s="174"/>
      <c r="VG39" s="174"/>
      <c r="VH39" s="174"/>
      <c r="VI39" s="174"/>
      <c r="VJ39" s="174"/>
      <c r="VK39" s="174"/>
      <c r="VL39" s="174"/>
      <c r="VM39" s="174"/>
      <c r="VN39" s="174"/>
      <c r="VO39" s="174"/>
      <c r="VP39" s="174"/>
      <c r="WF39" s="174"/>
      <c r="WG39" s="174"/>
      <c r="WH39" s="174"/>
      <c r="WI39" s="174"/>
      <c r="WJ39" s="174"/>
      <c r="WK39" s="174"/>
      <c r="WL39" s="174"/>
      <c r="WM39" s="174"/>
      <c r="WN39" s="174"/>
      <c r="WO39" s="174"/>
      <c r="WP39" s="174"/>
      <c r="WQ39" s="174"/>
      <c r="WR39" s="174"/>
      <c r="XH39" s="174"/>
      <c r="XI39" s="174"/>
      <c r="XJ39" s="174"/>
      <c r="XK39" s="174"/>
      <c r="XL39" s="174"/>
      <c r="XM39" s="174"/>
      <c r="XN39" s="174"/>
      <c r="XO39" s="174"/>
      <c r="XP39" s="174"/>
      <c r="XQ39" s="174"/>
      <c r="XR39" s="174"/>
      <c r="XS39" s="174"/>
      <c r="XT39" s="174"/>
      <c r="YJ39" s="174"/>
      <c r="YK39" s="174"/>
      <c r="YL39" s="174"/>
      <c r="YM39" s="174"/>
      <c r="YN39" s="174"/>
      <c r="YO39" s="174"/>
      <c r="YP39" s="174"/>
      <c r="YQ39" s="174"/>
      <c r="YR39" s="174"/>
      <c r="YS39" s="174"/>
      <c r="YT39" s="174"/>
      <c r="YU39" s="174"/>
      <c r="YV39" s="174"/>
      <c r="ZL39" s="174"/>
      <c r="ZM39" s="174"/>
      <c r="ZN39" s="174"/>
      <c r="ZO39" s="174"/>
      <c r="ZP39" s="174"/>
      <c r="ZQ39" s="174"/>
      <c r="ZR39" s="174"/>
      <c r="ZS39" s="174"/>
      <c r="ZT39" s="174"/>
      <c r="ZU39" s="174"/>
      <c r="ZV39" s="174"/>
      <c r="ZW39" s="174"/>
      <c r="ZX39" s="174"/>
      <c r="AAN39" s="174"/>
      <c r="AAO39" s="174"/>
      <c r="AAP39" s="174"/>
      <c r="AAQ39" s="174"/>
      <c r="AAR39" s="174"/>
      <c r="AAS39" s="174"/>
      <c r="AAT39" s="174"/>
      <c r="AAU39" s="174"/>
      <c r="AAV39" s="174"/>
      <c r="AAW39" s="174"/>
      <c r="AAX39" s="174"/>
      <c r="AAY39" s="174"/>
      <c r="AAZ39" s="174"/>
      <c r="ABP39" s="174"/>
      <c r="ABQ39" s="174"/>
      <c r="ABR39" s="174"/>
      <c r="ABS39" s="174"/>
      <c r="ABT39" s="174"/>
      <c r="ABU39" s="174"/>
      <c r="ABV39" s="174"/>
      <c r="ABW39" s="174"/>
      <c r="ABX39" s="174"/>
      <c r="ABY39" s="174"/>
      <c r="ABZ39" s="174"/>
      <c r="ACA39" s="174"/>
      <c r="ACB39" s="174"/>
      <c r="ACR39" s="174"/>
      <c r="ACS39" s="174"/>
      <c r="ACT39" s="174"/>
      <c r="ACU39" s="174"/>
      <c r="ACV39" s="174"/>
      <c r="ACW39" s="174"/>
      <c r="ACX39" s="174"/>
      <c r="ACY39" s="174"/>
      <c r="ACZ39" s="174"/>
      <c r="ADA39" s="174"/>
      <c r="ADB39" s="174"/>
      <c r="ADC39" s="174"/>
      <c r="ADD39" s="174"/>
      <c r="ADT39" s="174"/>
      <c r="ADU39" s="174"/>
      <c r="ADV39" s="174"/>
      <c r="ADW39" s="174"/>
      <c r="ADX39" s="174"/>
      <c r="ADY39" s="174"/>
      <c r="ADZ39" s="174"/>
      <c r="AEA39" s="174"/>
      <c r="AEB39" s="174"/>
      <c r="AEC39" s="174"/>
      <c r="AED39" s="174"/>
      <c r="AEE39" s="174"/>
      <c r="AEF39" s="174"/>
      <c r="AEV39" s="174"/>
      <c r="AEW39" s="174"/>
      <c r="AEX39" s="174"/>
      <c r="AEY39" s="174"/>
      <c r="AEZ39" s="174"/>
      <c r="AFA39" s="174"/>
      <c r="AFB39" s="174"/>
      <c r="AFC39" s="174"/>
      <c r="AFD39" s="174"/>
      <c r="AFE39" s="174"/>
      <c r="AFF39" s="174"/>
      <c r="AFG39" s="174"/>
      <c r="AFH39" s="174"/>
      <c r="AFX39" s="174"/>
      <c r="AFY39" s="174"/>
      <c r="AFZ39" s="174"/>
      <c r="AGA39" s="174"/>
      <c r="AGB39" s="174"/>
      <c r="AGC39" s="174"/>
      <c r="AGD39" s="174"/>
      <c r="AGE39" s="174"/>
      <c r="AGF39" s="174"/>
      <c r="AGG39" s="174"/>
      <c r="AGH39" s="174"/>
      <c r="AGI39" s="174"/>
      <c r="AGJ39" s="174"/>
      <c r="AGZ39" s="174"/>
      <c r="AHA39" s="174"/>
      <c r="AHB39" s="174"/>
      <c r="AHC39" s="174"/>
      <c r="AHD39" s="174"/>
      <c r="AHE39" s="174"/>
      <c r="AHF39" s="174"/>
      <c r="AHG39" s="174"/>
      <c r="AHH39" s="174"/>
      <c r="AHI39" s="174"/>
      <c r="AHJ39" s="174"/>
      <c r="AHK39" s="174"/>
      <c r="AHL39" s="174"/>
      <c r="AIB39" s="174"/>
      <c r="AIC39" s="174"/>
      <c r="AID39" s="174"/>
      <c r="AIE39" s="174"/>
      <c r="AIF39" s="174"/>
      <c r="AIG39" s="174"/>
      <c r="AIH39" s="174"/>
      <c r="AII39" s="174"/>
      <c r="AIJ39" s="174"/>
      <c r="AIK39" s="174"/>
      <c r="AIL39" s="174"/>
      <c r="AIM39" s="174"/>
      <c r="AIN39" s="174"/>
      <c r="AJD39" s="174"/>
      <c r="AJE39" s="174"/>
      <c r="AJF39" s="174"/>
      <c r="AJG39" s="174"/>
      <c r="AJH39" s="174"/>
      <c r="AJI39" s="174"/>
      <c r="AJJ39" s="174"/>
      <c r="AJK39" s="174"/>
      <c r="AJL39" s="174"/>
      <c r="AJM39" s="174"/>
      <c r="AJN39" s="174"/>
      <c r="AJO39" s="174"/>
      <c r="AJP39" s="174"/>
      <c r="AKF39" s="174"/>
      <c r="AKG39" s="174"/>
      <c r="AKH39" s="174"/>
      <c r="AKI39" s="174"/>
      <c r="AKJ39" s="174"/>
      <c r="AKK39" s="174"/>
      <c r="AKL39" s="174"/>
      <c r="AKM39" s="174"/>
      <c r="AKN39" s="174"/>
      <c r="AKO39" s="174"/>
      <c r="AKP39" s="174"/>
      <c r="AKQ39" s="174"/>
      <c r="AKR39" s="174"/>
      <c r="ALH39" s="174"/>
      <c r="ALI39" s="174"/>
      <c r="ALJ39" s="174"/>
      <c r="ALK39" s="174"/>
      <c r="ALL39" s="174"/>
      <c r="ALM39" s="174"/>
      <c r="ALN39" s="174"/>
      <c r="ALO39" s="174"/>
      <c r="ALP39" s="174"/>
      <c r="ALQ39" s="174"/>
      <c r="ALR39" s="174"/>
      <c r="ALS39" s="174"/>
      <c r="ALT39" s="174"/>
      <c r="AMJ39" s="174"/>
      <c r="AMK39" s="174"/>
      <c r="AML39" s="174"/>
      <c r="AMM39" s="174"/>
      <c r="AMN39" s="174"/>
      <c r="AMO39" s="174"/>
      <c r="AMP39" s="174"/>
      <c r="AMQ39" s="174"/>
      <c r="AMR39" s="174"/>
      <c r="AMS39" s="174"/>
      <c r="AMT39" s="174"/>
      <c r="AMU39" s="174"/>
      <c r="AMV39" s="174"/>
      <c r="ANL39" s="174"/>
      <c r="ANM39" s="174"/>
      <c r="ANN39" s="174"/>
      <c r="ANO39" s="174"/>
      <c r="ANP39" s="174"/>
      <c r="ANQ39" s="174"/>
      <c r="ANR39" s="174"/>
      <c r="ANS39" s="174"/>
      <c r="ANT39" s="174"/>
      <c r="ANU39" s="174"/>
      <c r="ANV39" s="174"/>
      <c r="ANW39" s="174"/>
      <c r="ANX39" s="174"/>
      <c r="AON39" s="174"/>
      <c r="AOO39" s="174"/>
      <c r="AOP39" s="174"/>
      <c r="AOQ39" s="174"/>
      <c r="AOR39" s="174"/>
      <c r="AOS39" s="174"/>
      <c r="AOT39" s="174"/>
      <c r="AOU39" s="174"/>
      <c r="AOV39" s="174"/>
      <c r="AOW39" s="174"/>
      <c r="AOX39" s="174"/>
      <c r="AOY39" s="174"/>
      <c r="AOZ39" s="174"/>
      <c r="APP39" s="174"/>
      <c r="APQ39" s="174"/>
      <c r="APR39" s="174"/>
      <c r="APS39" s="174"/>
      <c r="APT39" s="174"/>
      <c r="APU39" s="174"/>
      <c r="APV39" s="174"/>
      <c r="APW39" s="174"/>
      <c r="APX39" s="174"/>
      <c r="APY39" s="174"/>
      <c r="APZ39" s="174"/>
      <c r="AQA39" s="174"/>
      <c r="AQB39" s="174"/>
      <c r="AQR39" s="174"/>
      <c r="AQS39" s="174"/>
      <c r="AQT39" s="174"/>
      <c r="AQU39" s="174"/>
      <c r="AQV39" s="174"/>
      <c r="AQW39" s="174"/>
      <c r="AQX39" s="174"/>
      <c r="AQY39" s="174"/>
      <c r="AQZ39" s="174"/>
      <c r="ARA39" s="174"/>
      <c r="ARB39" s="174"/>
      <c r="ARC39" s="174"/>
      <c r="ARD39" s="174"/>
      <c r="ART39" s="174"/>
      <c r="ARU39" s="174"/>
      <c r="ARV39" s="174"/>
      <c r="ARW39" s="174"/>
      <c r="ARX39" s="174"/>
      <c r="ARY39" s="174"/>
      <c r="ARZ39" s="174"/>
      <c r="ASA39" s="174"/>
      <c r="ASB39" s="174"/>
      <c r="ASC39" s="174"/>
      <c r="ASD39" s="174"/>
      <c r="ASE39" s="174"/>
      <c r="ASF39" s="174"/>
      <c r="ASV39" s="174"/>
      <c r="ASW39" s="174"/>
      <c r="ASX39" s="174"/>
      <c r="ASY39" s="174"/>
      <c r="ASZ39" s="174"/>
      <c r="ATA39" s="174"/>
      <c r="ATB39" s="174"/>
      <c r="ATC39" s="174"/>
      <c r="ATD39" s="174"/>
      <c r="ATE39" s="174"/>
      <c r="ATF39" s="174"/>
      <c r="ATG39" s="174"/>
      <c r="ATH39" s="174"/>
      <c r="ATX39" s="174"/>
      <c r="ATY39" s="174"/>
      <c r="ATZ39" s="174"/>
      <c r="AUA39" s="174"/>
      <c r="AUB39" s="174"/>
      <c r="AUC39" s="174"/>
      <c r="AUD39" s="174"/>
      <c r="AUE39" s="174"/>
      <c r="AUF39" s="174"/>
      <c r="AUG39" s="174"/>
      <c r="AUH39" s="174"/>
      <c r="AUI39" s="174"/>
      <c r="AUJ39" s="174"/>
      <c r="AUZ39" s="174"/>
      <c r="AVA39" s="174"/>
      <c r="AVB39" s="174"/>
      <c r="AVC39" s="174"/>
      <c r="AVD39" s="174"/>
      <c r="AVE39" s="174"/>
      <c r="AVF39" s="174"/>
      <c r="AVG39" s="174"/>
      <c r="AVH39" s="174"/>
      <c r="AVI39" s="174"/>
      <c r="AVJ39" s="174"/>
      <c r="AVK39" s="174"/>
      <c r="AVL39" s="174"/>
      <c r="AWB39" s="174"/>
      <c r="AWC39" s="174"/>
      <c r="AWD39" s="174"/>
      <c r="AWE39" s="174"/>
      <c r="AWF39" s="174"/>
      <c r="AWG39" s="174"/>
      <c r="AWH39" s="174"/>
      <c r="AWI39" s="174"/>
      <c r="AWJ39" s="174"/>
      <c r="AWK39" s="174"/>
      <c r="AWL39" s="174"/>
      <c r="AWM39" s="174"/>
      <c r="AWN39" s="174"/>
      <c r="AXD39" s="174"/>
      <c r="AXE39" s="174"/>
      <c r="AXF39" s="174"/>
      <c r="AXG39" s="174"/>
      <c r="AXH39" s="174"/>
      <c r="AXI39" s="174"/>
      <c r="AXJ39" s="174"/>
      <c r="AXK39" s="174"/>
      <c r="AXL39" s="174"/>
      <c r="AXM39" s="174"/>
      <c r="AXN39" s="174"/>
      <c r="AXO39" s="174"/>
      <c r="AXP39" s="174"/>
      <c r="AYF39" s="174"/>
      <c r="AYG39" s="174"/>
      <c r="AYH39" s="174"/>
      <c r="AYI39" s="174"/>
      <c r="AYJ39" s="174"/>
      <c r="AYK39" s="174"/>
      <c r="AYL39" s="174"/>
      <c r="AYM39" s="174"/>
      <c r="AYN39" s="174"/>
      <c r="AYO39" s="174"/>
      <c r="AYP39" s="174"/>
      <c r="AYQ39" s="174"/>
      <c r="AYR39" s="174"/>
      <c r="AZH39" s="174"/>
      <c r="AZI39" s="174"/>
      <c r="AZJ39" s="174"/>
      <c r="AZK39" s="174"/>
      <c r="AZL39" s="174"/>
      <c r="AZM39" s="174"/>
      <c r="AZN39" s="174"/>
      <c r="AZO39" s="174"/>
      <c r="AZP39" s="174"/>
      <c r="AZQ39" s="174"/>
      <c r="AZR39" s="174"/>
      <c r="AZS39" s="174"/>
      <c r="AZT39" s="174"/>
      <c r="BAJ39" s="174"/>
      <c r="BAK39" s="174"/>
      <c r="BAL39" s="174"/>
      <c r="BAM39" s="174"/>
      <c r="BAN39" s="174"/>
      <c r="BAO39" s="174"/>
      <c r="BAP39" s="174"/>
      <c r="BAQ39" s="174"/>
      <c r="BAR39" s="174"/>
      <c r="BAS39" s="174"/>
      <c r="BAT39" s="174"/>
      <c r="BAU39" s="174"/>
      <c r="BAV39" s="174"/>
      <c r="BBL39" s="174"/>
      <c r="BBM39" s="174"/>
      <c r="BBN39" s="174"/>
      <c r="BBO39" s="174"/>
      <c r="BBP39" s="174"/>
      <c r="BBQ39" s="174"/>
      <c r="BBR39" s="174"/>
      <c r="BBS39" s="174"/>
      <c r="BBT39" s="174"/>
      <c r="BBU39" s="174"/>
      <c r="BBV39" s="174"/>
      <c r="BBW39" s="174"/>
      <c r="BBX39" s="174"/>
      <c r="BCN39" s="174"/>
      <c r="BCO39" s="174"/>
      <c r="BCP39" s="174"/>
      <c r="BCQ39" s="174"/>
      <c r="BCR39" s="174"/>
      <c r="BCS39" s="174"/>
      <c r="BCT39" s="174"/>
      <c r="BCU39" s="174"/>
      <c r="BCV39" s="174"/>
      <c r="BCW39" s="174"/>
      <c r="BCX39" s="174"/>
      <c r="BCY39" s="174"/>
      <c r="BCZ39" s="174"/>
      <c r="BDP39" s="174"/>
      <c r="BDQ39" s="174"/>
      <c r="BDR39" s="174"/>
      <c r="BDS39" s="174"/>
      <c r="BDT39" s="174"/>
      <c r="BDU39" s="174"/>
      <c r="BDV39" s="174"/>
      <c r="BDW39" s="174"/>
      <c r="BDX39" s="174"/>
      <c r="BDY39" s="174"/>
      <c r="BDZ39" s="174"/>
      <c r="BEA39" s="174"/>
      <c r="BEB39" s="174"/>
      <c r="BER39" s="174"/>
      <c r="BES39" s="174"/>
      <c r="BET39" s="174"/>
      <c r="BEU39" s="174"/>
      <c r="BEV39" s="174"/>
      <c r="BEW39" s="174"/>
      <c r="BEX39" s="174"/>
      <c r="BEY39" s="174"/>
      <c r="BEZ39" s="174"/>
      <c r="BFA39" s="174"/>
      <c r="BFB39" s="174"/>
      <c r="BFC39" s="174"/>
      <c r="BFD39" s="174"/>
      <c r="BFT39" s="174"/>
      <c r="BFU39" s="174"/>
      <c r="BFV39" s="174"/>
      <c r="BFW39" s="174"/>
      <c r="BFX39" s="174"/>
      <c r="BFY39" s="174"/>
      <c r="BFZ39" s="174"/>
      <c r="BGA39" s="174"/>
      <c r="BGB39" s="174"/>
      <c r="BGC39" s="174"/>
      <c r="BGD39" s="174"/>
      <c r="BGE39" s="174"/>
      <c r="BGF39" s="174"/>
      <c r="BGV39" s="174"/>
      <c r="BGW39" s="174"/>
      <c r="BGX39" s="174"/>
      <c r="BGY39" s="174"/>
      <c r="BGZ39" s="174"/>
      <c r="BHA39" s="174"/>
      <c r="BHB39" s="174"/>
      <c r="BHC39" s="174"/>
      <c r="BHD39" s="174"/>
      <c r="BHE39" s="174"/>
      <c r="BHF39" s="174"/>
      <c r="BHG39" s="174"/>
      <c r="BHH39" s="174"/>
      <c r="BHX39" s="174"/>
      <c r="BHY39" s="174"/>
      <c r="BHZ39" s="174"/>
      <c r="BIA39" s="174"/>
      <c r="BIB39" s="174"/>
      <c r="BIC39" s="174"/>
      <c r="BID39" s="174"/>
      <c r="BIE39" s="174"/>
      <c r="BIF39" s="174"/>
      <c r="BIG39" s="174"/>
      <c r="BIH39" s="174"/>
      <c r="BII39" s="174"/>
      <c r="BIJ39" s="174"/>
      <c r="BIZ39" s="174"/>
      <c r="BJA39" s="174"/>
      <c r="BJB39" s="174"/>
      <c r="BJC39" s="174"/>
      <c r="BJD39" s="174"/>
      <c r="BJE39" s="174"/>
      <c r="BJF39" s="174"/>
      <c r="BJG39" s="174"/>
      <c r="BJH39" s="174"/>
      <c r="BJI39" s="174"/>
      <c r="BJJ39" s="174"/>
      <c r="BJK39" s="174"/>
      <c r="BJL39" s="174"/>
      <c r="BKB39" s="174"/>
      <c r="BKC39" s="174"/>
      <c r="BKD39" s="174"/>
      <c r="BKE39" s="174"/>
      <c r="BKF39" s="174"/>
      <c r="BKG39" s="174"/>
      <c r="BKH39" s="174"/>
      <c r="BKI39" s="174"/>
      <c r="BKJ39" s="174"/>
      <c r="BKK39" s="174"/>
      <c r="BKL39" s="174"/>
      <c r="BKM39" s="174"/>
      <c r="BKN39" s="174"/>
      <c r="BLD39" s="174"/>
      <c r="BLE39" s="174"/>
      <c r="BLF39" s="174"/>
      <c r="BLG39" s="174"/>
      <c r="BLH39" s="174"/>
      <c r="BLI39" s="174"/>
      <c r="BLJ39" s="174"/>
      <c r="BLK39" s="174"/>
      <c r="BLL39" s="174"/>
      <c r="BLM39" s="174"/>
      <c r="BLN39" s="174"/>
      <c r="BLO39" s="174"/>
      <c r="BLP39" s="174"/>
      <c r="BMF39" s="174"/>
      <c r="BMG39" s="174"/>
      <c r="BMH39" s="174"/>
      <c r="BMI39" s="174"/>
      <c r="BMJ39" s="174"/>
      <c r="BMK39" s="174"/>
      <c r="BML39" s="174"/>
      <c r="BMM39" s="174"/>
      <c r="BMN39" s="174"/>
      <c r="BMO39" s="174"/>
      <c r="BMP39" s="174"/>
      <c r="BMQ39" s="174"/>
      <c r="BMR39" s="174"/>
      <c r="BNH39" s="174"/>
      <c r="BNI39" s="174"/>
      <c r="BNJ39" s="174"/>
      <c r="BNK39" s="174"/>
      <c r="BNL39" s="174"/>
      <c r="BNM39" s="174"/>
      <c r="BNN39" s="174"/>
      <c r="BNO39" s="174"/>
      <c r="BNP39" s="174"/>
      <c r="BNQ39" s="174"/>
      <c r="BNR39" s="174"/>
      <c r="BNS39" s="174"/>
      <c r="BNT39" s="174"/>
      <c r="BOJ39" s="174"/>
      <c r="BOK39" s="174"/>
      <c r="BOL39" s="174"/>
      <c r="BOM39" s="174"/>
      <c r="BON39" s="174"/>
      <c r="BOO39" s="174"/>
      <c r="BOP39" s="174"/>
      <c r="BOQ39" s="174"/>
      <c r="BOR39" s="174"/>
      <c r="BOS39" s="174"/>
      <c r="BOT39" s="174"/>
      <c r="BOU39" s="174"/>
      <c r="BOV39" s="174"/>
      <c r="BPL39" s="174"/>
      <c r="BPM39" s="174"/>
      <c r="BPN39" s="174"/>
      <c r="BPO39" s="174"/>
      <c r="BPP39" s="174"/>
      <c r="BPQ39" s="174"/>
      <c r="BPR39" s="174"/>
      <c r="BPS39" s="174"/>
      <c r="BPT39" s="174"/>
      <c r="BPU39" s="174"/>
      <c r="BPV39" s="174"/>
      <c r="BPW39" s="174"/>
      <c r="BPX39" s="174"/>
      <c r="BQN39" s="174"/>
      <c r="BQO39" s="174"/>
      <c r="BQP39" s="174"/>
      <c r="BQQ39" s="174"/>
      <c r="BQR39" s="174"/>
      <c r="BQS39" s="174"/>
      <c r="BQT39" s="174"/>
      <c r="BQU39" s="174"/>
      <c r="BQV39" s="174"/>
      <c r="BQW39" s="174"/>
      <c r="BQX39" s="174"/>
      <c r="BQY39" s="174"/>
      <c r="BQZ39" s="174"/>
      <c r="BRP39" s="174"/>
      <c r="BRQ39" s="174"/>
      <c r="BRR39" s="174"/>
      <c r="BRS39" s="174"/>
      <c r="BRT39" s="174"/>
      <c r="BRU39" s="174"/>
      <c r="BRV39" s="174"/>
      <c r="BRW39" s="174"/>
      <c r="BRX39" s="174"/>
      <c r="BRY39" s="174"/>
      <c r="BRZ39" s="174"/>
      <c r="BSA39" s="174"/>
      <c r="BSB39" s="174"/>
      <c r="BSR39" s="174"/>
      <c r="BSS39" s="174"/>
      <c r="BST39" s="174"/>
      <c r="BSU39" s="174"/>
      <c r="BSV39" s="174"/>
      <c r="BSW39" s="174"/>
      <c r="BSX39" s="174"/>
      <c r="BSY39" s="174"/>
      <c r="BSZ39" s="174"/>
      <c r="BTA39" s="174"/>
      <c r="BTB39" s="174"/>
      <c r="BTC39" s="174"/>
      <c r="BTD39" s="174"/>
      <c r="BTT39" s="174"/>
      <c r="BTU39" s="174"/>
      <c r="BTV39" s="174"/>
      <c r="BTW39" s="174"/>
      <c r="BTX39" s="174"/>
      <c r="BTY39" s="174"/>
      <c r="BTZ39" s="174"/>
      <c r="BUA39" s="174"/>
      <c r="BUB39" s="174"/>
      <c r="BUC39" s="174"/>
      <c r="BUD39" s="174"/>
      <c r="BUE39" s="174"/>
      <c r="BUF39" s="174"/>
      <c r="BUV39" s="174"/>
      <c r="BUW39" s="174"/>
      <c r="BUX39" s="174"/>
      <c r="BUY39" s="174"/>
      <c r="BUZ39" s="174"/>
      <c r="BVA39" s="174"/>
      <c r="BVB39" s="174"/>
      <c r="BVC39" s="174"/>
      <c r="BVD39" s="174"/>
      <c r="BVE39" s="174"/>
      <c r="BVF39" s="174"/>
      <c r="BVG39" s="174"/>
      <c r="BVH39" s="174"/>
      <c r="BVX39" s="174"/>
      <c r="BVY39" s="174"/>
      <c r="BVZ39" s="174"/>
      <c r="BWA39" s="174"/>
      <c r="BWB39" s="174"/>
      <c r="BWC39" s="174"/>
      <c r="BWD39" s="174"/>
      <c r="BWE39" s="174"/>
      <c r="BWF39" s="174"/>
      <c r="BWG39" s="174"/>
      <c r="BWH39" s="174"/>
      <c r="BWI39" s="174"/>
      <c r="BWJ39" s="174"/>
      <c r="BWZ39" s="174"/>
      <c r="BXA39" s="174"/>
      <c r="BXB39" s="174"/>
      <c r="BXC39" s="174"/>
      <c r="BXD39" s="174"/>
      <c r="BXE39" s="174"/>
      <c r="BXF39" s="174"/>
      <c r="BXG39" s="174"/>
      <c r="BXH39" s="174"/>
      <c r="BXI39" s="174"/>
      <c r="BXJ39" s="174"/>
      <c r="BXK39" s="174"/>
      <c r="BXL39" s="174"/>
      <c r="BYB39" s="174"/>
      <c r="BYC39" s="174"/>
      <c r="BYD39" s="174"/>
      <c r="BYE39" s="174"/>
      <c r="BYF39" s="174"/>
      <c r="BYG39" s="174"/>
      <c r="BYH39" s="174"/>
      <c r="BYI39" s="174"/>
      <c r="BYJ39" s="174"/>
      <c r="BYK39" s="174"/>
      <c r="BYL39" s="174"/>
      <c r="BYM39" s="174"/>
      <c r="BYN39" s="174"/>
      <c r="BZD39" s="174"/>
      <c r="BZE39" s="174"/>
      <c r="BZF39" s="174"/>
      <c r="BZG39" s="174"/>
      <c r="BZH39" s="174"/>
      <c r="BZI39" s="174"/>
      <c r="BZJ39" s="174"/>
      <c r="BZK39" s="174"/>
      <c r="BZL39" s="174"/>
      <c r="BZM39" s="174"/>
      <c r="BZN39" s="174"/>
      <c r="BZO39" s="174"/>
      <c r="BZP39" s="174"/>
      <c r="CAF39" s="174"/>
      <c r="CAG39" s="174"/>
      <c r="CAH39" s="174"/>
      <c r="CAI39" s="174"/>
      <c r="CAJ39" s="174"/>
      <c r="CAK39" s="174"/>
      <c r="CAL39" s="174"/>
      <c r="CAM39" s="174"/>
      <c r="CAN39" s="174"/>
      <c r="CAO39" s="174"/>
      <c r="CAP39" s="174"/>
      <c r="CAQ39" s="174"/>
      <c r="CAR39" s="174"/>
      <c r="CBH39" s="174"/>
      <c r="CBI39" s="174"/>
      <c r="CBJ39" s="174"/>
      <c r="CBK39" s="174"/>
      <c r="CBL39" s="174"/>
      <c r="CBM39" s="174"/>
      <c r="CBN39" s="174"/>
      <c r="CBO39" s="174"/>
      <c r="CBP39" s="174"/>
      <c r="CBQ39" s="174"/>
      <c r="CBR39" s="174"/>
      <c r="CBS39" s="174"/>
      <c r="CBT39" s="174"/>
      <c r="CCJ39" s="174"/>
      <c r="CCK39" s="174"/>
      <c r="CCL39" s="174"/>
      <c r="CCM39" s="174"/>
      <c r="CCN39" s="174"/>
      <c r="CCO39" s="174"/>
      <c r="CCP39" s="174"/>
      <c r="CCQ39" s="174"/>
      <c r="CCR39" s="174"/>
      <c r="CCS39" s="174"/>
      <c r="CCT39" s="174"/>
      <c r="CCU39" s="174"/>
      <c r="CCV39" s="174"/>
      <c r="CDL39" s="174"/>
      <c r="CDM39" s="174"/>
      <c r="CDN39" s="174"/>
      <c r="CDO39" s="174"/>
      <c r="CDP39" s="174"/>
      <c r="CDQ39" s="174"/>
      <c r="CDR39" s="174"/>
      <c r="CDS39" s="174"/>
      <c r="CDT39" s="174"/>
      <c r="CDU39" s="174"/>
      <c r="CDV39" s="174"/>
      <c r="CDW39" s="174"/>
      <c r="CDX39" s="174"/>
      <c r="CEN39" s="174"/>
      <c r="CEO39" s="174"/>
      <c r="CEP39" s="174"/>
      <c r="CEQ39" s="174"/>
      <c r="CER39" s="174"/>
      <c r="CES39" s="174"/>
      <c r="CET39" s="174"/>
      <c r="CEU39" s="174"/>
      <c r="CEV39" s="174"/>
      <c r="CEW39" s="174"/>
      <c r="CEX39" s="174"/>
      <c r="CEY39" s="174"/>
      <c r="CEZ39" s="174"/>
      <c r="CFP39" s="174"/>
      <c r="CFQ39" s="174"/>
      <c r="CFR39" s="174"/>
      <c r="CFS39" s="174"/>
      <c r="CFT39" s="174"/>
      <c r="CFU39" s="174"/>
      <c r="CFV39" s="174"/>
      <c r="CFW39" s="174"/>
      <c r="CFX39" s="174"/>
      <c r="CFY39" s="174"/>
      <c r="CFZ39" s="174"/>
      <c r="CGA39" s="174"/>
      <c r="CGB39" s="174"/>
      <c r="CGR39" s="174"/>
      <c r="CGS39" s="174"/>
      <c r="CGT39" s="174"/>
      <c r="CGU39" s="174"/>
      <c r="CGV39" s="174"/>
      <c r="CGW39" s="174"/>
      <c r="CGX39" s="174"/>
      <c r="CGY39" s="174"/>
      <c r="CGZ39" s="174"/>
      <c r="CHA39" s="174"/>
      <c r="CHB39" s="174"/>
      <c r="CHC39" s="174"/>
      <c r="CHD39" s="174"/>
      <c r="CHT39" s="174"/>
      <c r="CHU39" s="174"/>
      <c r="CHV39" s="174"/>
      <c r="CHW39" s="174"/>
      <c r="CHX39" s="174"/>
      <c r="CHY39" s="174"/>
      <c r="CHZ39" s="174"/>
      <c r="CIA39" s="174"/>
      <c r="CIB39" s="174"/>
      <c r="CIC39" s="174"/>
      <c r="CID39" s="174"/>
      <c r="CIE39" s="174"/>
      <c r="CIF39" s="174"/>
      <c r="CIV39" s="174"/>
      <c r="CIW39" s="174"/>
      <c r="CIX39" s="174"/>
      <c r="CIY39" s="174"/>
      <c r="CIZ39" s="174"/>
      <c r="CJA39" s="174"/>
      <c r="CJB39" s="174"/>
      <c r="CJC39" s="174"/>
      <c r="CJD39" s="174"/>
      <c r="CJE39" s="174"/>
      <c r="CJF39" s="174"/>
      <c r="CJG39" s="174"/>
      <c r="CJH39" s="174"/>
      <c r="CJX39" s="174"/>
      <c r="CJY39" s="174"/>
      <c r="CJZ39" s="174"/>
      <c r="CKA39" s="174"/>
      <c r="CKB39" s="174"/>
      <c r="CKC39" s="174"/>
      <c r="CKD39" s="174"/>
      <c r="CKE39" s="174"/>
      <c r="CKF39" s="174"/>
      <c r="CKG39" s="174"/>
      <c r="CKH39" s="174"/>
      <c r="CKI39" s="174"/>
      <c r="CKJ39" s="174"/>
      <c r="CKZ39" s="174"/>
      <c r="CLA39" s="174"/>
      <c r="CLB39" s="174"/>
      <c r="CLC39" s="174"/>
      <c r="CLD39" s="174"/>
      <c r="CLE39" s="174"/>
      <c r="CLF39" s="174"/>
      <c r="CLG39" s="174"/>
      <c r="CLH39" s="174"/>
      <c r="CLI39" s="174"/>
      <c r="CLJ39" s="174"/>
      <c r="CLK39" s="174"/>
      <c r="CLL39" s="174"/>
      <c r="CMB39" s="174"/>
      <c r="CMC39" s="174"/>
      <c r="CMD39" s="174"/>
      <c r="CME39" s="174"/>
      <c r="CMF39" s="174"/>
      <c r="CMG39" s="174"/>
      <c r="CMH39" s="174"/>
      <c r="CMI39" s="174"/>
      <c r="CMJ39" s="174"/>
      <c r="CMK39" s="174"/>
      <c r="CML39" s="174"/>
      <c r="CMM39" s="174"/>
      <c r="CMN39" s="174"/>
      <c r="CND39" s="174"/>
      <c r="CNE39" s="174"/>
      <c r="CNF39" s="174"/>
      <c r="CNG39" s="174"/>
      <c r="CNH39" s="174"/>
      <c r="CNI39" s="174"/>
      <c r="CNJ39" s="174"/>
      <c r="CNK39" s="174"/>
      <c r="CNL39" s="174"/>
      <c r="CNM39" s="174"/>
      <c r="CNN39" s="174"/>
      <c r="CNO39" s="174"/>
      <c r="CNP39" s="174"/>
      <c r="COF39" s="174"/>
      <c r="COG39" s="174"/>
      <c r="COH39" s="174"/>
      <c r="COI39" s="174"/>
      <c r="COJ39" s="174"/>
      <c r="COK39" s="174"/>
      <c r="COL39" s="174"/>
      <c r="COM39" s="174"/>
      <c r="CON39" s="174"/>
      <c r="COO39" s="174"/>
      <c r="COP39" s="174"/>
      <c r="COQ39" s="174"/>
      <c r="COR39" s="174"/>
      <c r="CPH39" s="174"/>
      <c r="CPI39" s="174"/>
      <c r="CPJ39" s="174"/>
      <c r="CPK39" s="174"/>
      <c r="CPL39" s="174"/>
      <c r="CPM39" s="174"/>
      <c r="CPN39" s="174"/>
      <c r="CPO39" s="174"/>
      <c r="CPP39" s="174"/>
      <c r="CPQ39" s="174"/>
      <c r="CPR39" s="174"/>
      <c r="CPS39" s="174"/>
      <c r="CPT39" s="174"/>
      <c r="CQJ39" s="174"/>
      <c r="CQK39" s="174"/>
      <c r="CQL39" s="174"/>
      <c r="CQM39" s="174"/>
      <c r="CQN39" s="174"/>
      <c r="CQO39" s="174"/>
      <c r="CQP39" s="174"/>
      <c r="CQQ39" s="174"/>
      <c r="CQR39" s="174"/>
      <c r="CQS39" s="174"/>
      <c r="CQT39" s="174"/>
      <c r="CQU39" s="174"/>
      <c r="CQV39" s="174"/>
      <c r="CRL39" s="174"/>
      <c r="CRM39" s="174"/>
      <c r="CRN39" s="174"/>
      <c r="CRO39" s="174"/>
      <c r="CRP39" s="174"/>
      <c r="CRQ39" s="174"/>
      <c r="CRR39" s="174"/>
      <c r="CRS39" s="174"/>
      <c r="CRT39" s="174"/>
      <c r="CRU39" s="174"/>
      <c r="CRV39" s="174"/>
      <c r="CRW39" s="174"/>
      <c r="CRX39" s="174"/>
      <c r="CSN39" s="174"/>
      <c r="CSO39" s="174"/>
      <c r="CSP39" s="174"/>
      <c r="CSQ39" s="174"/>
      <c r="CSR39" s="174"/>
      <c r="CSS39" s="174"/>
      <c r="CST39" s="174"/>
      <c r="CSU39" s="174"/>
      <c r="CSV39" s="174"/>
      <c r="CSW39" s="174"/>
      <c r="CSX39" s="174"/>
      <c r="CSY39" s="174"/>
      <c r="CSZ39" s="174"/>
      <c r="CTP39" s="174"/>
      <c r="CTQ39" s="174"/>
      <c r="CTR39" s="174"/>
      <c r="CTS39" s="174"/>
      <c r="CTT39" s="174"/>
      <c r="CTU39" s="174"/>
      <c r="CTV39" s="174"/>
      <c r="CTW39" s="174"/>
      <c r="CTX39" s="174"/>
      <c r="CTY39" s="174"/>
      <c r="CTZ39" s="174"/>
      <c r="CUA39" s="174"/>
      <c r="CUB39" s="174"/>
      <c r="CUR39" s="174"/>
      <c r="CUS39" s="174"/>
      <c r="CUT39" s="174"/>
      <c r="CUU39" s="174"/>
      <c r="CUV39" s="174"/>
      <c r="CUW39" s="174"/>
      <c r="CUX39" s="174"/>
      <c r="CUY39" s="174"/>
      <c r="CUZ39" s="174"/>
      <c r="CVA39" s="174"/>
      <c r="CVB39" s="174"/>
      <c r="CVC39" s="174"/>
      <c r="CVD39" s="174"/>
      <c r="CVT39" s="174"/>
      <c r="CVU39" s="174"/>
      <c r="CVV39" s="174"/>
      <c r="CVW39" s="174"/>
      <c r="CVX39" s="174"/>
      <c r="CVY39" s="174"/>
      <c r="CVZ39" s="174"/>
      <c r="CWA39" s="174"/>
      <c r="CWB39" s="174"/>
      <c r="CWC39" s="174"/>
      <c r="CWD39" s="174"/>
      <c r="CWE39" s="174"/>
      <c r="CWF39" s="174"/>
      <c r="CWV39" s="174"/>
      <c r="CWW39" s="174"/>
      <c r="CWX39" s="174"/>
      <c r="CWY39" s="174"/>
      <c r="CWZ39" s="174"/>
      <c r="CXA39" s="174"/>
      <c r="CXB39" s="174"/>
      <c r="CXC39" s="174"/>
      <c r="CXD39" s="174"/>
      <c r="CXE39" s="174"/>
      <c r="CXF39" s="174"/>
      <c r="CXG39" s="174"/>
      <c r="CXH39" s="174"/>
      <c r="CXX39" s="174"/>
      <c r="CXY39" s="174"/>
      <c r="CXZ39" s="174"/>
      <c r="CYA39" s="174"/>
      <c r="CYB39" s="174"/>
      <c r="CYC39" s="174"/>
      <c r="CYD39" s="174"/>
      <c r="CYE39" s="174"/>
      <c r="CYF39" s="174"/>
      <c r="CYG39" s="174"/>
      <c r="CYH39" s="174"/>
      <c r="CYI39" s="174"/>
      <c r="CYJ39" s="174"/>
      <c r="CYZ39" s="174"/>
      <c r="CZA39" s="174"/>
      <c r="CZB39" s="174"/>
      <c r="CZC39" s="174"/>
      <c r="CZD39" s="174"/>
      <c r="CZE39" s="174"/>
      <c r="CZF39" s="174"/>
      <c r="CZG39" s="174"/>
      <c r="CZH39" s="174"/>
      <c r="CZI39" s="174"/>
      <c r="CZJ39" s="174"/>
      <c r="CZK39" s="174"/>
      <c r="CZL39" s="174"/>
      <c r="DAB39" s="174"/>
      <c r="DAC39" s="174"/>
      <c r="DAD39" s="174"/>
      <c r="DAE39" s="174"/>
      <c r="DAF39" s="174"/>
      <c r="DAG39" s="174"/>
      <c r="DAH39" s="174"/>
      <c r="DAI39" s="174"/>
      <c r="DAJ39" s="174"/>
      <c r="DAK39" s="174"/>
      <c r="DAL39" s="174"/>
      <c r="DAM39" s="174"/>
      <c r="DAN39" s="174"/>
      <c r="DBD39" s="174"/>
      <c r="DBE39" s="174"/>
      <c r="DBF39" s="174"/>
      <c r="DBG39" s="174"/>
      <c r="DBH39" s="174"/>
      <c r="DBI39" s="174"/>
      <c r="DBJ39" s="174"/>
      <c r="DBK39" s="174"/>
      <c r="DBL39" s="174"/>
      <c r="DBM39" s="174"/>
      <c r="DBN39" s="174"/>
      <c r="DBO39" s="174"/>
      <c r="DBP39" s="174"/>
      <c r="DCF39" s="174"/>
      <c r="DCG39" s="174"/>
      <c r="DCH39" s="174"/>
      <c r="DCI39" s="174"/>
      <c r="DCJ39" s="174"/>
      <c r="DCK39" s="174"/>
      <c r="DCL39" s="174"/>
      <c r="DCM39" s="174"/>
      <c r="DCN39" s="174"/>
      <c r="DCO39" s="174"/>
      <c r="DCP39" s="174"/>
      <c r="DCQ39" s="174"/>
      <c r="DCR39" s="174"/>
      <c r="DDH39" s="174"/>
      <c r="DDI39" s="174"/>
      <c r="DDJ39" s="174"/>
      <c r="DDK39" s="174"/>
      <c r="DDL39" s="174"/>
      <c r="DDM39" s="174"/>
      <c r="DDN39" s="174"/>
      <c r="DDO39" s="174"/>
      <c r="DDP39" s="174"/>
      <c r="DDQ39" s="174"/>
      <c r="DDR39" s="174"/>
      <c r="DDS39" s="174"/>
      <c r="DDT39" s="174"/>
      <c r="DEJ39" s="174"/>
      <c r="DEK39" s="174"/>
      <c r="DEL39" s="174"/>
      <c r="DEM39" s="174"/>
      <c r="DEN39" s="174"/>
      <c r="DEO39" s="174"/>
      <c r="DEP39" s="174"/>
      <c r="DEQ39" s="174"/>
      <c r="DER39" s="174"/>
      <c r="DES39" s="174"/>
      <c r="DET39" s="174"/>
      <c r="DEU39" s="174"/>
      <c r="DEV39" s="174"/>
      <c r="DFL39" s="174"/>
      <c r="DFM39" s="174"/>
      <c r="DFN39" s="174"/>
      <c r="DFO39" s="174"/>
      <c r="DFP39" s="174"/>
      <c r="DFQ39" s="174"/>
      <c r="DFR39" s="174"/>
      <c r="DFS39" s="174"/>
      <c r="DFT39" s="174"/>
      <c r="DFU39" s="174"/>
      <c r="DFV39" s="174"/>
      <c r="DFW39" s="174"/>
      <c r="DFX39" s="174"/>
      <c r="DGN39" s="174"/>
      <c r="DGO39" s="174"/>
      <c r="DGP39" s="174"/>
      <c r="DGQ39" s="174"/>
      <c r="DGR39" s="174"/>
      <c r="DGS39" s="174"/>
      <c r="DGT39" s="174"/>
      <c r="DGU39" s="174"/>
      <c r="DGV39" s="174"/>
      <c r="DGW39" s="174"/>
      <c r="DGX39" s="174"/>
      <c r="DGY39" s="174"/>
      <c r="DGZ39" s="174"/>
      <c r="DHP39" s="174"/>
      <c r="DHQ39" s="174"/>
      <c r="DHR39" s="174"/>
      <c r="DHS39" s="174"/>
      <c r="DHT39" s="174"/>
      <c r="DHU39" s="174"/>
      <c r="DHV39" s="174"/>
      <c r="DHW39" s="174"/>
      <c r="DHX39" s="174"/>
      <c r="DHY39" s="174"/>
      <c r="DHZ39" s="174"/>
      <c r="DIA39" s="174"/>
      <c r="DIB39" s="174"/>
      <c r="DIR39" s="174"/>
      <c r="DIS39" s="174"/>
      <c r="DIT39" s="174"/>
      <c r="DIU39" s="174"/>
      <c r="DIV39" s="174"/>
      <c r="DIW39" s="174"/>
      <c r="DIX39" s="174"/>
      <c r="DIY39" s="174"/>
      <c r="DIZ39" s="174"/>
      <c r="DJA39" s="174"/>
      <c r="DJB39" s="174"/>
      <c r="DJC39" s="174"/>
      <c r="DJD39" s="174"/>
      <c r="DJT39" s="174"/>
      <c r="DJU39" s="174"/>
      <c r="DJV39" s="174"/>
      <c r="DJW39" s="174"/>
      <c r="DJX39" s="174"/>
      <c r="DJY39" s="174"/>
      <c r="DJZ39" s="174"/>
      <c r="DKA39" s="174"/>
      <c r="DKB39" s="174"/>
      <c r="DKC39" s="174"/>
      <c r="DKD39" s="174"/>
      <c r="DKE39" s="174"/>
      <c r="DKF39" s="174"/>
      <c r="DKV39" s="174"/>
      <c r="DKW39" s="174"/>
      <c r="DKX39" s="174"/>
      <c r="DKY39" s="174"/>
      <c r="DKZ39" s="174"/>
      <c r="DLA39" s="174"/>
      <c r="DLB39" s="174"/>
      <c r="DLC39" s="174"/>
      <c r="DLD39" s="174"/>
      <c r="DLE39" s="174"/>
      <c r="DLF39" s="174"/>
      <c r="DLG39" s="174"/>
      <c r="DLH39" s="174"/>
      <c r="DLX39" s="174"/>
      <c r="DLY39" s="174"/>
      <c r="DLZ39" s="174"/>
      <c r="DMA39" s="174"/>
      <c r="DMB39" s="174"/>
      <c r="DMC39" s="174"/>
      <c r="DMD39" s="174"/>
      <c r="DME39" s="174"/>
      <c r="DMF39" s="174"/>
      <c r="DMG39" s="174"/>
      <c r="DMH39" s="174"/>
      <c r="DMI39" s="174"/>
      <c r="DMJ39" s="174"/>
      <c r="DMZ39" s="174"/>
      <c r="DNA39" s="174"/>
      <c r="DNB39" s="174"/>
      <c r="DNC39" s="174"/>
      <c r="DND39" s="174"/>
      <c r="DNE39" s="174"/>
      <c r="DNF39" s="174"/>
      <c r="DNG39" s="174"/>
      <c r="DNH39" s="174"/>
      <c r="DNI39" s="174"/>
      <c r="DNJ39" s="174"/>
      <c r="DNK39" s="174"/>
      <c r="DNL39" s="174"/>
      <c r="DOB39" s="174"/>
      <c r="DOC39" s="174"/>
      <c r="DOD39" s="174"/>
      <c r="DOE39" s="174"/>
      <c r="DOF39" s="174"/>
      <c r="DOG39" s="174"/>
      <c r="DOH39" s="174"/>
      <c r="DOI39" s="174"/>
      <c r="DOJ39" s="174"/>
      <c r="DOK39" s="174"/>
      <c r="DOL39" s="174"/>
      <c r="DOM39" s="174"/>
      <c r="DON39" s="174"/>
      <c r="DPD39" s="174"/>
      <c r="DPE39" s="174"/>
      <c r="DPF39" s="174"/>
      <c r="DPG39" s="174"/>
      <c r="DPH39" s="174"/>
      <c r="DPI39" s="174"/>
      <c r="DPJ39" s="174"/>
      <c r="DPK39" s="174"/>
      <c r="DPL39" s="174"/>
      <c r="DPM39" s="174"/>
      <c r="DPN39" s="174"/>
      <c r="DPO39" s="174"/>
      <c r="DPP39" s="174"/>
      <c r="DQF39" s="174"/>
      <c r="DQG39" s="174"/>
      <c r="DQH39" s="174"/>
      <c r="DQI39" s="174"/>
      <c r="DQJ39" s="174"/>
      <c r="DQK39" s="174"/>
      <c r="DQL39" s="174"/>
      <c r="DQM39" s="174"/>
      <c r="DQN39" s="174"/>
      <c r="DQO39" s="174"/>
      <c r="DQP39" s="174"/>
      <c r="DQQ39" s="174"/>
      <c r="DQR39" s="174"/>
      <c r="DRH39" s="174"/>
      <c r="DRI39" s="174"/>
      <c r="DRJ39" s="174"/>
      <c r="DRK39" s="174"/>
      <c r="DRL39" s="174"/>
      <c r="DRM39" s="174"/>
      <c r="DRN39" s="174"/>
      <c r="DRO39" s="174"/>
      <c r="DRP39" s="174"/>
      <c r="DRQ39" s="174"/>
      <c r="DRR39" s="174"/>
      <c r="DRS39" s="174"/>
      <c r="DRT39" s="174"/>
      <c r="DSJ39" s="174"/>
      <c r="DSK39" s="174"/>
      <c r="DSL39" s="174"/>
      <c r="DSM39" s="174"/>
      <c r="DSN39" s="174"/>
      <c r="DSO39" s="174"/>
      <c r="DSP39" s="174"/>
      <c r="DSQ39" s="174"/>
      <c r="DSR39" s="174"/>
      <c r="DSS39" s="174"/>
      <c r="DST39" s="174"/>
      <c r="DSU39" s="174"/>
      <c r="DSV39" s="174"/>
      <c r="DTL39" s="174"/>
      <c r="DTM39" s="174"/>
      <c r="DTN39" s="174"/>
      <c r="DTO39" s="174"/>
      <c r="DTP39" s="174"/>
      <c r="DTQ39" s="174"/>
      <c r="DTR39" s="174"/>
      <c r="DTS39" s="174"/>
      <c r="DTT39" s="174"/>
      <c r="DTU39" s="174"/>
      <c r="DTV39" s="174"/>
      <c r="DTW39" s="174"/>
      <c r="DTX39" s="174"/>
      <c r="DUN39" s="174"/>
      <c r="DUO39" s="174"/>
      <c r="DUP39" s="174"/>
      <c r="DUQ39" s="174"/>
      <c r="DUR39" s="174"/>
      <c r="DUS39" s="174"/>
      <c r="DUT39" s="174"/>
      <c r="DUU39" s="174"/>
      <c r="DUV39" s="174"/>
      <c r="DUW39" s="174"/>
      <c r="DUX39" s="174"/>
      <c r="DUY39" s="174"/>
      <c r="DUZ39" s="174"/>
      <c r="DVP39" s="174"/>
      <c r="DVQ39" s="174"/>
      <c r="DVR39" s="174"/>
      <c r="DVS39" s="174"/>
      <c r="DVT39" s="174"/>
      <c r="DVU39" s="174"/>
      <c r="DVV39" s="174"/>
      <c r="DVW39" s="174"/>
      <c r="DVX39" s="174"/>
      <c r="DVY39" s="174"/>
      <c r="DVZ39" s="174"/>
      <c r="DWA39" s="174"/>
      <c r="DWB39" s="174"/>
      <c r="DWR39" s="174"/>
      <c r="DWS39" s="174"/>
      <c r="DWT39" s="174"/>
      <c r="DWU39" s="174"/>
      <c r="DWV39" s="174"/>
      <c r="DWW39" s="174"/>
      <c r="DWX39" s="174"/>
      <c r="DWY39" s="174"/>
      <c r="DWZ39" s="174"/>
      <c r="DXA39" s="174"/>
      <c r="DXB39" s="174"/>
      <c r="DXC39" s="174"/>
      <c r="DXD39" s="174"/>
      <c r="DXT39" s="174"/>
      <c r="DXU39" s="174"/>
      <c r="DXV39" s="174"/>
      <c r="DXW39" s="174"/>
      <c r="DXX39" s="174"/>
      <c r="DXY39" s="174"/>
      <c r="DXZ39" s="174"/>
      <c r="DYA39" s="174"/>
      <c r="DYB39" s="174"/>
      <c r="DYC39" s="174"/>
      <c r="DYD39" s="174"/>
      <c r="DYE39" s="174"/>
      <c r="DYF39" s="174"/>
      <c r="DYV39" s="174"/>
      <c r="DYW39" s="174"/>
      <c r="DYX39" s="174"/>
      <c r="DYY39" s="174"/>
      <c r="DYZ39" s="174"/>
      <c r="DZA39" s="174"/>
      <c r="DZB39" s="174"/>
      <c r="DZC39" s="174"/>
      <c r="DZD39" s="174"/>
      <c r="DZE39" s="174"/>
      <c r="DZF39" s="174"/>
      <c r="DZG39" s="174"/>
      <c r="DZH39" s="174"/>
      <c r="DZX39" s="174"/>
      <c r="DZY39" s="174"/>
      <c r="DZZ39" s="174"/>
      <c r="EAA39" s="174"/>
      <c r="EAB39" s="174"/>
      <c r="EAC39" s="174"/>
      <c r="EAD39" s="174"/>
      <c r="EAE39" s="174"/>
      <c r="EAF39" s="174"/>
      <c r="EAG39" s="174"/>
      <c r="EAH39" s="174"/>
      <c r="EAI39" s="174"/>
      <c r="EAJ39" s="174"/>
      <c r="EAZ39" s="174"/>
      <c r="EBA39" s="174"/>
      <c r="EBB39" s="174"/>
      <c r="EBC39" s="174"/>
      <c r="EBD39" s="174"/>
      <c r="EBE39" s="174"/>
      <c r="EBF39" s="174"/>
      <c r="EBG39" s="174"/>
      <c r="EBH39" s="174"/>
      <c r="EBI39" s="174"/>
      <c r="EBJ39" s="174"/>
      <c r="EBK39" s="174"/>
      <c r="EBL39" s="174"/>
      <c r="ECB39" s="174"/>
      <c r="ECC39" s="174"/>
      <c r="ECD39" s="174"/>
      <c r="ECE39" s="174"/>
      <c r="ECF39" s="174"/>
      <c r="ECG39" s="174"/>
      <c r="ECH39" s="174"/>
      <c r="ECI39" s="174"/>
      <c r="ECJ39" s="174"/>
      <c r="ECK39" s="174"/>
      <c r="ECL39" s="174"/>
      <c r="ECM39" s="174"/>
      <c r="ECN39" s="174"/>
      <c r="EDD39" s="174"/>
      <c r="EDE39" s="174"/>
      <c r="EDF39" s="174"/>
      <c r="EDG39" s="174"/>
      <c r="EDH39" s="174"/>
      <c r="EDI39" s="174"/>
      <c r="EDJ39" s="174"/>
      <c r="EDK39" s="174"/>
      <c r="EDL39" s="174"/>
      <c r="EDM39" s="174"/>
      <c r="EDN39" s="174"/>
      <c r="EDO39" s="174"/>
      <c r="EDP39" s="174"/>
      <c r="EEF39" s="174"/>
      <c r="EEG39" s="174"/>
      <c r="EEH39" s="174"/>
      <c r="EEI39" s="174"/>
      <c r="EEJ39" s="174"/>
      <c r="EEK39" s="174"/>
      <c r="EEL39" s="174"/>
      <c r="EEM39" s="174"/>
      <c r="EEN39" s="174"/>
      <c r="EEO39" s="174"/>
      <c r="EEP39" s="174"/>
      <c r="EEQ39" s="174"/>
      <c r="EER39" s="174"/>
      <c r="EFH39" s="174"/>
      <c r="EFI39" s="174"/>
      <c r="EFJ39" s="174"/>
      <c r="EFK39" s="174"/>
      <c r="EFL39" s="174"/>
      <c r="EFM39" s="174"/>
      <c r="EFN39" s="174"/>
      <c r="EFO39" s="174"/>
      <c r="EFP39" s="174"/>
      <c r="EFQ39" s="174"/>
      <c r="EFR39" s="174"/>
      <c r="EFS39" s="174"/>
      <c r="EFT39" s="174"/>
      <c r="EGJ39" s="174"/>
      <c r="EGK39" s="174"/>
      <c r="EGL39" s="174"/>
      <c r="EGM39" s="174"/>
      <c r="EGN39" s="174"/>
      <c r="EGO39" s="174"/>
      <c r="EGP39" s="174"/>
      <c r="EGQ39" s="174"/>
      <c r="EGR39" s="174"/>
      <c r="EGS39" s="174"/>
      <c r="EGT39" s="174"/>
      <c r="EGU39" s="174"/>
      <c r="EGV39" s="174"/>
      <c r="EHL39" s="174"/>
      <c r="EHM39" s="174"/>
      <c r="EHN39" s="174"/>
      <c r="EHO39" s="174"/>
      <c r="EHP39" s="174"/>
      <c r="EHQ39" s="174"/>
      <c r="EHR39" s="174"/>
      <c r="EHS39" s="174"/>
      <c r="EHT39" s="174"/>
      <c r="EHU39" s="174"/>
      <c r="EHV39" s="174"/>
      <c r="EHW39" s="174"/>
      <c r="EHX39" s="174"/>
      <c r="EIN39" s="174"/>
      <c r="EIO39" s="174"/>
      <c r="EIP39" s="174"/>
      <c r="EIQ39" s="174"/>
      <c r="EIR39" s="174"/>
      <c r="EIS39" s="174"/>
      <c r="EIT39" s="174"/>
      <c r="EIU39" s="174"/>
      <c r="EIV39" s="174"/>
      <c r="EIW39" s="174"/>
      <c r="EIX39" s="174"/>
      <c r="EIY39" s="174"/>
      <c r="EIZ39" s="174"/>
      <c r="EJP39" s="174"/>
      <c r="EJQ39" s="174"/>
      <c r="EJR39" s="174"/>
      <c r="EJS39" s="174"/>
      <c r="EJT39" s="174"/>
      <c r="EJU39" s="174"/>
      <c r="EJV39" s="174"/>
      <c r="EJW39" s="174"/>
      <c r="EJX39" s="174"/>
      <c r="EJY39" s="174"/>
      <c r="EJZ39" s="174"/>
      <c r="EKA39" s="174"/>
      <c r="EKB39" s="174"/>
      <c r="EKR39" s="174"/>
      <c r="EKS39" s="174"/>
      <c r="EKT39" s="174"/>
      <c r="EKU39" s="174"/>
      <c r="EKV39" s="174"/>
      <c r="EKW39" s="174"/>
      <c r="EKX39" s="174"/>
      <c r="EKY39" s="174"/>
      <c r="EKZ39" s="174"/>
      <c r="ELA39" s="174"/>
      <c r="ELB39" s="174"/>
      <c r="ELC39" s="174"/>
      <c r="ELD39" s="174"/>
      <c r="ELT39" s="174"/>
      <c r="ELU39" s="174"/>
      <c r="ELV39" s="174"/>
      <c r="ELW39" s="174"/>
      <c r="ELX39" s="174"/>
      <c r="ELY39" s="174"/>
      <c r="ELZ39" s="174"/>
      <c r="EMA39" s="174"/>
      <c r="EMB39" s="174"/>
      <c r="EMC39" s="174"/>
      <c r="EMD39" s="174"/>
      <c r="EME39" s="174"/>
      <c r="EMF39" s="174"/>
      <c r="EMV39" s="174"/>
      <c r="EMW39" s="174"/>
      <c r="EMX39" s="174"/>
      <c r="EMY39" s="174"/>
      <c r="EMZ39" s="174"/>
      <c r="ENA39" s="174"/>
      <c r="ENB39" s="174"/>
      <c r="ENC39" s="174"/>
      <c r="END39" s="174"/>
      <c r="ENE39" s="174"/>
      <c r="ENF39" s="174"/>
      <c r="ENG39" s="174"/>
      <c r="ENH39" s="174"/>
      <c r="ENX39" s="174"/>
      <c r="ENY39" s="174"/>
      <c r="ENZ39" s="174"/>
      <c r="EOA39" s="174"/>
      <c r="EOB39" s="174"/>
      <c r="EOC39" s="174"/>
      <c r="EOD39" s="174"/>
      <c r="EOE39" s="174"/>
      <c r="EOF39" s="174"/>
      <c r="EOG39" s="174"/>
      <c r="EOH39" s="174"/>
      <c r="EOI39" s="174"/>
      <c r="EOJ39" s="174"/>
      <c r="EOZ39" s="174"/>
      <c r="EPA39" s="174"/>
      <c r="EPB39" s="174"/>
      <c r="EPC39" s="174"/>
      <c r="EPD39" s="174"/>
      <c r="EPE39" s="174"/>
      <c r="EPF39" s="174"/>
      <c r="EPG39" s="174"/>
      <c r="EPH39" s="174"/>
      <c r="EPI39" s="174"/>
      <c r="EPJ39" s="174"/>
      <c r="EPK39" s="174"/>
      <c r="EPL39" s="174"/>
      <c r="EQB39" s="174"/>
      <c r="EQC39" s="174"/>
      <c r="EQD39" s="174"/>
      <c r="EQE39" s="174"/>
      <c r="EQF39" s="174"/>
      <c r="EQG39" s="174"/>
      <c r="EQH39" s="174"/>
      <c r="EQI39" s="174"/>
      <c r="EQJ39" s="174"/>
      <c r="EQK39" s="174"/>
      <c r="EQL39" s="174"/>
      <c r="EQM39" s="174"/>
      <c r="EQN39" s="174"/>
      <c r="ERD39" s="174"/>
      <c r="ERE39" s="174"/>
      <c r="ERF39" s="174"/>
      <c r="ERG39" s="174"/>
      <c r="ERH39" s="174"/>
      <c r="ERI39" s="174"/>
      <c r="ERJ39" s="174"/>
      <c r="ERK39" s="174"/>
      <c r="ERL39" s="174"/>
      <c r="ERM39" s="174"/>
      <c r="ERN39" s="174"/>
      <c r="ERO39" s="174"/>
      <c r="ERP39" s="174"/>
      <c r="ESF39" s="174"/>
      <c r="ESG39" s="174"/>
      <c r="ESH39" s="174"/>
      <c r="ESI39" s="174"/>
      <c r="ESJ39" s="174"/>
      <c r="ESK39" s="174"/>
      <c r="ESL39" s="174"/>
      <c r="ESM39" s="174"/>
      <c r="ESN39" s="174"/>
      <c r="ESO39" s="174"/>
      <c r="ESP39" s="174"/>
      <c r="ESQ39" s="174"/>
      <c r="ESR39" s="174"/>
      <c r="ETH39" s="174"/>
      <c r="ETI39" s="174"/>
      <c r="ETJ39" s="174"/>
      <c r="ETK39" s="174"/>
      <c r="ETL39" s="174"/>
      <c r="ETM39" s="174"/>
      <c r="ETN39" s="174"/>
      <c r="ETO39" s="174"/>
      <c r="ETP39" s="174"/>
      <c r="ETQ39" s="174"/>
      <c r="ETR39" s="174"/>
      <c r="ETS39" s="174"/>
      <c r="ETT39" s="174"/>
      <c r="EUJ39" s="174"/>
      <c r="EUK39" s="174"/>
      <c r="EUL39" s="174"/>
      <c r="EUM39" s="174"/>
      <c r="EUN39" s="174"/>
      <c r="EUO39" s="174"/>
      <c r="EUP39" s="174"/>
      <c r="EUQ39" s="174"/>
      <c r="EUR39" s="174"/>
      <c r="EUS39" s="174"/>
      <c r="EUT39" s="174"/>
      <c r="EUU39" s="174"/>
      <c r="EUV39" s="174"/>
      <c r="EVL39" s="174"/>
      <c r="EVM39" s="174"/>
      <c r="EVN39" s="174"/>
      <c r="EVO39" s="174"/>
      <c r="EVP39" s="174"/>
      <c r="EVQ39" s="174"/>
      <c r="EVR39" s="174"/>
      <c r="EVS39" s="174"/>
      <c r="EVT39" s="174"/>
      <c r="EVU39" s="174"/>
      <c r="EVV39" s="174"/>
      <c r="EVW39" s="174"/>
      <c r="EVX39" s="174"/>
      <c r="EWN39" s="174"/>
      <c r="EWO39" s="174"/>
      <c r="EWP39" s="174"/>
      <c r="EWQ39" s="174"/>
      <c r="EWR39" s="174"/>
      <c r="EWS39" s="174"/>
      <c r="EWT39" s="174"/>
      <c r="EWU39" s="174"/>
      <c r="EWV39" s="174"/>
      <c r="EWW39" s="174"/>
      <c r="EWX39" s="174"/>
      <c r="EWY39" s="174"/>
      <c r="EWZ39" s="174"/>
      <c r="EXP39" s="174"/>
      <c r="EXQ39" s="174"/>
      <c r="EXR39" s="174"/>
      <c r="EXS39" s="174"/>
      <c r="EXT39" s="174"/>
      <c r="EXU39" s="174"/>
      <c r="EXV39" s="174"/>
      <c r="EXW39" s="174"/>
      <c r="EXX39" s="174"/>
      <c r="EXY39" s="174"/>
      <c r="EXZ39" s="174"/>
      <c r="EYA39" s="174"/>
      <c r="EYB39" s="174"/>
      <c r="EYR39" s="174"/>
      <c r="EYS39" s="174"/>
      <c r="EYT39" s="174"/>
      <c r="EYU39" s="174"/>
      <c r="EYV39" s="174"/>
      <c r="EYW39" s="174"/>
      <c r="EYX39" s="174"/>
      <c r="EYY39" s="174"/>
      <c r="EYZ39" s="174"/>
      <c r="EZA39" s="174"/>
      <c r="EZB39" s="174"/>
      <c r="EZC39" s="174"/>
      <c r="EZD39" s="174"/>
      <c r="EZT39" s="174"/>
      <c r="EZU39" s="174"/>
      <c r="EZV39" s="174"/>
      <c r="EZW39" s="174"/>
      <c r="EZX39" s="174"/>
      <c r="EZY39" s="174"/>
      <c r="EZZ39" s="174"/>
      <c r="FAA39" s="174"/>
      <c r="FAB39" s="174"/>
      <c r="FAC39" s="174"/>
      <c r="FAD39" s="174"/>
      <c r="FAE39" s="174"/>
      <c r="FAF39" s="174"/>
      <c r="FAV39" s="174"/>
      <c r="FAW39" s="174"/>
      <c r="FAX39" s="174"/>
      <c r="FAY39" s="174"/>
      <c r="FAZ39" s="174"/>
      <c r="FBA39" s="174"/>
      <c r="FBB39" s="174"/>
      <c r="FBC39" s="174"/>
      <c r="FBD39" s="174"/>
      <c r="FBE39" s="174"/>
      <c r="FBF39" s="174"/>
      <c r="FBG39" s="174"/>
      <c r="FBH39" s="174"/>
      <c r="FBX39" s="174"/>
      <c r="FBY39" s="174"/>
      <c r="FBZ39" s="174"/>
      <c r="FCA39" s="174"/>
      <c r="FCB39" s="174"/>
      <c r="FCC39" s="174"/>
      <c r="FCD39" s="174"/>
      <c r="FCE39" s="174"/>
      <c r="FCF39" s="174"/>
      <c r="FCG39" s="174"/>
      <c r="FCH39" s="174"/>
      <c r="FCI39" s="174"/>
      <c r="FCJ39" s="174"/>
      <c r="FCZ39" s="174"/>
      <c r="FDA39" s="174"/>
      <c r="FDB39" s="174"/>
      <c r="FDC39" s="174"/>
      <c r="FDD39" s="174"/>
      <c r="FDE39" s="174"/>
      <c r="FDF39" s="174"/>
      <c r="FDG39" s="174"/>
      <c r="FDH39" s="174"/>
      <c r="FDI39" s="174"/>
      <c r="FDJ39" s="174"/>
      <c r="FDK39" s="174"/>
      <c r="FDL39" s="174"/>
      <c r="FEB39" s="174"/>
      <c r="FEC39" s="174"/>
      <c r="FED39" s="174"/>
      <c r="FEE39" s="174"/>
      <c r="FEF39" s="174"/>
      <c r="FEG39" s="174"/>
      <c r="FEH39" s="174"/>
      <c r="FEI39" s="174"/>
      <c r="FEJ39" s="174"/>
      <c r="FEK39" s="174"/>
      <c r="FEL39" s="174"/>
      <c r="FEM39" s="174"/>
      <c r="FEN39" s="174"/>
      <c r="FFD39" s="174"/>
      <c r="FFE39" s="174"/>
      <c r="FFF39" s="174"/>
      <c r="FFG39" s="174"/>
      <c r="FFH39" s="174"/>
      <c r="FFI39" s="174"/>
      <c r="FFJ39" s="174"/>
      <c r="FFK39" s="174"/>
      <c r="FFL39" s="174"/>
      <c r="FFM39" s="174"/>
      <c r="FFN39" s="174"/>
      <c r="FFO39" s="174"/>
      <c r="FFP39" s="174"/>
      <c r="FGF39" s="174"/>
      <c r="FGG39" s="174"/>
      <c r="FGH39" s="174"/>
      <c r="FGI39" s="174"/>
      <c r="FGJ39" s="174"/>
      <c r="FGK39" s="174"/>
      <c r="FGL39" s="174"/>
      <c r="FGM39" s="174"/>
      <c r="FGN39" s="174"/>
      <c r="FGO39" s="174"/>
      <c r="FGP39" s="174"/>
      <c r="FGQ39" s="174"/>
      <c r="FGR39" s="174"/>
      <c r="FHH39" s="174"/>
      <c r="FHI39" s="174"/>
      <c r="FHJ39" s="174"/>
      <c r="FHK39" s="174"/>
      <c r="FHL39" s="174"/>
      <c r="FHM39" s="174"/>
      <c r="FHN39" s="174"/>
      <c r="FHO39" s="174"/>
      <c r="FHP39" s="174"/>
      <c r="FHQ39" s="174"/>
      <c r="FHR39" s="174"/>
      <c r="FHS39" s="174"/>
      <c r="FHT39" s="174"/>
      <c r="FIJ39" s="174"/>
      <c r="FIK39" s="174"/>
      <c r="FIL39" s="174"/>
      <c r="FIM39" s="174"/>
      <c r="FIN39" s="174"/>
      <c r="FIO39" s="174"/>
      <c r="FIP39" s="174"/>
      <c r="FIQ39" s="174"/>
      <c r="FIR39" s="174"/>
      <c r="FIS39" s="174"/>
      <c r="FIT39" s="174"/>
      <c r="FIU39" s="174"/>
      <c r="FIV39" s="174"/>
      <c r="FJL39" s="174"/>
      <c r="FJM39" s="174"/>
      <c r="FJN39" s="174"/>
      <c r="FJO39" s="174"/>
      <c r="FJP39" s="174"/>
      <c r="FJQ39" s="174"/>
      <c r="FJR39" s="174"/>
      <c r="FJS39" s="174"/>
      <c r="FJT39" s="174"/>
      <c r="FJU39" s="174"/>
      <c r="FJV39" s="174"/>
      <c r="FJW39" s="174"/>
      <c r="FJX39" s="174"/>
      <c r="FKN39" s="174"/>
      <c r="FKO39" s="174"/>
      <c r="FKP39" s="174"/>
      <c r="FKQ39" s="174"/>
      <c r="FKR39" s="174"/>
      <c r="FKS39" s="174"/>
      <c r="FKT39" s="174"/>
      <c r="FKU39" s="174"/>
      <c r="FKV39" s="174"/>
      <c r="FKW39" s="174"/>
      <c r="FKX39" s="174"/>
      <c r="FKY39" s="174"/>
      <c r="FKZ39" s="174"/>
      <c r="FLP39" s="174"/>
      <c r="FLQ39" s="174"/>
      <c r="FLR39" s="174"/>
      <c r="FLS39" s="174"/>
      <c r="FLT39" s="174"/>
      <c r="FLU39" s="174"/>
      <c r="FLV39" s="174"/>
      <c r="FLW39" s="174"/>
      <c r="FLX39" s="174"/>
      <c r="FLY39" s="174"/>
      <c r="FLZ39" s="174"/>
      <c r="FMA39" s="174"/>
      <c r="FMB39" s="174"/>
      <c r="FMR39" s="174"/>
      <c r="FMS39" s="174"/>
      <c r="FMT39" s="174"/>
      <c r="FMU39" s="174"/>
      <c r="FMV39" s="174"/>
      <c r="FMW39" s="174"/>
      <c r="FMX39" s="174"/>
      <c r="FMY39" s="174"/>
      <c r="FMZ39" s="174"/>
      <c r="FNA39" s="174"/>
      <c r="FNB39" s="174"/>
      <c r="FNC39" s="174"/>
      <c r="FND39" s="174"/>
      <c r="FNT39" s="174"/>
      <c r="FNU39" s="174"/>
      <c r="FNV39" s="174"/>
      <c r="FNW39" s="174"/>
      <c r="FNX39" s="174"/>
      <c r="FNY39" s="174"/>
      <c r="FNZ39" s="174"/>
      <c r="FOA39" s="174"/>
      <c r="FOB39" s="174"/>
      <c r="FOC39" s="174"/>
      <c r="FOD39" s="174"/>
      <c r="FOE39" s="174"/>
      <c r="FOF39" s="174"/>
      <c r="FOV39" s="174"/>
      <c r="FOW39" s="174"/>
      <c r="FOX39" s="174"/>
      <c r="FOY39" s="174"/>
      <c r="FOZ39" s="174"/>
      <c r="FPA39" s="174"/>
      <c r="FPB39" s="174"/>
      <c r="FPC39" s="174"/>
      <c r="FPD39" s="174"/>
      <c r="FPE39" s="174"/>
      <c r="FPF39" s="174"/>
      <c r="FPG39" s="174"/>
      <c r="FPH39" s="174"/>
      <c r="FPX39" s="174"/>
      <c r="FPY39" s="174"/>
      <c r="FPZ39" s="174"/>
      <c r="FQA39" s="174"/>
      <c r="FQB39" s="174"/>
      <c r="FQC39" s="174"/>
      <c r="FQD39" s="174"/>
      <c r="FQE39" s="174"/>
      <c r="FQF39" s="174"/>
      <c r="FQG39" s="174"/>
      <c r="FQH39" s="174"/>
      <c r="FQI39" s="174"/>
      <c r="FQJ39" s="174"/>
      <c r="FQZ39" s="174"/>
      <c r="FRA39" s="174"/>
      <c r="FRB39" s="174"/>
      <c r="FRC39" s="174"/>
      <c r="FRD39" s="174"/>
      <c r="FRE39" s="174"/>
      <c r="FRF39" s="174"/>
      <c r="FRG39" s="174"/>
      <c r="FRH39" s="174"/>
      <c r="FRI39" s="174"/>
      <c r="FRJ39" s="174"/>
      <c r="FRK39" s="174"/>
      <c r="FRL39" s="174"/>
      <c r="FSB39" s="174"/>
      <c r="FSC39" s="174"/>
      <c r="FSD39" s="174"/>
      <c r="FSE39" s="174"/>
      <c r="FSF39" s="174"/>
      <c r="FSG39" s="174"/>
      <c r="FSH39" s="174"/>
      <c r="FSI39" s="174"/>
      <c r="FSJ39" s="174"/>
      <c r="FSK39" s="174"/>
      <c r="FSL39" s="174"/>
      <c r="FSM39" s="174"/>
      <c r="FSN39" s="174"/>
      <c r="FTD39" s="174"/>
      <c r="FTE39" s="174"/>
      <c r="FTF39" s="174"/>
      <c r="FTG39" s="174"/>
      <c r="FTH39" s="174"/>
      <c r="FTI39" s="174"/>
      <c r="FTJ39" s="174"/>
      <c r="FTK39" s="174"/>
      <c r="FTL39" s="174"/>
      <c r="FTM39" s="174"/>
      <c r="FTN39" s="174"/>
      <c r="FTO39" s="174"/>
      <c r="FTP39" s="174"/>
      <c r="FUF39" s="174"/>
      <c r="FUG39" s="174"/>
      <c r="FUH39" s="174"/>
      <c r="FUI39" s="174"/>
      <c r="FUJ39" s="174"/>
      <c r="FUK39" s="174"/>
      <c r="FUL39" s="174"/>
      <c r="FUM39" s="174"/>
      <c r="FUN39" s="174"/>
      <c r="FUO39" s="174"/>
      <c r="FUP39" s="174"/>
      <c r="FUQ39" s="174"/>
      <c r="FUR39" s="174"/>
      <c r="FVH39" s="174"/>
      <c r="FVI39" s="174"/>
      <c r="FVJ39" s="174"/>
      <c r="FVK39" s="174"/>
      <c r="FVL39" s="174"/>
      <c r="FVM39" s="174"/>
      <c r="FVN39" s="174"/>
      <c r="FVO39" s="174"/>
      <c r="FVP39" s="174"/>
      <c r="FVQ39" s="174"/>
      <c r="FVR39" s="174"/>
      <c r="FVS39" s="174"/>
      <c r="FVT39" s="174"/>
      <c r="FWJ39" s="174"/>
      <c r="FWK39" s="174"/>
      <c r="FWL39" s="174"/>
      <c r="FWM39" s="174"/>
      <c r="FWN39" s="174"/>
      <c r="FWO39" s="174"/>
      <c r="FWP39" s="174"/>
      <c r="FWQ39" s="174"/>
      <c r="FWR39" s="174"/>
      <c r="FWS39" s="174"/>
      <c r="FWT39" s="174"/>
      <c r="FWU39" s="174"/>
      <c r="FWV39" s="174"/>
      <c r="FXL39" s="174"/>
      <c r="FXM39" s="174"/>
      <c r="FXN39" s="174"/>
      <c r="FXO39" s="174"/>
      <c r="FXP39" s="174"/>
      <c r="FXQ39" s="174"/>
      <c r="FXR39" s="174"/>
      <c r="FXS39" s="174"/>
      <c r="FXT39" s="174"/>
      <c r="FXU39" s="174"/>
      <c r="FXV39" s="174"/>
      <c r="FXW39" s="174"/>
      <c r="FXX39" s="174"/>
      <c r="FYN39" s="174"/>
      <c r="FYO39" s="174"/>
      <c r="FYP39" s="174"/>
      <c r="FYQ39" s="174"/>
      <c r="FYR39" s="174"/>
      <c r="FYS39" s="174"/>
      <c r="FYT39" s="174"/>
      <c r="FYU39" s="174"/>
      <c r="FYV39" s="174"/>
      <c r="FYW39" s="174"/>
      <c r="FYX39" s="174"/>
      <c r="FYY39" s="174"/>
      <c r="FYZ39" s="174"/>
      <c r="FZP39" s="174"/>
      <c r="FZQ39" s="174"/>
      <c r="FZR39" s="174"/>
      <c r="FZS39" s="174"/>
      <c r="FZT39" s="174"/>
      <c r="FZU39" s="174"/>
      <c r="FZV39" s="174"/>
      <c r="FZW39" s="174"/>
      <c r="FZX39" s="174"/>
      <c r="FZY39" s="174"/>
      <c r="FZZ39" s="174"/>
      <c r="GAA39" s="174"/>
      <c r="GAB39" s="174"/>
      <c r="GAR39" s="174"/>
      <c r="GAS39" s="174"/>
      <c r="GAT39" s="174"/>
      <c r="GAU39" s="174"/>
      <c r="GAV39" s="174"/>
      <c r="GAW39" s="174"/>
      <c r="GAX39" s="174"/>
      <c r="GAY39" s="174"/>
      <c r="GAZ39" s="174"/>
      <c r="GBA39" s="174"/>
      <c r="GBB39" s="174"/>
      <c r="GBC39" s="174"/>
      <c r="GBD39" s="174"/>
      <c r="GBT39" s="174"/>
      <c r="GBU39" s="174"/>
      <c r="GBV39" s="174"/>
      <c r="GBW39" s="174"/>
      <c r="GBX39" s="174"/>
      <c r="GBY39" s="174"/>
      <c r="GBZ39" s="174"/>
      <c r="GCA39" s="174"/>
      <c r="GCB39" s="174"/>
      <c r="GCC39" s="174"/>
      <c r="GCD39" s="174"/>
      <c r="GCE39" s="174"/>
      <c r="GCF39" s="174"/>
      <c r="GCV39" s="174"/>
      <c r="GCW39" s="174"/>
      <c r="GCX39" s="174"/>
      <c r="GCY39" s="174"/>
      <c r="GCZ39" s="174"/>
      <c r="GDA39" s="174"/>
      <c r="GDB39" s="174"/>
      <c r="GDC39" s="174"/>
      <c r="GDD39" s="174"/>
      <c r="GDE39" s="174"/>
      <c r="GDF39" s="174"/>
      <c r="GDG39" s="174"/>
      <c r="GDH39" s="174"/>
      <c r="GDX39" s="174"/>
      <c r="GDY39" s="174"/>
      <c r="GDZ39" s="174"/>
      <c r="GEA39" s="174"/>
      <c r="GEB39" s="174"/>
      <c r="GEC39" s="174"/>
      <c r="GED39" s="174"/>
      <c r="GEE39" s="174"/>
      <c r="GEF39" s="174"/>
      <c r="GEG39" s="174"/>
      <c r="GEH39" s="174"/>
      <c r="GEI39" s="174"/>
      <c r="GEJ39" s="174"/>
      <c r="GEZ39" s="174"/>
      <c r="GFA39" s="174"/>
      <c r="GFB39" s="174"/>
      <c r="GFC39" s="174"/>
      <c r="GFD39" s="174"/>
      <c r="GFE39" s="174"/>
      <c r="GFF39" s="174"/>
      <c r="GFG39" s="174"/>
      <c r="GFH39" s="174"/>
      <c r="GFI39" s="174"/>
      <c r="GFJ39" s="174"/>
      <c r="GFK39" s="174"/>
      <c r="GFL39" s="174"/>
      <c r="GGB39" s="174"/>
      <c r="GGC39" s="174"/>
      <c r="GGD39" s="174"/>
      <c r="GGE39" s="174"/>
      <c r="GGF39" s="174"/>
      <c r="GGG39" s="174"/>
      <c r="GGH39" s="174"/>
      <c r="GGI39" s="174"/>
      <c r="GGJ39" s="174"/>
      <c r="GGK39" s="174"/>
      <c r="GGL39" s="174"/>
      <c r="GGM39" s="174"/>
      <c r="GGN39" s="174"/>
      <c r="GHD39" s="174"/>
      <c r="GHE39" s="174"/>
      <c r="GHF39" s="174"/>
      <c r="GHG39" s="174"/>
      <c r="GHH39" s="174"/>
      <c r="GHI39" s="174"/>
      <c r="GHJ39" s="174"/>
      <c r="GHK39" s="174"/>
      <c r="GHL39" s="174"/>
      <c r="GHM39" s="174"/>
      <c r="GHN39" s="174"/>
      <c r="GHO39" s="174"/>
      <c r="GHP39" s="174"/>
      <c r="GIF39" s="174"/>
      <c r="GIG39" s="174"/>
      <c r="GIH39" s="174"/>
      <c r="GII39" s="174"/>
      <c r="GIJ39" s="174"/>
      <c r="GIK39" s="174"/>
      <c r="GIL39" s="174"/>
      <c r="GIM39" s="174"/>
      <c r="GIN39" s="174"/>
      <c r="GIO39" s="174"/>
      <c r="GIP39" s="174"/>
      <c r="GIQ39" s="174"/>
      <c r="GIR39" s="174"/>
      <c r="GJH39" s="174"/>
      <c r="GJI39" s="174"/>
      <c r="GJJ39" s="174"/>
      <c r="GJK39" s="174"/>
      <c r="GJL39" s="174"/>
      <c r="GJM39" s="174"/>
      <c r="GJN39" s="174"/>
      <c r="GJO39" s="174"/>
      <c r="GJP39" s="174"/>
      <c r="GJQ39" s="174"/>
      <c r="GJR39" s="174"/>
      <c r="GJS39" s="174"/>
      <c r="GJT39" s="174"/>
      <c r="GKJ39" s="174"/>
      <c r="GKK39" s="174"/>
      <c r="GKL39" s="174"/>
      <c r="GKM39" s="174"/>
      <c r="GKN39" s="174"/>
      <c r="GKO39" s="174"/>
      <c r="GKP39" s="174"/>
      <c r="GKQ39" s="174"/>
      <c r="GKR39" s="174"/>
      <c r="GKS39" s="174"/>
      <c r="GKT39" s="174"/>
      <c r="GKU39" s="174"/>
      <c r="GKV39" s="174"/>
      <c r="GLL39" s="174"/>
      <c r="GLM39" s="174"/>
      <c r="GLN39" s="174"/>
      <c r="GLO39" s="174"/>
      <c r="GLP39" s="174"/>
      <c r="GLQ39" s="174"/>
      <c r="GLR39" s="174"/>
      <c r="GLS39" s="174"/>
      <c r="GLT39" s="174"/>
      <c r="GLU39" s="174"/>
      <c r="GLV39" s="174"/>
      <c r="GLW39" s="174"/>
      <c r="GLX39" s="174"/>
      <c r="GMN39" s="174"/>
      <c r="GMO39" s="174"/>
      <c r="GMP39" s="174"/>
      <c r="GMQ39" s="174"/>
      <c r="GMR39" s="174"/>
      <c r="GMS39" s="174"/>
      <c r="GMT39" s="174"/>
      <c r="GMU39" s="174"/>
      <c r="GMV39" s="174"/>
      <c r="GMW39" s="174"/>
      <c r="GMX39" s="174"/>
      <c r="GMY39" s="174"/>
      <c r="GMZ39" s="174"/>
      <c r="GNP39" s="174"/>
      <c r="GNQ39" s="174"/>
      <c r="GNR39" s="174"/>
      <c r="GNS39" s="174"/>
      <c r="GNT39" s="174"/>
      <c r="GNU39" s="174"/>
      <c r="GNV39" s="174"/>
      <c r="GNW39" s="174"/>
      <c r="GNX39" s="174"/>
      <c r="GNY39" s="174"/>
      <c r="GNZ39" s="174"/>
      <c r="GOA39" s="174"/>
      <c r="GOB39" s="174"/>
      <c r="GOR39" s="174"/>
      <c r="GOS39" s="174"/>
      <c r="GOT39" s="174"/>
      <c r="GOU39" s="174"/>
      <c r="GOV39" s="174"/>
      <c r="GOW39" s="174"/>
      <c r="GOX39" s="174"/>
      <c r="GOY39" s="174"/>
      <c r="GOZ39" s="174"/>
      <c r="GPA39" s="174"/>
      <c r="GPB39" s="174"/>
      <c r="GPC39" s="174"/>
      <c r="GPD39" s="174"/>
      <c r="GPT39" s="174"/>
      <c r="GPU39" s="174"/>
      <c r="GPV39" s="174"/>
      <c r="GPW39" s="174"/>
      <c r="GPX39" s="174"/>
      <c r="GPY39" s="174"/>
      <c r="GPZ39" s="174"/>
      <c r="GQA39" s="174"/>
      <c r="GQB39" s="174"/>
      <c r="GQC39" s="174"/>
      <c r="GQD39" s="174"/>
      <c r="GQE39" s="174"/>
      <c r="GQF39" s="174"/>
      <c r="GQV39" s="174"/>
      <c r="GQW39" s="174"/>
      <c r="GQX39" s="174"/>
      <c r="GQY39" s="174"/>
      <c r="GQZ39" s="174"/>
      <c r="GRA39" s="174"/>
      <c r="GRB39" s="174"/>
      <c r="GRC39" s="174"/>
      <c r="GRD39" s="174"/>
      <c r="GRE39" s="174"/>
      <c r="GRF39" s="174"/>
      <c r="GRG39" s="174"/>
      <c r="GRH39" s="174"/>
      <c r="GRX39" s="174"/>
      <c r="GRY39" s="174"/>
      <c r="GRZ39" s="174"/>
      <c r="GSA39" s="174"/>
      <c r="GSB39" s="174"/>
      <c r="GSC39" s="174"/>
      <c r="GSD39" s="174"/>
      <c r="GSE39" s="174"/>
      <c r="GSF39" s="174"/>
      <c r="GSG39" s="174"/>
      <c r="GSH39" s="174"/>
      <c r="GSI39" s="174"/>
      <c r="GSJ39" s="174"/>
      <c r="GSZ39" s="174"/>
      <c r="GTA39" s="174"/>
      <c r="GTB39" s="174"/>
      <c r="GTC39" s="174"/>
      <c r="GTD39" s="174"/>
      <c r="GTE39" s="174"/>
      <c r="GTF39" s="174"/>
      <c r="GTG39" s="174"/>
      <c r="GTH39" s="174"/>
      <c r="GTI39" s="174"/>
      <c r="GTJ39" s="174"/>
      <c r="GTK39" s="174"/>
      <c r="GTL39" s="174"/>
      <c r="GUB39" s="174"/>
      <c r="GUC39" s="174"/>
      <c r="GUD39" s="174"/>
      <c r="GUE39" s="174"/>
      <c r="GUF39" s="174"/>
      <c r="GUG39" s="174"/>
      <c r="GUH39" s="174"/>
      <c r="GUI39" s="174"/>
      <c r="GUJ39" s="174"/>
      <c r="GUK39" s="174"/>
      <c r="GUL39" s="174"/>
      <c r="GUM39" s="174"/>
      <c r="GUN39" s="174"/>
      <c r="GVD39" s="174"/>
      <c r="GVE39" s="174"/>
      <c r="GVF39" s="174"/>
      <c r="GVG39" s="174"/>
      <c r="GVH39" s="174"/>
      <c r="GVI39" s="174"/>
      <c r="GVJ39" s="174"/>
      <c r="GVK39" s="174"/>
      <c r="GVL39" s="174"/>
      <c r="GVM39" s="174"/>
      <c r="GVN39" s="174"/>
      <c r="GVO39" s="174"/>
      <c r="GVP39" s="174"/>
      <c r="GWF39" s="174"/>
      <c r="GWG39" s="174"/>
      <c r="GWH39" s="174"/>
      <c r="GWI39" s="174"/>
      <c r="GWJ39" s="174"/>
      <c r="GWK39" s="174"/>
      <c r="GWL39" s="174"/>
      <c r="GWM39" s="174"/>
      <c r="GWN39" s="174"/>
      <c r="GWO39" s="174"/>
      <c r="GWP39" s="174"/>
      <c r="GWQ39" s="174"/>
      <c r="GWR39" s="174"/>
      <c r="GXH39" s="174"/>
      <c r="GXI39" s="174"/>
      <c r="GXJ39" s="174"/>
      <c r="GXK39" s="174"/>
      <c r="GXL39" s="174"/>
      <c r="GXM39" s="174"/>
      <c r="GXN39" s="174"/>
      <c r="GXO39" s="174"/>
      <c r="GXP39" s="174"/>
      <c r="GXQ39" s="174"/>
      <c r="GXR39" s="174"/>
      <c r="GXS39" s="174"/>
      <c r="GXT39" s="174"/>
      <c r="GYJ39" s="174"/>
      <c r="GYK39" s="174"/>
      <c r="GYL39" s="174"/>
      <c r="GYM39" s="174"/>
      <c r="GYN39" s="174"/>
      <c r="GYO39" s="174"/>
      <c r="GYP39" s="174"/>
      <c r="GYQ39" s="174"/>
      <c r="GYR39" s="174"/>
      <c r="GYS39" s="174"/>
      <c r="GYT39" s="174"/>
      <c r="GYU39" s="174"/>
      <c r="GYV39" s="174"/>
      <c r="GZL39" s="174"/>
      <c r="GZM39" s="174"/>
      <c r="GZN39" s="174"/>
      <c r="GZO39" s="174"/>
      <c r="GZP39" s="174"/>
      <c r="GZQ39" s="174"/>
      <c r="GZR39" s="174"/>
      <c r="GZS39" s="174"/>
      <c r="GZT39" s="174"/>
      <c r="GZU39" s="174"/>
      <c r="GZV39" s="174"/>
      <c r="GZW39" s="174"/>
      <c r="GZX39" s="174"/>
      <c r="HAN39" s="174"/>
      <c r="HAO39" s="174"/>
      <c r="HAP39" s="174"/>
      <c r="HAQ39" s="174"/>
      <c r="HAR39" s="174"/>
      <c r="HAS39" s="174"/>
      <c r="HAT39" s="174"/>
      <c r="HAU39" s="174"/>
      <c r="HAV39" s="174"/>
      <c r="HAW39" s="174"/>
      <c r="HAX39" s="174"/>
      <c r="HAY39" s="174"/>
      <c r="HAZ39" s="174"/>
      <c r="HBP39" s="174"/>
      <c r="HBQ39" s="174"/>
      <c r="HBR39" s="174"/>
      <c r="HBS39" s="174"/>
      <c r="HBT39" s="174"/>
      <c r="HBU39" s="174"/>
      <c r="HBV39" s="174"/>
      <c r="HBW39" s="174"/>
      <c r="HBX39" s="174"/>
      <c r="HBY39" s="174"/>
      <c r="HBZ39" s="174"/>
      <c r="HCA39" s="174"/>
      <c r="HCB39" s="174"/>
      <c r="HCR39" s="174"/>
      <c r="HCS39" s="174"/>
      <c r="HCT39" s="174"/>
      <c r="HCU39" s="174"/>
      <c r="HCV39" s="174"/>
      <c r="HCW39" s="174"/>
      <c r="HCX39" s="174"/>
      <c r="HCY39" s="174"/>
      <c r="HCZ39" s="174"/>
      <c r="HDA39" s="174"/>
      <c r="HDB39" s="174"/>
      <c r="HDC39" s="174"/>
      <c r="HDD39" s="174"/>
      <c r="HDT39" s="174"/>
      <c r="HDU39" s="174"/>
      <c r="HDV39" s="174"/>
      <c r="HDW39" s="174"/>
      <c r="HDX39" s="174"/>
      <c r="HDY39" s="174"/>
      <c r="HDZ39" s="174"/>
      <c r="HEA39" s="174"/>
      <c r="HEB39" s="174"/>
      <c r="HEC39" s="174"/>
      <c r="HED39" s="174"/>
      <c r="HEE39" s="174"/>
      <c r="HEF39" s="174"/>
      <c r="HEV39" s="174"/>
      <c r="HEW39" s="174"/>
      <c r="HEX39" s="174"/>
      <c r="HEY39" s="174"/>
      <c r="HEZ39" s="174"/>
      <c r="HFA39" s="174"/>
      <c r="HFB39" s="174"/>
      <c r="HFC39" s="174"/>
      <c r="HFD39" s="174"/>
      <c r="HFE39" s="174"/>
      <c r="HFF39" s="174"/>
      <c r="HFG39" s="174"/>
      <c r="HFH39" s="174"/>
      <c r="HFX39" s="174"/>
      <c r="HFY39" s="174"/>
      <c r="HFZ39" s="174"/>
      <c r="HGA39" s="174"/>
      <c r="HGB39" s="174"/>
      <c r="HGC39" s="174"/>
      <c r="HGD39" s="174"/>
      <c r="HGE39" s="174"/>
      <c r="HGF39" s="174"/>
      <c r="HGG39" s="174"/>
      <c r="HGH39" s="174"/>
      <c r="HGI39" s="174"/>
      <c r="HGJ39" s="174"/>
      <c r="HGZ39" s="174"/>
      <c r="HHA39" s="174"/>
      <c r="HHB39" s="174"/>
      <c r="HHC39" s="174"/>
      <c r="HHD39" s="174"/>
      <c r="HHE39" s="174"/>
      <c r="HHF39" s="174"/>
      <c r="HHG39" s="174"/>
      <c r="HHH39" s="174"/>
      <c r="HHI39" s="174"/>
      <c r="HHJ39" s="174"/>
      <c r="HHK39" s="174"/>
      <c r="HHL39" s="174"/>
      <c r="HIB39" s="174"/>
      <c r="HIC39" s="174"/>
      <c r="HID39" s="174"/>
      <c r="HIE39" s="174"/>
      <c r="HIF39" s="174"/>
      <c r="HIG39" s="174"/>
      <c r="HIH39" s="174"/>
      <c r="HII39" s="174"/>
      <c r="HIJ39" s="174"/>
      <c r="HIK39" s="174"/>
      <c r="HIL39" s="174"/>
      <c r="HIM39" s="174"/>
      <c r="HIN39" s="174"/>
      <c r="HJD39" s="174"/>
      <c r="HJE39" s="174"/>
      <c r="HJF39" s="174"/>
      <c r="HJG39" s="174"/>
      <c r="HJH39" s="174"/>
      <c r="HJI39" s="174"/>
      <c r="HJJ39" s="174"/>
      <c r="HJK39" s="174"/>
      <c r="HJL39" s="174"/>
      <c r="HJM39" s="174"/>
      <c r="HJN39" s="174"/>
      <c r="HJO39" s="174"/>
      <c r="HJP39" s="174"/>
      <c r="HKF39" s="174"/>
      <c r="HKG39" s="174"/>
      <c r="HKH39" s="174"/>
      <c r="HKI39" s="174"/>
      <c r="HKJ39" s="174"/>
      <c r="HKK39" s="174"/>
      <c r="HKL39" s="174"/>
      <c r="HKM39" s="174"/>
      <c r="HKN39" s="174"/>
      <c r="HKO39" s="174"/>
      <c r="HKP39" s="174"/>
      <c r="HKQ39" s="174"/>
      <c r="HKR39" s="174"/>
      <c r="HLH39" s="174"/>
      <c r="HLI39" s="174"/>
      <c r="HLJ39" s="174"/>
      <c r="HLK39" s="174"/>
      <c r="HLL39" s="174"/>
      <c r="HLM39" s="174"/>
      <c r="HLN39" s="174"/>
      <c r="HLO39" s="174"/>
      <c r="HLP39" s="174"/>
      <c r="HLQ39" s="174"/>
      <c r="HLR39" s="174"/>
      <c r="HLS39" s="174"/>
      <c r="HLT39" s="174"/>
      <c r="HMJ39" s="174"/>
      <c r="HMK39" s="174"/>
      <c r="HML39" s="174"/>
      <c r="HMM39" s="174"/>
      <c r="HMN39" s="174"/>
      <c r="HMO39" s="174"/>
      <c r="HMP39" s="174"/>
      <c r="HMQ39" s="174"/>
      <c r="HMR39" s="174"/>
      <c r="HMS39" s="174"/>
      <c r="HMT39" s="174"/>
      <c r="HMU39" s="174"/>
      <c r="HMV39" s="174"/>
      <c r="HNL39" s="174"/>
      <c r="HNM39" s="174"/>
      <c r="HNN39" s="174"/>
      <c r="HNO39" s="174"/>
      <c r="HNP39" s="174"/>
      <c r="HNQ39" s="174"/>
      <c r="HNR39" s="174"/>
      <c r="HNS39" s="174"/>
      <c r="HNT39" s="174"/>
      <c r="HNU39" s="174"/>
      <c r="HNV39" s="174"/>
      <c r="HNW39" s="174"/>
      <c r="HNX39" s="174"/>
      <c r="HON39" s="174"/>
      <c r="HOO39" s="174"/>
      <c r="HOP39" s="174"/>
      <c r="HOQ39" s="174"/>
      <c r="HOR39" s="174"/>
      <c r="HOS39" s="174"/>
      <c r="HOT39" s="174"/>
      <c r="HOU39" s="174"/>
      <c r="HOV39" s="174"/>
      <c r="HOW39" s="174"/>
      <c r="HOX39" s="174"/>
      <c r="HOY39" s="174"/>
      <c r="HOZ39" s="174"/>
      <c r="HPP39" s="174"/>
      <c r="HPQ39" s="174"/>
      <c r="HPR39" s="174"/>
      <c r="HPS39" s="174"/>
      <c r="HPT39" s="174"/>
      <c r="HPU39" s="174"/>
      <c r="HPV39" s="174"/>
      <c r="HPW39" s="174"/>
      <c r="HPX39" s="174"/>
      <c r="HPY39" s="174"/>
      <c r="HPZ39" s="174"/>
      <c r="HQA39" s="174"/>
      <c r="HQB39" s="174"/>
      <c r="HQR39" s="174"/>
      <c r="HQS39" s="174"/>
      <c r="HQT39" s="174"/>
      <c r="HQU39" s="174"/>
      <c r="HQV39" s="174"/>
      <c r="HQW39" s="174"/>
      <c r="HQX39" s="174"/>
      <c r="HQY39" s="174"/>
      <c r="HQZ39" s="174"/>
      <c r="HRA39" s="174"/>
      <c r="HRB39" s="174"/>
      <c r="HRC39" s="174"/>
      <c r="HRD39" s="174"/>
      <c r="HRT39" s="174"/>
      <c r="HRU39" s="174"/>
      <c r="HRV39" s="174"/>
      <c r="HRW39" s="174"/>
      <c r="HRX39" s="174"/>
      <c r="HRY39" s="174"/>
      <c r="HRZ39" s="174"/>
      <c r="HSA39" s="174"/>
      <c r="HSB39" s="174"/>
      <c r="HSC39" s="174"/>
      <c r="HSD39" s="174"/>
      <c r="HSE39" s="174"/>
      <c r="HSF39" s="174"/>
      <c r="HSV39" s="174"/>
      <c r="HSW39" s="174"/>
      <c r="HSX39" s="174"/>
      <c r="HSY39" s="174"/>
      <c r="HSZ39" s="174"/>
      <c r="HTA39" s="174"/>
      <c r="HTB39" s="174"/>
      <c r="HTC39" s="174"/>
      <c r="HTD39" s="174"/>
      <c r="HTE39" s="174"/>
      <c r="HTF39" s="174"/>
      <c r="HTG39" s="174"/>
      <c r="HTH39" s="174"/>
      <c r="HTX39" s="174"/>
      <c r="HTY39" s="174"/>
      <c r="HTZ39" s="174"/>
      <c r="HUA39" s="174"/>
      <c r="HUB39" s="174"/>
      <c r="HUC39" s="174"/>
      <c r="HUD39" s="174"/>
      <c r="HUE39" s="174"/>
      <c r="HUF39" s="174"/>
      <c r="HUG39" s="174"/>
      <c r="HUH39" s="174"/>
      <c r="HUI39" s="174"/>
      <c r="HUJ39" s="174"/>
      <c r="HUZ39" s="174"/>
      <c r="HVA39" s="174"/>
      <c r="HVB39" s="174"/>
      <c r="HVC39" s="174"/>
      <c r="HVD39" s="174"/>
      <c r="HVE39" s="174"/>
      <c r="HVF39" s="174"/>
      <c r="HVG39" s="174"/>
      <c r="HVH39" s="174"/>
      <c r="HVI39" s="174"/>
      <c r="HVJ39" s="174"/>
      <c r="HVK39" s="174"/>
      <c r="HVL39" s="174"/>
      <c r="HWB39" s="174"/>
      <c r="HWC39" s="174"/>
      <c r="HWD39" s="174"/>
      <c r="HWE39" s="174"/>
      <c r="HWF39" s="174"/>
      <c r="HWG39" s="174"/>
      <c r="HWH39" s="174"/>
      <c r="HWI39" s="174"/>
      <c r="HWJ39" s="174"/>
      <c r="HWK39" s="174"/>
      <c r="HWL39" s="174"/>
      <c r="HWM39" s="174"/>
      <c r="HWN39" s="174"/>
      <c r="HXD39" s="174"/>
      <c r="HXE39" s="174"/>
      <c r="HXF39" s="174"/>
      <c r="HXG39" s="174"/>
      <c r="HXH39" s="174"/>
      <c r="HXI39" s="174"/>
      <c r="HXJ39" s="174"/>
      <c r="HXK39" s="174"/>
      <c r="HXL39" s="174"/>
      <c r="HXM39" s="174"/>
      <c r="HXN39" s="174"/>
      <c r="HXO39" s="174"/>
      <c r="HXP39" s="174"/>
      <c r="HYF39" s="174"/>
      <c r="HYG39" s="174"/>
      <c r="HYH39" s="174"/>
      <c r="HYI39" s="174"/>
      <c r="HYJ39" s="174"/>
      <c r="HYK39" s="174"/>
      <c r="HYL39" s="174"/>
      <c r="HYM39" s="174"/>
      <c r="HYN39" s="174"/>
      <c r="HYO39" s="174"/>
      <c r="HYP39" s="174"/>
      <c r="HYQ39" s="174"/>
      <c r="HYR39" s="174"/>
      <c r="HZH39" s="174"/>
      <c r="HZI39" s="174"/>
      <c r="HZJ39" s="174"/>
      <c r="HZK39" s="174"/>
      <c r="HZL39" s="174"/>
      <c r="HZM39" s="174"/>
      <c r="HZN39" s="174"/>
      <c r="HZO39" s="174"/>
      <c r="HZP39" s="174"/>
      <c r="HZQ39" s="174"/>
      <c r="HZR39" s="174"/>
      <c r="HZS39" s="174"/>
      <c r="HZT39" s="174"/>
      <c r="IAJ39" s="174"/>
      <c r="IAK39" s="174"/>
      <c r="IAL39" s="174"/>
      <c r="IAM39" s="174"/>
      <c r="IAN39" s="174"/>
      <c r="IAO39" s="174"/>
      <c r="IAP39" s="174"/>
      <c r="IAQ39" s="174"/>
      <c r="IAR39" s="174"/>
      <c r="IAS39" s="174"/>
      <c r="IAT39" s="174"/>
      <c r="IAU39" s="174"/>
      <c r="IAV39" s="174"/>
      <c r="IBL39" s="174"/>
      <c r="IBM39" s="174"/>
      <c r="IBN39" s="174"/>
      <c r="IBO39" s="174"/>
      <c r="IBP39" s="174"/>
      <c r="IBQ39" s="174"/>
      <c r="IBR39" s="174"/>
      <c r="IBS39" s="174"/>
      <c r="IBT39" s="174"/>
      <c r="IBU39" s="174"/>
      <c r="IBV39" s="174"/>
      <c r="IBW39" s="174"/>
      <c r="IBX39" s="174"/>
      <c r="ICN39" s="174"/>
      <c r="ICO39" s="174"/>
      <c r="ICP39" s="174"/>
      <c r="ICQ39" s="174"/>
      <c r="ICR39" s="174"/>
      <c r="ICS39" s="174"/>
      <c r="ICT39" s="174"/>
      <c r="ICU39" s="174"/>
      <c r="ICV39" s="174"/>
      <c r="ICW39" s="174"/>
      <c r="ICX39" s="174"/>
      <c r="ICY39" s="174"/>
      <c r="ICZ39" s="174"/>
      <c r="IDP39" s="174"/>
      <c r="IDQ39" s="174"/>
      <c r="IDR39" s="174"/>
      <c r="IDS39" s="174"/>
      <c r="IDT39" s="174"/>
      <c r="IDU39" s="174"/>
      <c r="IDV39" s="174"/>
      <c r="IDW39" s="174"/>
      <c r="IDX39" s="174"/>
      <c r="IDY39" s="174"/>
      <c r="IDZ39" s="174"/>
      <c r="IEA39" s="174"/>
      <c r="IEB39" s="174"/>
      <c r="IER39" s="174"/>
      <c r="IES39" s="174"/>
      <c r="IET39" s="174"/>
      <c r="IEU39" s="174"/>
      <c r="IEV39" s="174"/>
      <c r="IEW39" s="174"/>
      <c r="IEX39" s="174"/>
      <c r="IEY39" s="174"/>
      <c r="IEZ39" s="174"/>
      <c r="IFA39" s="174"/>
      <c r="IFB39" s="174"/>
      <c r="IFC39" s="174"/>
      <c r="IFD39" s="174"/>
      <c r="IFT39" s="174"/>
      <c r="IFU39" s="174"/>
      <c r="IFV39" s="174"/>
      <c r="IFW39" s="174"/>
      <c r="IFX39" s="174"/>
      <c r="IFY39" s="174"/>
      <c r="IFZ39" s="174"/>
      <c r="IGA39" s="174"/>
      <c r="IGB39" s="174"/>
      <c r="IGC39" s="174"/>
      <c r="IGD39" s="174"/>
      <c r="IGE39" s="174"/>
      <c r="IGF39" s="174"/>
      <c r="IGV39" s="174"/>
      <c r="IGW39" s="174"/>
      <c r="IGX39" s="174"/>
      <c r="IGY39" s="174"/>
      <c r="IGZ39" s="174"/>
      <c r="IHA39" s="174"/>
      <c r="IHB39" s="174"/>
      <c r="IHC39" s="174"/>
      <c r="IHD39" s="174"/>
      <c r="IHE39" s="174"/>
      <c r="IHF39" s="174"/>
      <c r="IHG39" s="174"/>
      <c r="IHH39" s="174"/>
      <c r="IHX39" s="174"/>
      <c r="IHY39" s="174"/>
      <c r="IHZ39" s="174"/>
      <c r="IIA39" s="174"/>
      <c r="IIB39" s="174"/>
      <c r="IIC39" s="174"/>
      <c r="IID39" s="174"/>
      <c r="IIE39" s="174"/>
      <c r="IIF39" s="174"/>
      <c r="IIG39" s="174"/>
      <c r="IIH39" s="174"/>
      <c r="III39" s="174"/>
      <c r="IIJ39" s="174"/>
      <c r="IIZ39" s="174"/>
      <c r="IJA39" s="174"/>
      <c r="IJB39" s="174"/>
      <c r="IJC39" s="174"/>
      <c r="IJD39" s="174"/>
      <c r="IJE39" s="174"/>
      <c r="IJF39" s="174"/>
      <c r="IJG39" s="174"/>
      <c r="IJH39" s="174"/>
      <c r="IJI39" s="174"/>
      <c r="IJJ39" s="174"/>
      <c r="IJK39" s="174"/>
      <c r="IJL39" s="174"/>
      <c r="IKB39" s="174"/>
      <c r="IKC39" s="174"/>
      <c r="IKD39" s="174"/>
      <c r="IKE39" s="174"/>
      <c r="IKF39" s="174"/>
      <c r="IKG39" s="174"/>
      <c r="IKH39" s="174"/>
      <c r="IKI39" s="174"/>
      <c r="IKJ39" s="174"/>
      <c r="IKK39" s="174"/>
      <c r="IKL39" s="174"/>
      <c r="IKM39" s="174"/>
      <c r="IKN39" s="174"/>
      <c r="ILD39" s="174"/>
      <c r="ILE39" s="174"/>
      <c r="ILF39" s="174"/>
      <c r="ILG39" s="174"/>
      <c r="ILH39" s="174"/>
      <c r="ILI39" s="174"/>
      <c r="ILJ39" s="174"/>
      <c r="ILK39" s="174"/>
      <c r="ILL39" s="174"/>
      <c r="ILM39" s="174"/>
      <c r="ILN39" s="174"/>
      <c r="ILO39" s="174"/>
      <c r="ILP39" s="174"/>
      <c r="IMF39" s="174"/>
      <c r="IMG39" s="174"/>
      <c r="IMH39" s="174"/>
      <c r="IMI39" s="174"/>
      <c r="IMJ39" s="174"/>
      <c r="IMK39" s="174"/>
      <c r="IML39" s="174"/>
      <c r="IMM39" s="174"/>
      <c r="IMN39" s="174"/>
      <c r="IMO39" s="174"/>
      <c r="IMP39" s="174"/>
      <c r="IMQ39" s="174"/>
      <c r="IMR39" s="174"/>
      <c r="INH39" s="174"/>
      <c r="INI39" s="174"/>
      <c r="INJ39" s="174"/>
      <c r="INK39" s="174"/>
      <c r="INL39" s="174"/>
      <c r="INM39" s="174"/>
      <c r="INN39" s="174"/>
      <c r="INO39" s="174"/>
      <c r="INP39" s="174"/>
      <c r="INQ39" s="174"/>
      <c r="INR39" s="174"/>
      <c r="INS39" s="174"/>
      <c r="INT39" s="174"/>
      <c r="IOJ39" s="174"/>
      <c r="IOK39" s="174"/>
      <c r="IOL39" s="174"/>
      <c r="IOM39" s="174"/>
      <c r="ION39" s="174"/>
      <c r="IOO39" s="174"/>
      <c r="IOP39" s="174"/>
      <c r="IOQ39" s="174"/>
      <c r="IOR39" s="174"/>
      <c r="IOS39" s="174"/>
      <c r="IOT39" s="174"/>
      <c r="IOU39" s="174"/>
      <c r="IOV39" s="174"/>
      <c r="IPL39" s="174"/>
      <c r="IPM39" s="174"/>
      <c r="IPN39" s="174"/>
      <c r="IPO39" s="174"/>
      <c r="IPP39" s="174"/>
      <c r="IPQ39" s="174"/>
      <c r="IPR39" s="174"/>
      <c r="IPS39" s="174"/>
      <c r="IPT39" s="174"/>
      <c r="IPU39" s="174"/>
      <c r="IPV39" s="174"/>
      <c r="IPW39" s="174"/>
      <c r="IPX39" s="174"/>
      <c r="IQN39" s="174"/>
      <c r="IQO39" s="174"/>
      <c r="IQP39" s="174"/>
      <c r="IQQ39" s="174"/>
      <c r="IQR39" s="174"/>
      <c r="IQS39" s="174"/>
      <c r="IQT39" s="174"/>
      <c r="IQU39" s="174"/>
      <c r="IQV39" s="174"/>
      <c r="IQW39" s="174"/>
      <c r="IQX39" s="174"/>
      <c r="IQY39" s="174"/>
      <c r="IQZ39" s="174"/>
      <c r="IRP39" s="174"/>
      <c r="IRQ39" s="174"/>
      <c r="IRR39" s="174"/>
      <c r="IRS39" s="174"/>
      <c r="IRT39" s="174"/>
      <c r="IRU39" s="174"/>
      <c r="IRV39" s="174"/>
      <c r="IRW39" s="174"/>
      <c r="IRX39" s="174"/>
      <c r="IRY39" s="174"/>
      <c r="IRZ39" s="174"/>
      <c r="ISA39" s="174"/>
      <c r="ISB39" s="174"/>
      <c r="ISR39" s="174"/>
      <c r="ISS39" s="174"/>
      <c r="IST39" s="174"/>
      <c r="ISU39" s="174"/>
      <c r="ISV39" s="174"/>
      <c r="ISW39" s="174"/>
      <c r="ISX39" s="174"/>
      <c r="ISY39" s="174"/>
      <c r="ISZ39" s="174"/>
      <c r="ITA39" s="174"/>
      <c r="ITB39" s="174"/>
      <c r="ITC39" s="174"/>
      <c r="ITD39" s="174"/>
      <c r="ITT39" s="174"/>
      <c r="ITU39" s="174"/>
      <c r="ITV39" s="174"/>
      <c r="ITW39" s="174"/>
      <c r="ITX39" s="174"/>
      <c r="ITY39" s="174"/>
      <c r="ITZ39" s="174"/>
      <c r="IUA39" s="174"/>
      <c r="IUB39" s="174"/>
      <c r="IUC39" s="174"/>
      <c r="IUD39" s="174"/>
      <c r="IUE39" s="174"/>
      <c r="IUF39" s="174"/>
      <c r="IUV39" s="174"/>
      <c r="IUW39" s="174"/>
      <c r="IUX39" s="174"/>
      <c r="IUY39" s="174"/>
      <c r="IUZ39" s="174"/>
      <c r="IVA39" s="174"/>
      <c r="IVB39" s="174"/>
      <c r="IVC39" s="174"/>
      <c r="IVD39" s="174"/>
      <c r="IVE39" s="174"/>
      <c r="IVF39" s="174"/>
      <c r="IVG39" s="174"/>
      <c r="IVH39" s="174"/>
      <c r="IVX39" s="174"/>
      <c r="IVY39" s="174"/>
      <c r="IVZ39" s="174"/>
      <c r="IWA39" s="174"/>
      <c r="IWB39" s="174"/>
      <c r="IWC39" s="174"/>
      <c r="IWD39" s="174"/>
      <c r="IWE39" s="174"/>
      <c r="IWF39" s="174"/>
      <c r="IWG39" s="174"/>
      <c r="IWH39" s="174"/>
      <c r="IWI39" s="174"/>
      <c r="IWJ39" s="174"/>
      <c r="IWZ39" s="174"/>
      <c r="IXA39" s="174"/>
      <c r="IXB39" s="174"/>
      <c r="IXC39" s="174"/>
      <c r="IXD39" s="174"/>
      <c r="IXE39" s="174"/>
      <c r="IXF39" s="174"/>
      <c r="IXG39" s="174"/>
      <c r="IXH39" s="174"/>
      <c r="IXI39" s="174"/>
      <c r="IXJ39" s="174"/>
      <c r="IXK39" s="174"/>
      <c r="IXL39" s="174"/>
      <c r="IYB39" s="174"/>
      <c r="IYC39" s="174"/>
      <c r="IYD39" s="174"/>
      <c r="IYE39" s="174"/>
      <c r="IYF39" s="174"/>
      <c r="IYG39" s="174"/>
      <c r="IYH39" s="174"/>
      <c r="IYI39" s="174"/>
      <c r="IYJ39" s="174"/>
      <c r="IYK39" s="174"/>
      <c r="IYL39" s="174"/>
      <c r="IYM39" s="174"/>
      <c r="IYN39" s="174"/>
      <c r="IZD39" s="174"/>
      <c r="IZE39" s="174"/>
      <c r="IZF39" s="174"/>
      <c r="IZG39" s="174"/>
      <c r="IZH39" s="174"/>
      <c r="IZI39" s="174"/>
      <c r="IZJ39" s="174"/>
      <c r="IZK39" s="174"/>
      <c r="IZL39" s="174"/>
      <c r="IZM39" s="174"/>
      <c r="IZN39" s="174"/>
      <c r="IZO39" s="174"/>
      <c r="IZP39" s="174"/>
      <c r="JAF39" s="174"/>
      <c r="JAG39" s="174"/>
      <c r="JAH39" s="174"/>
      <c r="JAI39" s="174"/>
      <c r="JAJ39" s="174"/>
      <c r="JAK39" s="174"/>
      <c r="JAL39" s="174"/>
      <c r="JAM39" s="174"/>
      <c r="JAN39" s="174"/>
      <c r="JAO39" s="174"/>
      <c r="JAP39" s="174"/>
      <c r="JAQ39" s="174"/>
      <c r="JAR39" s="174"/>
      <c r="JBH39" s="174"/>
      <c r="JBI39" s="174"/>
      <c r="JBJ39" s="174"/>
      <c r="JBK39" s="174"/>
      <c r="JBL39" s="174"/>
      <c r="JBM39" s="174"/>
      <c r="JBN39" s="174"/>
      <c r="JBO39" s="174"/>
      <c r="JBP39" s="174"/>
      <c r="JBQ39" s="174"/>
      <c r="JBR39" s="174"/>
      <c r="JBS39" s="174"/>
      <c r="JBT39" s="174"/>
      <c r="JCJ39" s="174"/>
      <c r="JCK39" s="174"/>
      <c r="JCL39" s="174"/>
      <c r="JCM39" s="174"/>
      <c r="JCN39" s="174"/>
      <c r="JCO39" s="174"/>
      <c r="JCP39" s="174"/>
      <c r="JCQ39" s="174"/>
      <c r="JCR39" s="174"/>
      <c r="JCS39" s="174"/>
      <c r="JCT39" s="174"/>
      <c r="JCU39" s="174"/>
      <c r="JCV39" s="174"/>
      <c r="JDL39" s="174"/>
      <c r="JDM39" s="174"/>
      <c r="JDN39" s="174"/>
      <c r="JDO39" s="174"/>
      <c r="JDP39" s="174"/>
      <c r="JDQ39" s="174"/>
      <c r="JDR39" s="174"/>
      <c r="JDS39" s="174"/>
      <c r="JDT39" s="174"/>
      <c r="JDU39" s="174"/>
      <c r="JDV39" s="174"/>
      <c r="JDW39" s="174"/>
      <c r="JDX39" s="174"/>
      <c r="JEN39" s="174"/>
      <c r="JEO39" s="174"/>
      <c r="JEP39" s="174"/>
      <c r="JEQ39" s="174"/>
      <c r="JER39" s="174"/>
      <c r="JES39" s="174"/>
      <c r="JET39" s="174"/>
      <c r="JEU39" s="174"/>
      <c r="JEV39" s="174"/>
      <c r="JEW39" s="174"/>
      <c r="JEX39" s="174"/>
      <c r="JEY39" s="174"/>
      <c r="JEZ39" s="174"/>
      <c r="JFP39" s="174"/>
      <c r="JFQ39" s="174"/>
      <c r="JFR39" s="174"/>
      <c r="JFS39" s="174"/>
      <c r="JFT39" s="174"/>
      <c r="JFU39" s="174"/>
      <c r="JFV39" s="174"/>
      <c r="JFW39" s="174"/>
      <c r="JFX39" s="174"/>
      <c r="JFY39" s="174"/>
      <c r="JFZ39" s="174"/>
      <c r="JGA39" s="174"/>
      <c r="JGB39" s="174"/>
      <c r="JGR39" s="174"/>
      <c r="JGS39" s="174"/>
      <c r="JGT39" s="174"/>
      <c r="JGU39" s="174"/>
      <c r="JGV39" s="174"/>
      <c r="JGW39" s="174"/>
      <c r="JGX39" s="174"/>
      <c r="JGY39" s="174"/>
      <c r="JGZ39" s="174"/>
      <c r="JHA39" s="174"/>
      <c r="JHB39" s="174"/>
      <c r="JHC39" s="174"/>
      <c r="JHD39" s="174"/>
      <c r="JHT39" s="174"/>
      <c r="JHU39" s="174"/>
      <c r="JHV39" s="174"/>
      <c r="JHW39" s="174"/>
      <c r="JHX39" s="174"/>
      <c r="JHY39" s="174"/>
      <c r="JHZ39" s="174"/>
      <c r="JIA39" s="174"/>
      <c r="JIB39" s="174"/>
      <c r="JIC39" s="174"/>
      <c r="JID39" s="174"/>
      <c r="JIE39" s="174"/>
      <c r="JIF39" s="174"/>
      <c r="JIV39" s="174"/>
      <c r="JIW39" s="174"/>
      <c r="JIX39" s="174"/>
      <c r="JIY39" s="174"/>
      <c r="JIZ39" s="174"/>
      <c r="JJA39" s="174"/>
      <c r="JJB39" s="174"/>
      <c r="JJC39" s="174"/>
      <c r="JJD39" s="174"/>
      <c r="JJE39" s="174"/>
      <c r="JJF39" s="174"/>
      <c r="JJG39" s="174"/>
      <c r="JJH39" s="174"/>
      <c r="JJX39" s="174"/>
      <c r="JJY39" s="174"/>
      <c r="JJZ39" s="174"/>
      <c r="JKA39" s="174"/>
      <c r="JKB39" s="174"/>
      <c r="JKC39" s="174"/>
      <c r="JKD39" s="174"/>
      <c r="JKE39" s="174"/>
      <c r="JKF39" s="174"/>
      <c r="JKG39" s="174"/>
      <c r="JKH39" s="174"/>
      <c r="JKI39" s="174"/>
      <c r="JKJ39" s="174"/>
      <c r="JKZ39" s="174"/>
      <c r="JLA39" s="174"/>
      <c r="JLB39" s="174"/>
      <c r="JLC39" s="174"/>
      <c r="JLD39" s="174"/>
      <c r="JLE39" s="174"/>
      <c r="JLF39" s="174"/>
      <c r="JLG39" s="174"/>
      <c r="JLH39" s="174"/>
      <c r="JLI39" s="174"/>
      <c r="JLJ39" s="174"/>
      <c r="JLK39" s="174"/>
      <c r="JLL39" s="174"/>
      <c r="JMB39" s="174"/>
      <c r="JMC39" s="174"/>
      <c r="JMD39" s="174"/>
      <c r="JME39" s="174"/>
      <c r="JMF39" s="174"/>
      <c r="JMG39" s="174"/>
      <c r="JMH39" s="174"/>
      <c r="JMI39" s="174"/>
      <c r="JMJ39" s="174"/>
      <c r="JMK39" s="174"/>
      <c r="JML39" s="174"/>
      <c r="JMM39" s="174"/>
      <c r="JMN39" s="174"/>
      <c r="JND39" s="174"/>
      <c r="JNE39" s="174"/>
      <c r="JNF39" s="174"/>
      <c r="JNG39" s="174"/>
      <c r="JNH39" s="174"/>
      <c r="JNI39" s="174"/>
      <c r="JNJ39" s="174"/>
      <c r="JNK39" s="174"/>
      <c r="JNL39" s="174"/>
      <c r="JNM39" s="174"/>
      <c r="JNN39" s="174"/>
      <c r="JNO39" s="174"/>
      <c r="JNP39" s="174"/>
      <c r="JOF39" s="174"/>
      <c r="JOG39" s="174"/>
      <c r="JOH39" s="174"/>
      <c r="JOI39" s="174"/>
      <c r="JOJ39" s="174"/>
      <c r="JOK39" s="174"/>
      <c r="JOL39" s="174"/>
      <c r="JOM39" s="174"/>
      <c r="JON39" s="174"/>
      <c r="JOO39" s="174"/>
      <c r="JOP39" s="174"/>
      <c r="JOQ39" s="174"/>
      <c r="JOR39" s="174"/>
      <c r="JPH39" s="174"/>
      <c r="JPI39" s="174"/>
      <c r="JPJ39" s="174"/>
      <c r="JPK39" s="174"/>
      <c r="JPL39" s="174"/>
      <c r="JPM39" s="174"/>
      <c r="JPN39" s="174"/>
      <c r="JPO39" s="174"/>
      <c r="JPP39" s="174"/>
      <c r="JPQ39" s="174"/>
      <c r="JPR39" s="174"/>
      <c r="JPS39" s="174"/>
      <c r="JPT39" s="174"/>
      <c r="JQJ39" s="174"/>
      <c r="JQK39" s="174"/>
      <c r="JQL39" s="174"/>
      <c r="JQM39" s="174"/>
      <c r="JQN39" s="174"/>
      <c r="JQO39" s="174"/>
      <c r="JQP39" s="174"/>
      <c r="JQQ39" s="174"/>
      <c r="JQR39" s="174"/>
      <c r="JQS39" s="174"/>
      <c r="JQT39" s="174"/>
      <c r="JQU39" s="174"/>
      <c r="JQV39" s="174"/>
      <c r="JRL39" s="174"/>
      <c r="JRM39" s="174"/>
      <c r="JRN39" s="174"/>
      <c r="JRO39" s="174"/>
      <c r="JRP39" s="174"/>
      <c r="JRQ39" s="174"/>
      <c r="JRR39" s="174"/>
      <c r="JRS39" s="174"/>
      <c r="JRT39" s="174"/>
      <c r="JRU39" s="174"/>
      <c r="JRV39" s="174"/>
      <c r="JRW39" s="174"/>
      <c r="JRX39" s="174"/>
      <c r="JSN39" s="174"/>
      <c r="JSO39" s="174"/>
      <c r="JSP39" s="174"/>
      <c r="JSQ39" s="174"/>
      <c r="JSR39" s="174"/>
      <c r="JSS39" s="174"/>
      <c r="JST39" s="174"/>
      <c r="JSU39" s="174"/>
      <c r="JSV39" s="174"/>
      <c r="JSW39" s="174"/>
      <c r="JSX39" s="174"/>
      <c r="JSY39" s="174"/>
      <c r="JSZ39" s="174"/>
      <c r="JTP39" s="174"/>
      <c r="JTQ39" s="174"/>
      <c r="JTR39" s="174"/>
      <c r="JTS39" s="174"/>
      <c r="JTT39" s="174"/>
      <c r="JTU39" s="174"/>
      <c r="JTV39" s="174"/>
      <c r="JTW39" s="174"/>
      <c r="JTX39" s="174"/>
      <c r="JTY39" s="174"/>
      <c r="JTZ39" s="174"/>
      <c r="JUA39" s="174"/>
      <c r="JUB39" s="174"/>
      <c r="JUR39" s="174"/>
      <c r="JUS39" s="174"/>
      <c r="JUT39" s="174"/>
      <c r="JUU39" s="174"/>
      <c r="JUV39" s="174"/>
      <c r="JUW39" s="174"/>
      <c r="JUX39" s="174"/>
      <c r="JUY39" s="174"/>
      <c r="JUZ39" s="174"/>
      <c r="JVA39" s="174"/>
      <c r="JVB39" s="174"/>
      <c r="JVC39" s="174"/>
      <c r="JVD39" s="174"/>
      <c r="JVT39" s="174"/>
      <c r="JVU39" s="174"/>
      <c r="JVV39" s="174"/>
      <c r="JVW39" s="174"/>
      <c r="JVX39" s="174"/>
      <c r="JVY39" s="174"/>
      <c r="JVZ39" s="174"/>
      <c r="JWA39" s="174"/>
      <c r="JWB39" s="174"/>
      <c r="JWC39" s="174"/>
      <c r="JWD39" s="174"/>
      <c r="JWE39" s="174"/>
      <c r="JWF39" s="174"/>
      <c r="JWV39" s="174"/>
      <c r="JWW39" s="174"/>
      <c r="JWX39" s="174"/>
      <c r="JWY39" s="174"/>
      <c r="JWZ39" s="174"/>
      <c r="JXA39" s="174"/>
      <c r="JXB39" s="174"/>
      <c r="JXC39" s="174"/>
      <c r="JXD39" s="174"/>
      <c r="JXE39" s="174"/>
      <c r="JXF39" s="174"/>
      <c r="JXG39" s="174"/>
      <c r="JXH39" s="174"/>
      <c r="JXX39" s="174"/>
      <c r="JXY39" s="174"/>
      <c r="JXZ39" s="174"/>
      <c r="JYA39" s="174"/>
      <c r="JYB39" s="174"/>
      <c r="JYC39" s="174"/>
      <c r="JYD39" s="174"/>
      <c r="JYE39" s="174"/>
      <c r="JYF39" s="174"/>
      <c r="JYG39" s="174"/>
      <c r="JYH39" s="174"/>
      <c r="JYI39" s="174"/>
      <c r="JYJ39" s="174"/>
      <c r="JYZ39" s="174"/>
      <c r="JZA39" s="174"/>
      <c r="JZB39" s="174"/>
      <c r="JZC39" s="174"/>
      <c r="JZD39" s="174"/>
      <c r="JZE39" s="174"/>
      <c r="JZF39" s="174"/>
      <c r="JZG39" s="174"/>
      <c r="JZH39" s="174"/>
      <c r="JZI39" s="174"/>
      <c r="JZJ39" s="174"/>
      <c r="JZK39" s="174"/>
      <c r="JZL39" s="174"/>
      <c r="KAB39" s="174"/>
      <c r="KAC39" s="174"/>
      <c r="KAD39" s="174"/>
      <c r="KAE39" s="174"/>
      <c r="KAF39" s="174"/>
      <c r="KAG39" s="174"/>
      <c r="KAH39" s="174"/>
      <c r="KAI39" s="174"/>
      <c r="KAJ39" s="174"/>
      <c r="KAK39" s="174"/>
      <c r="KAL39" s="174"/>
      <c r="KAM39" s="174"/>
      <c r="KAN39" s="174"/>
      <c r="KBD39" s="174"/>
      <c r="KBE39" s="174"/>
      <c r="KBF39" s="174"/>
      <c r="KBG39" s="174"/>
      <c r="KBH39" s="174"/>
      <c r="KBI39" s="174"/>
      <c r="KBJ39" s="174"/>
      <c r="KBK39" s="174"/>
      <c r="KBL39" s="174"/>
      <c r="KBM39" s="174"/>
      <c r="KBN39" s="174"/>
      <c r="KBO39" s="174"/>
      <c r="KBP39" s="174"/>
      <c r="KCF39" s="174"/>
      <c r="KCG39" s="174"/>
      <c r="KCH39" s="174"/>
      <c r="KCI39" s="174"/>
      <c r="KCJ39" s="174"/>
      <c r="KCK39" s="174"/>
      <c r="KCL39" s="174"/>
      <c r="KCM39" s="174"/>
      <c r="KCN39" s="174"/>
      <c r="KCO39" s="174"/>
      <c r="KCP39" s="174"/>
      <c r="KCQ39" s="174"/>
      <c r="KCR39" s="174"/>
      <c r="KDH39" s="174"/>
      <c r="KDI39" s="174"/>
      <c r="KDJ39" s="174"/>
      <c r="KDK39" s="174"/>
      <c r="KDL39" s="174"/>
      <c r="KDM39" s="174"/>
      <c r="KDN39" s="174"/>
      <c r="KDO39" s="174"/>
      <c r="KDP39" s="174"/>
      <c r="KDQ39" s="174"/>
      <c r="KDR39" s="174"/>
      <c r="KDS39" s="174"/>
      <c r="KDT39" s="174"/>
      <c r="KEJ39" s="174"/>
      <c r="KEK39" s="174"/>
      <c r="KEL39" s="174"/>
      <c r="KEM39" s="174"/>
      <c r="KEN39" s="174"/>
      <c r="KEO39" s="174"/>
      <c r="KEP39" s="174"/>
      <c r="KEQ39" s="174"/>
      <c r="KER39" s="174"/>
      <c r="KES39" s="174"/>
      <c r="KET39" s="174"/>
      <c r="KEU39" s="174"/>
      <c r="KEV39" s="174"/>
      <c r="KFL39" s="174"/>
      <c r="KFM39" s="174"/>
      <c r="KFN39" s="174"/>
      <c r="KFO39" s="174"/>
      <c r="KFP39" s="174"/>
      <c r="KFQ39" s="174"/>
      <c r="KFR39" s="174"/>
      <c r="KFS39" s="174"/>
      <c r="KFT39" s="174"/>
      <c r="KFU39" s="174"/>
      <c r="KFV39" s="174"/>
      <c r="KFW39" s="174"/>
      <c r="KFX39" s="174"/>
      <c r="KGN39" s="174"/>
      <c r="KGO39" s="174"/>
      <c r="KGP39" s="174"/>
      <c r="KGQ39" s="174"/>
      <c r="KGR39" s="174"/>
      <c r="KGS39" s="174"/>
      <c r="KGT39" s="174"/>
      <c r="KGU39" s="174"/>
      <c r="KGV39" s="174"/>
      <c r="KGW39" s="174"/>
      <c r="KGX39" s="174"/>
      <c r="KGY39" s="174"/>
      <c r="KGZ39" s="174"/>
      <c r="KHP39" s="174"/>
      <c r="KHQ39" s="174"/>
      <c r="KHR39" s="174"/>
      <c r="KHS39" s="174"/>
      <c r="KHT39" s="174"/>
      <c r="KHU39" s="174"/>
      <c r="KHV39" s="174"/>
      <c r="KHW39" s="174"/>
      <c r="KHX39" s="174"/>
      <c r="KHY39" s="174"/>
      <c r="KHZ39" s="174"/>
      <c r="KIA39" s="174"/>
      <c r="KIB39" s="174"/>
      <c r="KIR39" s="174"/>
      <c r="KIS39" s="174"/>
      <c r="KIT39" s="174"/>
      <c r="KIU39" s="174"/>
      <c r="KIV39" s="174"/>
      <c r="KIW39" s="174"/>
      <c r="KIX39" s="174"/>
      <c r="KIY39" s="174"/>
      <c r="KIZ39" s="174"/>
      <c r="KJA39" s="174"/>
      <c r="KJB39" s="174"/>
      <c r="KJC39" s="174"/>
      <c r="KJD39" s="174"/>
      <c r="KJT39" s="174"/>
      <c r="KJU39" s="174"/>
      <c r="KJV39" s="174"/>
      <c r="KJW39" s="174"/>
      <c r="KJX39" s="174"/>
      <c r="KJY39" s="174"/>
      <c r="KJZ39" s="174"/>
      <c r="KKA39" s="174"/>
      <c r="KKB39" s="174"/>
      <c r="KKC39" s="174"/>
      <c r="KKD39" s="174"/>
      <c r="KKE39" s="174"/>
      <c r="KKF39" s="174"/>
      <c r="KKV39" s="174"/>
      <c r="KKW39" s="174"/>
      <c r="KKX39" s="174"/>
      <c r="KKY39" s="174"/>
      <c r="KKZ39" s="174"/>
      <c r="KLA39" s="174"/>
      <c r="KLB39" s="174"/>
      <c r="KLC39" s="174"/>
      <c r="KLD39" s="174"/>
      <c r="KLE39" s="174"/>
      <c r="KLF39" s="174"/>
      <c r="KLG39" s="174"/>
      <c r="KLH39" s="174"/>
      <c r="KLX39" s="174"/>
      <c r="KLY39" s="174"/>
      <c r="KLZ39" s="174"/>
      <c r="KMA39" s="174"/>
      <c r="KMB39" s="174"/>
      <c r="KMC39" s="174"/>
      <c r="KMD39" s="174"/>
      <c r="KME39" s="174"/>
      <c r="KMF39" s="174"/>
      <c r="KMG39" s="174"/>
      <c r="KMH39" s="174"/>
      <c r="KMI39" s="174"/>
      <c r="KMJ39" s="174"/>
      <c r="KMZ39" s="174"/>
      <c r="KNA39" s="174"/>
      <c r="KNB39" s="174"/>
      <c r="KNC39" s="174"/>
      <c r="KND39" s="174"/>
      <c r="KNE39" s="174"/>
      <c r="KNF39" s="174"/>
      <c r="KNG39" s="174"/>
      <c r="KNH39" s="174"/>
      <c r="KNI39" s="174"/>
      <c r="KNJ39" s="174"/>
      <c r="KNK39" s="174"/>
      <c r="KNL39" s="174"/>
      <c r="KOB39" s="174"/>
      <c r="KOC39" s="174"/>
      <c r="KOD39" s="174"/>
      <c r="KOE39" s="174"/>
      <c r="KOF39" s="174"/>
      <c r="KOG39" s="174"/>
      <c r="KOH39" s="174"/>
      <c r="KOI39" s="174"/>
      <c r="KOJ39" s="174"/>
      <c r="KOK39" s="174"/>
      <c r="KOL39" s="174"/>
      <c r="KOM39" s="174"/>
      <c r="KON39" s="174"/>
      <c r="KPD39" s="174"/>
      <c r="KPE39" s="174"/>
      <c r="KPF39" s="174"/>
      <c r="KPG39" s="174"/>
      <c r="KPH39" s="174"/>
      <c r="KPI39" s="174"/>
      <c r="KPJ39" s="174"/>
      <c r="KPK39" s="174"/>
      <c r="KPL39" s="174"/>
      <c r="KPM39" s="174"/>
      <c r="KPN39" s="174"/>
      <c r="KPO39" s="174"/>
      <c r="KPP39" s="174"/>
      <c r="KQF39" s="174"/>
      <c r="KQG39" s="174"/>
      <c r="KQH39" s="174"/>
      <c r="KQI39" s="174"/>
      <c r="KQJ39" s="174"/>
      <c r="KQK39" s="174"/>
      <c r="KQL39" s="174"/>
      <c r="KQM39" s="174"/>
      <c r="KQN39" s="174"/>
      <c r="KQO39" s="174"/>
      <c r="KQP39" s="174"/>
      <c r="KQQ39" s="174"/>
      <c r="KQR39" s="174"/>
      <c r="KRH39" s="174"/>
      <c r="KRI39" s="174"/>
      <c r="KRJ39" s="174"/>
      <c r="KRK39" s="174"/>
      <c r="KRL39" s="174"/>
      <c r="KRM39" s="174"/>
      <c r="KRN39" s="174"/>
      <c r="KRO39" s="174"/>
      <c r="KRP39" s="174"/>
      <c r="KRQ39" s="174"/>
      <c r="KRR39" s="174"/>
      <c r="KRS39" s="174"/>
      <c r="KRT39" s="174"/>
      <c r="KSJ39" s="174"/>
      <c r="KSK39" s="174"/>
      <c r="KSL39" s="174"/>
      <c r="KSM39" s="174"/>
      <c r="KSN39" s="174"/>
      <c r="KSO39" s="174"/>
      <c r="KSP39" s="174"/>
      <c r="KSQ39" s="174"/>
      <c r="KSR39" s="174"/>
      <c r="KSS39" s="174"/>
      <c r="KST39" s="174"/>
      <c r="KSU39" s="174"/>
      <c r="KSV39" s="174"/>
      <c r="KTL39" s="174"/>
      <c r="KTM39" s="174"/>
      <c r="KTN39" s="174"/>
      <c r="KTO39" s="174"/>
      <c r="KTP39" s="174"/>
      <c r="KTQ39" s="174"/>
      <c r="KTR39" s="174"/>
      <c r="KTS39" s="174"/>
      <c r="KTT39" s="174"/>
      <c r="KTU39" s="174"/>
      <c r="KTV39" s="174"/>
      <c r="KTW39" s="174"/>
      <c r="KTX39" s="174"/>
      <c r="KUN39" s="174"/>
      <c r="KUO39" s="174"/>
      <c r="KUP39" s="174"/>
      <c r="KUQ39" s="174"/>
      <c r="KUR39" s="174"/>
      <c r="KUS39" s="174"/>
      <c r="KUT39" s="174"/>
      <c r="KUU39" s="174"/>
      <c r="KUV39" s="174"/>
      <c r="KUW39" s="174"/>
      <c r="KUX39" s="174"/>
      <c r="KUY39" s="174"/>
      <c r="KUZ39" s="174"/>
      <c r="KVP39" s="174"/>
      <c r="KVQ39" s="174"/>
      <c r="KVR39" s="174"/>
      <c r="KVS39" s="174"/>
      <c r="KVT39" s="174"/>
      <c r="KVU39" s="174"/>
      <c r="KVV39" s="174"/>
      <c r="KVW39" s="174"/>
      <c r="KVX39" s="174"/>
      <c r="KVY39" s="174"/>
      <c r="KVZ39" s="174"/>
      <c r="KWA39" s="174"/>
      <c r="KWB39" s="174"/>
      <c r="KWR39" s="174"/>
      <c r="KWS39" s="174"/>
      <c r="KWT39" s="174"/>
      <c r="KWU39" s="174"/>
      <c r="KWV39" s="174"/>
      <c r="KWW39" s="174"/>
      <c r="KWX39" s="174"/>
      <c r="KWY39" s="174"/>
      <c r="KWZ39" s="174"/>
      <c r="KXA39" s="174"/>
      <c r="KXB39" s="174"/>
      <c r="KXC39" s="174"/>
      <c r="KXD39" s="174"/>
      <c r="KXT39" s="174"/>
      <c r="KXU39" s="174"/>
      <c r="KXV39" s="174"/>
      <c r="KXW39" s="174"/>
      <c r="KXX39" s="174"/>
      <c r="KXY39" s="174"/>
      <c r="KXZ39" s="174"/>
      <c r="KYA39" s="174"/>
      <c r="KYB39" s="174"/>
      <c r="KYC39" s="174"/>
      <c r="KYD39" s="174"/>
      <c r="KYE39" s="174"/>
      <c r="KYF39" s="174"/>
      <c r="KYV39" s="174"/>
      <c r="KYW39" s="174"/>
      <c r="KYX39" s="174"/>
      <c r="KYY39" s="174"/>
      <c r="KYZ39" s="174"/>
      <c r="KZA39" s="174"/>
      <c r="KZB39" s="174"/>
      <c r="KZC39" s="174"/>
      <c r="KZD39" s="174"/>
      <c r="KZE39" s="174"/>
      <c r="KZF39" s="174"/>
      <c r="KZG39" s="174"/>
      <c r="KZH39" s="174"/>
      <c r="KZX39" s="174"/>
      <c r="KZY39" s="174"/>
      <c r="KZZ39" s="174"/>
      <c r="LAA39" s="174"/>
      <c r="LAB39" s="174"/>
      <c r="LAC39" s="174"/>
      <c r="LAD39" s="174"/>
      <c r="LAE39" s="174"/>
      <c r="LAF39" s="174"/>
      <c r="LAG39" s="174"/>
      <c r="LAH39" s="174"/>
      <c r="LAI39" s="174"/>
      <c r="LAJ39" s="174"/>
      <c r="LAZ39" s="174"/>
      <c r="LBA39" s="174"/>
      <c r="LBB39" s="174"/>
      <c r="LBC39" s="174"/>
      <c r="LBD39" s="174"/>
      <c r="LBE39" s="174"/>
      <c r="LBF39" s="174"/>
      <c r="LBG39" s="174"/>
      <c r="LBH39" s="174"/>
      <c r="LBI39" s="174"/>
      <c r="LBJ39" s="174"/>
      <c r="LBK39" s="174"/>
      <c r="LBL39" s="174"/>
      <c r="LCB39" s="174"/>
      <c r="LCC39" s="174"/>
      <c r="LCD39" s="174"/>
      <c r="LCE39" s="174"/>
      <c r="LCF39" s="174"/>
      <c r="LCG39" s="174"/>
      <c r="LCH39" s="174"/>
      <c r="LCI39" s="174"/>
      <c r="LCJ39" s="174"/>
      <c r="LCK39" s="174"/>
      <c r="LCL39" s="174"/>
      <c r="LCM39" s="174"/>
      <c r="LCN39" s="174"/>
      <c r="LDD39" s="174"/>
      <c r="LDE39" s="174"/>
      <c r="LDF39" s="174"/>
      <c r="LDG39" s="174"/>
      <c r="LDH39" s="174"/>
      <c r="LDI39" s="174"/>
      <c r="LDJ39" s="174"/>
      <c r="LDK39" s="174"/>
      <c r="LDL39" s="174"/>
      <c r="LDM39" s="174"/>
      <c r="LDN39" s="174"/>
      <c r="LDO39" s="174"/>
      <c r="LDP39" s="174"/>
      <c r="LEF39" s="174"/>
      <c r="LEG39" s="174"/>
      <c r="LEH39" s="174"/>
      <c r="LEI39" s="174"/>
      <c r="LEJ39" s="174"/>
      <c r="LEK39" s="174"/>
      <c r="LEL39" s="174"/>
      <c r="LEM39" s="174"/>
      <c r="LEN39" s="174"/>
      <c r="LEO39" s="174"/>
      <c r="LEP39" s="174"/>
      <c r="LEQ39" s="174"/>
      <c r="LER39" s="174"/>
      <c r="LFH39" s="174"/>
      <c r="LFI39" s="174"/>
      <c r="LFJ39" s="174"/>
      <c r="LFK39" s="174"/>
      <c r="LFL39" s="174"/>
      <c r="LFM39" s="174"/>
      <c r="LFN39" s="174"/>
      <c r="LFO39" s="174"/>
      <c r="LFP39" s="174"/>
      <c r="LFQ39" s="174"/>
      <c r="LFR39" s="174"/>
      <c r="LFS39" s="174"/>
      <c r="LFT39" s="174"/>
      <c r="LGJ39" s="174"/>
      <c r="LGK39" s="174"/>
      <c r="LGL39" s="174"/>
      <c r="LGM39" s="174"/>
      <c r="LGN39" s="174"/>
      <c r="LGO39" s="174"/>
      <c r="LGP39" s="174"/>
      <c r="LGQ39" s="174"/>
      <c r="LGR39" s="174"/>
      <c r="LGS39" s="174"/>
      <c r="LGT39" s="174"/>
      <c r="LGU39" s="174"/>
      <c r="LGV39" s="174"/>
      <c r="LHL39" s="174"/>
      <c r="LHM39" s="174"/>
      <c r="LHN39" s="174"/>
      <c r="LHO39" s="174"/>
      <c r="LHP39" s="174"/>
      <c r="LHQ39" s="174"/>
      <c r="LHR39" s="174"/>
      <c r="LHS39" s="174"/>
      <c r="LHT39" s="174"/>
      <c r="LHU39" s="174"/>
      <c r="LHV39" s="174"/>
      <c r="LHW39" s="174"/>
      <c r="LHX39" s="174"/>
      <c r="LIN39" s="174"/>
      <c r="LIO39" s="174"/>
      <c r="LIP39" s="174"/>
      <c r="LIQ39" s="174"/>
      <c r="LIR39" s="174"/>
      <c r="LIS39" s="174"/>
      <c r="LIT39" s="174"/>
      <c r="LIU39" s="174"/>
      <c r="LIV39" s="174"/>
      <c r="LIW39" s="174"/>
      <c r="LIX39" s="174"/>
      <c r="LIY39" s="174"/>
      <c r="LIZ39" s="174"/>
      <c r="LJP39" s="174"/>
      <c r="LJQ39" s="174"/>
      <c r="LJR39" s="174"/>
      <c r="LJS39" s="174"/>
      <c r="LJT39" s="174"/>
      <c r="LJU39" s="174"/>
      <c r="LJV39" s="174"/>
      <c r="LJW39" s="174"/>
      <c r="LJX39" s="174"/>
      <c r="LJY39" s="174"/>
      <c r="LJZ39" s="174"/>
      <c r="LKA39" s="174"/>
      <c r="LKB39" s="174"/>
      <c r="LKR39" s="174"/>
      <c r="LKS39" s="174"/>
      <c r="LKT39" s="174"/>
      <c r="LKU39" s="174"/>
      <c r="LKV39" s="174"/>
      <c r="LKW39" s="174"/>
      <c r="LKX39" s="174"/>
      <c r="LKY39" s="174"/>
      <c r="LKZ39" s="174"/>
      <c r="LLA39" s="174"/>
      <c r="LLB39" s="174"/>
      <c r="LLC39" s="174"/>
      <c r="LLD39" s="174"/>
      <c r="LLT39" s="174"/>
      <c r="LLU39" s="174"/>
      <c r="LLV39" s="174"/>
      <c r="LLW39" s="174"/>
      <c r="LLX39" s="174"/>
      <c r="LLY39" s="174"/>
      <c r="LLZ39" s="174"/>
      <c r="LMA39" s="174"/>
      <c r="LMB39" s="174"/>
      <c r="LMC39" s="174"/>
      <c r="LMD39" s="174"/>
      <c r="LME39" s="174"/>
      <c r="LMF39" s="174"/>
      <c r="LMV39" s="174"/>
      <c r="LMW39" s="174"/>
      <c r="LMX39" s="174"/>
      <c r="LMY39" s="174"/>
      <c r="LMZ39" s="174"/>
      <c r="LNA39" s="174"/>
      <c r="LNB39" s="174"/>
      <c r="LNC39" s="174"/>
      <c r="LND39" s="174"/>
      <c r="LNE39" s="174"/>
      <c r="LNF39" s="174"/>
      <c r="LNG39" s="174"/>
      <c r="LNH39" s="174"/>
      <c r="LNX39" s="174"/>
      <c r="LNY39" s="174"/>
      <c r="LNZ39" s="174"/>
      <c r="LOA39" s="174"/>
      <c r="LOB39" s="174"/>
      <c r="LOC39" s="174"/>
      <c r="LOD39" s="174"/>
      <c r="LOE39" s="174"/>
      <c r="LOF39" s="174"/>
      <c r="LOG39" s="174"/>
      <c r="LOH39" s="174"/>
      <c r="LOI39" s="174"/>
      <c r="LOJ39" s="174"/>
      <c r="LOZ39" s="174"/>
      <c r="LPA39" s="174"/>
      <c r="LPB39" s="174"/>
      <c r="LPC39" s="174"/>
      <c r="LPD39" s="174"/>
      <c r="LPE39" s="174"/>
      <c r="LPF39" s="174"/>
      <c r="LPG39" s="174"/>
      <c r="LPH39" s="174"/>
      <c r="LPI39" s="174"/>
      <c r="LPJ39" s="174"/>
      <c r="LPK39" s="174"/>
      <c r="LPL39" s="174"/>
      <c r="LQB39" s="174"/>
      <c r="LQC39" s="174"/>
      <c r="LQD39" s="174"/>
      <c r="LQE39" s="174"/>
      <c r="LQF39" s="174"/>
      <c r="LQG39" s="174"/>
      <c r="LQH39" s="174"/>
      <c r="LQI39" s="174"/>
      <c r="LQJ39" s="174"/>
      <c r="LQK39" s="174"/>
      <c r="LQL39" s="174"/>
      <c r="LQM39" s="174"/>
      <c r="LQN39" s="174"/>
      <c r="LRD39" s="174"/>
      <c r="LRE39" s="174"/>
      <c r="LRF39" s="174"/>
      <c r="LRG39" s="174"/>
      <c r="LRH39" s="174"/>
      <c r="LRI39" s="174"/>
      <c r="LRJ39" s="174"/>
      <c r="LRK39" s="174"/>
      <c r="LRL39" s="174"/>
      <c r="LRM39" s="174"/>
      <c r="LRN39" s="174"/>
      <c r="LRO39" s="174"/>
      <c r="LRP39" s="174"/>
      <c r="LSF39" s="174"/>
      <c r="LSG39" s="174"/>
      <c r="LSH39" s="174"/>
      <c r="LSI39" s="174"/>
      <c r="LSJ39" s="174"/>
      <c r="LSK39" s="174"/>
      <c r="LSL39" s="174"/>
      <c r="LSM39" s="174"/>
      <c r="LSN39" s="174"/>
      <c r="LSO39" s="174"/>
      <c r="LSP39" s="174"/>
      <c r="LSQ39" s="174"/>
      <c r="LSR39" s="174"/>
      <c r="LTH39" s="174"/>
      <c r="LTI39" s="174"/>
      <c r="LTJ39" s="174"/>
      <c r="LTK39" s="174"/>
      <c r="LTL39" s="174"/>
      <c r="LTM39" s="174"/>
      <c r="LTN39" s="174"/>
      <c r="LTO39" s="174"/>
      <c r="LTP39" s="174"/>
      <c r="LTQ39" s="174"/>
      <c r="LTR39" s="174"/>
      <c r="LTS39" s="174"/>
      <c r="LTT39" s="174"/>
      <c r="LUJ39" s="174"/>
      <c r="LUK39" s="174"/>
      <c r="LUL39" s="174"/>
      <c r="LUM39" s="174"/>
      <c r="LUN39" s="174"/>
      <c r="LUO39" s="174"/>
      <c r="LUP39" s="174"/>
      <c r="LUQ39" s="174"/>
      <c r="LUR39" s="174"/>
      <c r="LUS39" s="174"/>
      <c r="LUT39" s="174"/>
      <c r="LUU39" s="174"/>
      <c r="LUV39" s="174"/>
      <c r="LVL39" s="174"/>
      <c r="LVM39" s="174"/>
      <c r="LVN39" s="174"/>
      <c r="LVO39" s="174"/>
      <c r="LVP39" s="174"/>
      <c r="LVQ39" s="174"/>
      <c r="LVR39" s="174"/>
      <c r="LVS39" s="174"/>
      <c r="LVT39" s="174"/>
      <c r="LVU39" s="174"/>
      <c r="LVV39" s="174"/>
      <c r="LVW39" s="174"/>
      <c r="LVX39" s="174"/>
      <c r="LWN39" s="174"/>
      <c r="LWO39" s="174"/>
      <c r="LWP39" s="174"/>
      <c r="LWQ39" s="174"/>
      <c r="LWR39" s="174"/>
      <c r="LWS39" s="174"/>
      <c r="LWT39" s="174"/>
      <c r="LWU39" s="174"/>
      <c r="LWV39" s="174"/>
      <c r="LWW39" s="174"/>
      <c r="LWX39" s="174"/>
      <c r="LWY39" s="174"/>
      <c r="LWZ39" s="174"/>
      <c r="LXP39" s="174"/>
      <c r="LXQ39" s="174"/>
      <c r="LXR39" s="174"/>
      <c r="LXS39" s="174"/>
      <c r="LXT39" s="174"/>
      <c r="LXU39" s="174"/>
      <c r="LXV39" s="174"/>
      <c r="LXW39" s="174"/>
      <c r="LXX39" s="174"/>
      <c r="LXY39" s="174"/>
      <c r="LXZ39" s="174"/>
      <c r="LYA39" s="174"/>
      <c r="LYB39" s="174"/>
      <c r="LYR39" s="174"/>
      <c r="LYS39" s="174"/>
      <c r="LYT39" s="174"/>
      <c r="LYU39" s="174"/>
      <c r="LYV39" s="174"/>
      <c r="LYW39" s="174"/>
      <c r="LYX39" s="174"/>
      <c r="LYY39" s="174"/>
      <c r="LYZ39" s="174"/>
      <c r="LZA39" s="174"/>
      <c r="LZB39" s="174"/>
      <c r="LZC39" s="174"/>
      <c r="LZD39" s="174"/>
      <c r="LZT39" s="174"/>
      <c r="LZU39" s="174"/>
      <c r="LZV39" s="174"/>
      <c r="LZW39" s="174"/>
      <c r="LZX39" s="174"/>
      <c r="LZY39" s="174"/>
      <c r="LZZ39" s="174"/>
      <c r="MAA39" s="174"/>
      <c r="MAB39" s="174"/>
      <c r="MAC39" s="174"/>
      <c r="MAD39" s="174"/>
      <c r="MAE39" s="174"/>
      <c r="MAF39" s="174"/>
      <c r="MAV39" s="174"/>
      <c r="MAW39" s="174"/>
      <c r="MAX39" s="174"/>
      <c r="MAY39" s="174"/>
      <c r="MAZ39" s="174"/>
      <c r="MBA39" s="174"/>
      <c r="MBB39" s="174"/>
      <c r="MBC39" s="174"/>
      <c r="MBD39" s="174"/>
      <c r="MBE39" s="174"/>
      <c r="MBF39" s="174"/>
      <c r="MBG39" s="174"/>
      <c r="MBH39" s="174"/>
      <c r="MBX39" s="174"/>
      <c r="MBY39" s="174"/>
      <c r="MBZ39" s="174"/>
      <c r="MCA39" s="174"/>
      <c r="MCB39" s="174"/>
      <c r="MCC39" s="174"/>
      <c r="MCD39" s="174"/>
      <c r="MCE39" s="174"/>
      <c r="MCF39" s="174"/>
      <c r="MCG39" s="174"/>
      <c r="MCH39" s="174"/>
      <c r="MCI39" s="174"/>
      <c r="MCJ39" s="174"/>
      <c r="MCZ39" s="174"/>
      <c r="MDA39" s="174"/>
      <c r="MDB39" s="174"/>
      <c r="MDC39" s="174"/>
      <c r="MDD39" s="174"/>
      <c r="MDE39" s="174"/>
      <c r="MDF39" s="174"/>
      <c r="MDG39" s="174"/>
      <c r="MDH39" s="174"/>
      <c r="MDI39" s="174"/>
      <c r="MDJ39" s="174"/>
      <c r="MDK39" s="174"/>
      <c r="MDL39" s="174"/>
      <c r="MEB39" s="174"/>
      <c r="MEC39" s="174"/>
      <c r="MED39" s="174"/>
      <c r="MEE39" s="174"/>
      <c r="MEF39" s="174"/>
      <c r="MEG39" s="174"/>
      <c r="MEH39" s="174"/>
      <c r="MEI39" s="174"/>
      <c r="MEJ39" s="174"/>
      <c r="MEK39" s="174"/>
      <c r="MEL39" s="174"/>
      <c r="MEM39" s="174"/>
      <c r="MEN39" s="174"/>
      <c r="MFD39" s="174"/>
      <c r="MFE39" s="174"/>
      <c r="MFF39" s="174"/>
      <c r="MFG39" s="174"/>
      <c r="MFH39" s="174"/>
      <c r="MFI39" s="174"/>
      <c r="MFJ39" s="174"/>
      <c r="MFK39" s="174"/>
      <c r="MFL39" s="174"/>
      <c r="MFM39" s="174"/>
      <c r="MFN39" s="174"/>
      <c r="MFO39" s="174"/>
      <c r="MFP39" s="174"/>
      <c r="MGF39" s="174"/>
      <c r="MGG39" s="174"/>
      <c r="MGH39" s="174"/>
      <c r="MGI39" s="174"/>
      <c r="MGJ39" s="174"/>
      <c r="MGK39" s="174"/>
      <c r="MGL39" s="174"/>
      <c r="MGM39" s="174"/>
      <c r="MGN39" s="174"/>
      <c r="MGO39" s="174"/>
      <c r="MGP39" s="174"/>
      <c r="MGQ39" s="174"/>
      <c r="MGR39" s="174"/>
      <c r="MHH39" s="174"/>
      <c r="MHI39" s="174"/>
      <c r="MHJ39" s="174"/>
      <c r="MHK39" s="174"/>
      <c r="MHL39" s="174"/>
      <c r="MHM39" s="174"/>
      <c r="MHN39" s="174"/>
      <c r="MHO39" s="174"/>
      <c r="MHP39" s="174"/>
      <c r="MHQ39" s="174"/>
      <c r="MHR39" s="174"/>
      <c r="MHS39" s="174"/>
      <c r="MHT39" s="174"/>
      <c r="MIJ39" s="174"/>
      <c r="MIK39" s="174"/>
      <c r="MIL39" s="174"/>
      <c r="MIM39" s="174"/>
      <c r="MIN39" s="174"/>
      <c r="MIO39" s="174"/>
      <c r="MIP39" s="174"/>
      <c r="MIQ39" s="174"/>
      <c r="MIR39" s="174"/>
      <c r="MIS39" s="174"/>
      <c r="MIT39" s="174"/>
      <c r="MIU39" s="174"/>
      <c r="MIV39" s="174"/>
      <c r="MJL39" s="174"/>
      <c r="MJM39" s="174"/>
      <c r="MJN39" s="174"/>
      <c r="MJO39" s="174"/>
      <c r="MJP39" s="174"/>
      <c r="MJQ39" s="174"/>
      <c r="MJR39" s="174"/>
      <c r="MJS39" s="174"/>
      <c r="MJT39" s="174"/>
      <c r="MJU39" s="174"/>
      <c r="MJV39" s="174"/>
      <c r="MJW39" s="174"/>
      <c r="MJX39" s="174"/>
      <c r="MKN39" s="174"/>
      <c r="MKO39" s="174"/>
      <c r="MKP39" s="174"/>
      <c r="MKQ39" s="174"/>
      <c r="MKR39" s="174"/>
      <c r="MKS39" s="174"/>
      <c r="MKT39" s="174"/>
      <c r="MKU39" s="174"/>
      <c r="MKV39" s="174"/>
      <c r="MKW39" s="174"/>
      <c r="MKX39" s="174"/>
      <c r="MKY39" s="174"/>
      <c r="MKZ39" s="174"/>
      <c r="MLP39" s="174"/>
      <c r="MLQ39" s="174"/>
      <c r="MLR39" s="174"/>
      <c r="MLS39" s="174"/>
      <c r="MLT39" s="174"/>
      <c r="MLU39" s="174"/>
      <c r="MLV39" s="174"/>
      <c r="MLW39" s="174"/>
      <c r="MLX39" s="174"/>
      <c r="MLY39" s="174"/>
      <c r="MLZ39" s="174"/>
      <c r="MMA39" s="174"/>
      <c r="MMB39" s="174"/>
      <c r="MMR39" s="174"/>
      <c r="MMS39" s="174"/>
      <c r="MMT39" s="174"/>
      <c r="MMU39" s="174"/>
      <c r="MMV39" s="174"/>
      <c r="MMW39" s="174"/>
      <c r="MMX39" s="174"/>
      <c r="MMY39" s="174"/>
      <c r="MMZ39" s="174"/>
      <c r="MNA39" s="174"/>
      <c r="MNB39" s="174"/>
      <c r="MNC39" s="174"/>
      <c r="MND39" s="174"/>
      <c r="MNT39" s="174"/>
      <c r="MNU39" s="174"/>
      <c r="MNV39" s="174"/>
      <c r="MNW39" s="174"/>
      <c r="MNX39" s="174"/>
      <c r="MNY39" s="174"/>
      <c r="MNZ39" s="174"/>
      <c r="MOA39" s="174"/>
      <c r="MOB39" s="174"/>
      <c r="MOC39" s="174"/>
      <c r="MOD39" s="174"/>
      <c r="MOE39" s="174"/>
      <c r="MOF39" s="174"/>
      <c r="MOV39" s="174"/>
      <c r="MOW39" s="174"/>
      <c r="MOX39" s="174"/>
      <c r="MOY39" s="174"/>
      <c r="MOZ39" s="174"/>
      <c r="MPA39" s="174"/>
      <c r="MPB39" s="174"/>
      <c r="MPC39" s="174"/>
      <c r="MPD39" s="174"/>
      <c r="MPE39" s="174"/>
      <c r="MPF39" s="174"/>
      <c r="MPG39" s="174"/>
      <c r="MPH39" s="174"/>
      <c r="MPX39" s="174"/>
      <c r="MPY39" s="174"/>
      <c r="MPZ39" s="174"/>
      <c r="MQA39" s="174"/>
      <c r="MQB39" s="174"/>
      <c r="MQC39" s="174"/>
      <c r="MQD39" s="174"/>
      <c r="MQE39" s="174"/>
      <c r="MQF39" s="174"/>
      <c r="MQG39" s="174"/>
      <c r="MQH39" s="174"/>
      <c r="MQI39" s="174"/>
      <c r="MQJ39" s="174"/>
      <c r="MQZ39" s="174"/>
      <c r="MRA39" s="174"/>
      <c r="MRB39" s="174"/>
      <c r="MRC39" s="174"/>
      <c r="MRD39" s="174"/>
      <c r="MRE39" s="174"/>
      <c r="MRF39" s="174"/>
      <c r="MRG39" s="174"/>
      <c r="MRH39" s="174"/>
      <c r="MRI39" s="174"/>
      <c r="MRJ39" s="174"/>
      <c r="MRK39" s="174"/>
      <c r="MRL39" s="174"/>
      <c r="MSB39" s="174"/>
      <c r="MSC39" s="174"/>
      <c r="MSD39" s="174"/>
      <c r="MSE39" s="174"/>
      <c r="MSF39" s="174"/>
      <c r="MSG39" s="174"/>
      <c r="MSH39" s="174"/>
      <c r="MSI39" s="174"/>
      <c r="MSJ39" s="174"/>
      <c r="MSK39" s="174"/>
      <c r="MSL39" s="174"/>
      <c r="MSM39" s="174"/>
      <c r="MSN39" s="174"/>
      <c r="MTD39" s="174"/>
      <c r="MTE39" s="174"/>
      <c r="MTF39" s="174"/>
      <c r="MTG39" s="174"/>
      <c r="MTH39" s="174"/>
      <c r="MTI39" s="174"/>
      <c r="MTJ39" s="174"/>
      <c r="MTK39" s="174"/>
      <c r="MTL39" s="174"/>
      <c r="MTM39" s="174"/>
      <c r="MTN39" s="174"/>
      <c r="MTO39" s="174"/>
      <c r="MTP39" s="174"/>
      <c r="MUF39" s="174"/>
      <c r="MUG39" s="174"/>
      <c r="MUH39" s="174"/>
      <c r="MUI39" s="174"/>
      <c r="MUJ39" s="174"/>
      <c r="MUK39" s="174"/>
      <c r="MUL39" s="174"/>
      <c r="MUM39" s="174"/>
      <c r="MUN39" s="174"/>
      <c r="MUO39" s="174"/>
      <c r="MUP39" s="174"/>
      <c r="MUQ39" s="174"/>
      <c r="MUR39" s="174"/>
      <c r="MVH39" s="174"/>
      <c r="MVI39" s="174"/>
      <c r="MVJ39" s="174"/>
      <c r="MVK39" s="174"/>
      <c r="MVL39" s="174"/>
      <c r="MVM39" s="174"/>
      <c r="MVN39" s="174"/>
      <c r="MVO39" s="174"/>
      <c r="MVP39" s="174"/>
      <c r="MVQ39" s="174"/>
      <c r="MVR39" s="174"/>
      <c r="MVS39" s="174"/>
      <c r="MVT39" s="174"/>
      <c r="MWJ39" s="174"/>
      <c r="MWK39" s="174"/>
      <c r="MWL39" s="174"/>
      <c r="MWM39" s="174"/>
      <c r="MWN39" s="174"/>
      <c r="MWO39" s="174"/>
      <c r="MWP39" s="174"/>
      <c r="MWQ39" s="174"/>
      <c r="MWR39" s="174"/>
      <c r="MWS39" s="174"/>
      <c r="MWT39" s="174"/>
      <c r="MWU39" s="174"/>
      <c r="MWV39" s="174"/>
      <c r="MXL39" s="174"/>
      <c r="MXM39" s="174"/>
      <c r="MXN39" s="174"/>
      <c r="MXO39" s="174"/>
      <c r="MXP39" s="174"/>
      <c r="MXQ39" s="174"/>
      <c r="MXR39" s="174"/>
      <c r="MXS39" s="174"/>
      <c r="MXT39" s="174"/>
      <c r="MXU39" s="174"/>
      <c r="MXV39" s="174"/>
      <c r="MXW39" s="174"/>
      <c r="MXX39" s="174"/>
      <c r="MYN39" s="174"/>
      <c r="MYO39" s="174"/>
      <c r="MYP39" s="174"/>
      <c r="MYQ39" s="174"/>
      <c r="MYR39" s="174"/>
      <c r="MYS39" s="174"/>
      <c r="MYT39" s="174"/>
      <c r="MYU39" s="174"/>
      <c r="MYV39" s="174"/>
      <c r="MYW39" s="174"/>
      <c r="MYX39" s="174"/>
      <c r="MYY39" s="174"/>
      <c r="MYZ39" s="174"/>
      <c r="MZP39" s="174"/>
      <c r="MZQ39" s="174"/>
      <c r="MZR39" s="174"/>
      <c r="MZS39" s="174"/>
      <c r="MZT39" s="174"/>
      <c r="MZU39" s="174"/>
      <c r="MZV39" s="174"/>
      <c r="MZW39" s="174"/>
      <c r="MZX39" s="174"/>
      <c r="MZY39" s="174"/>
      <c r="MZZ39" s="174"/>
      <c r="NAA39" s="174"/>
      <c r="NAB39" s="174"/>
      <c r="NAR39" s="174"/>
      <c r="NAS39" s="174"/>
      <c r="NAT39" s="174"/>
      <c r="NAU39" s="174"/>
      <c r="NAV39" s="174"/>
      <c r="NAW39" s="174"/>
      <c r="NAX39" s="174"/>
      <c r="NAY39" s="174"/>
      <c r="NAZ39" s="174"/>
      <c r="NBA39" s="174"/>
      <c r="NBB39" s="174"/>
      <c r="NBC39" s="174"/>
      <c r="NBD39" s="174"/>
      <c r="NBT39" s="174"/>
      <c r="NBU39" s="174"/>
      <c r="NBV39" s="174"/>
      <c r="NBW39" s="174"/>
      <c r="NBX39" s="174"/>
      <c r="NBY39" s="174"/>
      <c r="NBZ39" s="174"/>
      <c r="NCA39" s="174"/>
      <c r="NCB39" s="174"/>
      <c r="NCC39" s="174"/>
      <c r="NCD39" s="174"/>
      <c r="NCE39" s="174"/>
      <c r="NCF39" s="174"/>
      <c r="NCV39" s="174"/>
      <c r="NCW39" s="174"/>
      <c r="NCX39" s="174"/>
      <c r="NCY39" s="174"/>
      <c r="NCZ39" s="174"/>
      <c r="NDA39" s="174"/>
      <c r="NDB39" s="174"/>
      <c r="NDC39" s="174"/>
      <c r="NDD39" s="174"/>
      <c r="NDE39" s="174"/>
      <c r="NDF39" s="174"/>
      <c r="NDG39" s="174"/>
      <c r="NDH39" s="174"/>
      <c r="NDX39" s="174"/>
      <c r="NDY39" s="174"/>
      <c r="NDZ39" s="174"/>
      <c r="NEA39" s="174"/>
      <c r="NEB39" s="174"/>
      <c r="NEC39" s="174"/>
      <c r="NED39" s="174"/>
      <c r="NEE39" s="174"/>
      <c r="NEF39" s="174"/>
      <c r="NEG39" s="174"/>
      <c r="NEH39" s="174"/>
      <c r="NEI39" s="174"/>
      <c r="NEJ39" s="174"/>
      <c r="NEZ39" s="174"/>
      <c r="NFA39" s="174"/>
      <c r="NFB39" s="174"/>
      <c r="NFC39" s="174"/>
      <c r="NFD39" s="174"/>
      <c r="NFE39" s="174"/>
      <c r="NFF39" s="174"/>
      <c r="NFG39" s="174"/>
      <c r="NFH39" s="174"/>
      <c r="NFI39" s="174"/>
      <c r="NFJ39" s="174"/>
      <c r="NFK39" s="174"/>
      <c r="NFL39" s="174"/>
      <c r="NGB39" s="174"/>
      <c r="NGC39" s="174"/>
      <c r="NGD39" s="174"/>
      <c r="NGE39" s="174"/>
      <c r="NGF39" s="174"/>
      <c r="NGG39" s="174"/>
      <c r="NGH39" s="174"/>
      <c r="NGI39" s="174"/>
      <c r="NGJ39" s="174"/>
      <c r="NGK39" s="174"/>
      <c r="NGL39" s="174"/>
      <c r="NGM39" s="174"/>
      <c r="NGN39" s="174"/>
      <c r="NHD39" s="174"/>
      <c r="NHE39" s="174"/>
      <c r="NHF39" s="174"/>
      <c r="NHG39" s="174"/>
      <c r="NHH39" s="174"/>
      <c r="NHI39" s="174"/>
      <c r="NHJ39" s="174"/>
      <c r="NHK39" s="174"/>
      <c r="NHL39" s="174"/>
      <c r="NHM39" s="174"/>
      <c r="NHN39" s="174"/>
      <c r="NHO39" s="174"/>
      <c r="NHP39" s="174"/>
      <c r="NIF39" s="174"/>
      <c r="NIG39" s="174"/>
      <c r="NIH39" s="174"/>
      <c r="NII39" s="174"/>
      <c r="NIJ39" s="174"/>
      <c r="NIK39" s="174"/>
      <c r="NIL39" s="174"/>
      <c r="NIM39" s="174"/>
      <c r="NIN39" s="174"/>
      <c r="NIO39" s="174"/>
      <c r="NIP39" s="174"/>
      <c r="NIQ39" s="174"/>
      <c r="NIR39" s="174"/>
      <c r="NJH39" s="174"/>
      <c r="NJI39" s="174"/>
      <c r="NJJ39" s="174"/>
      <c r="NJK39" s="174"/>
      <c r="NJL39" s="174"/>
      <c r="NJM39" s="174"/>
      <c r="NJN39" s="174"/>
      <c r="NJO39" s="174"/>
      <c r="NJP39" s="174"/>
      <c r="NJQ39" s="174"/>
      <c r="NJR39" s="174"/>
      <c r="NJS39" s="174"/>
      <c r="NJT39" s="174"/>
      <c r="NKJ39" s="174"/>
      <c r="NKK39" s="174"/>
      <c r="NKL39" s="174"/>
      <c r="NKM39" s="174"/>
      <c r="NKN39" s="174"/>
      <c r="NKO39" s="174"/>
      <c r="NKP39" s="174"/>
      <c r="NKQ39" s="174"/>
      <c r="NKR39" s="174"/>
      <c r="NKS39" s="174"/>
      <c r="NKT39" s="174"/>
      <c r="NKU39" s="174"/>
      <c r="NKV39" s="174"/>
      <c r="NLL39" s="174"/>
      <c r="NLM39" s="174"/>
      <c r="NLN39" s="174"/>
      <c r="NLO39" s="174"/>
      <c r="NLP39" s="174"/>
      <c r="NLQ39" s="174"/>
      <c r="NLR39" s="174"/>
      <c r="NLS39" s="174"/>
      <c r="NLT39" s="174"/>
      <c r="NLU39" s="174"/>
      <c r="NLV39" s="174"/>
      <c r="NLW39" s="174"/>
      <c r="NLX39" s="174"/>
      <c r="NMN39" s="174"/>
      <c r="NMO39" s="174"/>
      <c r="NMP39" s="174"/>
      <c r="NMQ39" s="174"/>
      <c r="NMR39" s="174"/>
      <c r="NMS39" s="174"/>
      <c r="NMT39" s="174"/>
      <c r="NMU39" s="174"/>
      <c r="NMV39" s="174"/>
      <c r="NMW39" s="174"/>
      <c r="NMX39" s="174"/>
      <c r="NMY39" s="174"/>
      <c r="NMZ39" s="174"/>
      <c r="NNP39" s="174"/>
      <c r="NNQ39" s="174"/>
      <c r="NNR39" s="174"/>
      <c r="NNS39" s="174"/>
      <c r="NNT39" s="174"/>
      <c r="NNU39" s="174"/>
      <c r="NNV39" s="174"/>
      <c r="NNW39" s="174"/>
      <c r="NNX39" s="174"/>
      <c r="NNY39" s="174"/>
      <c r="NNZ39" s="174"/>
      <c r="NOA39" s="174"/>
      <c r="NOB39" s="174"/>
      <c r="NOR39" s="174"/>
      <c r="NOS39" s="174"/>
      <c r="NOT39" s="174"/>
      <c r="NOU39" s="174"/>
      <c r="NOV39" s="174"/>
      <c r="NOW39" s="174"/>
      <c r="NOX39" s="174"/>
      <c r="NOY39" s="174"/>
      <c r="NOZ39" s="174"/>
      <c r="NPA39" s="174"/>
      <c r="NPB39" s="174"/>
      <c r="NPC39" s="174"/>
      <c r="NPD39" s="174"/>
      <c r="NPT39" s="174"/>
      <c r="NPU39" s="174"/>
      <c r="NPV39" s="174"/>
      <c r="NPW39" s="174"/>
      <c r="NPX39" s="174"/>
      <c r="NPY39" s="174"/>
      <c r="NPZ39" s="174"/>
      <c r="NQA39" s="174"/>
      <c r="NQB39" s="174"/>
      <c r="NQC39" s="174"/>
      <c r="NQD39" s="174"/>
      <c r="NQE39" s="174"/>
      <c r="NQF39" s="174"/>
      <c r="NQV39" s="174"/>
      <c r="NQW39" s="174"/>
      <c r="NQX39" s="174"/>
      <c r="NQY39" s="174"/>
      <c r="NQZ39" s="174"/>
      <c r="NRA39" s="174"/>
      <c r="NRB39" s="174"/>
      <c r="NRC39" s="174"/>
      <c r="NRD39" s="174"/>
      <c r="NRE39" s="174"/>
      <c r="NRF39" s="174"/>
      <c r="NRG39" s="174"/>
      <c r="NRH39" s="174"/>
      <c r="NRX39" s="174"/>
      <c r="NRY39" s="174"/>
      <c r="NRZ39" s="174"/>
      <c r="NSA39" s="174"/>
      <c r="NSB39" s="174"/>
      <c r="NSC39" s="174"/>
      <c r="NSD39" s="174"/>
      <c r="NSE39" s="174"/>
      <c r="NSF39" s="174"/>
      <c r="NSG39" s="174"/>
      <c r="NSH39" s="174"/>
      <c r="NSI39" s="174"/>
      <c r="NSJ39" s="174"/>
      <c r="NSZ39" s="174"/>
      <c r="NTA39" s="174"/>
      <c r="NTB39" s="174"/>
      <c r="NTC39" s="174"/>
      <c r="NTD39" s="174"/>
      <c r="NTE39" s="174"/>
      <c r="NTF39" s="174"/>
      <c r="NTG39" s="174"/>
      <c r="NTH39" s="174"/>
      <c r="NTI39" s="174"/>
      <c r="NTJ39" s="174"/>
      <c r="NTK39" s="174"/>
      <c r="NTL39" s="174"/>
      <c r="NUB39" s="174"/>
      <c r="NUC39" s="174"/>
      <c r="NUD39" s="174"/>
      <c r="NUE39" s="174"/>
      <c r="NUF39" s="174"/>
      <c r="NUG39" s="174"/>
      <c r="NUH39" s="174"/>
      <c r="NUI39" s="174"/>
      <c r="NUJ39" s="174"/>
      <c r="NUK39" s="174"/>
      <c r="NUL39" s="174"/>
      <c r="NUM39" s="174"/>
      <c r="NUN39" s="174"/>
      <c r="NVD39" s="174"/>
      <c r="NVE39" s="174"/>
      <c r="NVF39" s="174"/>
      <c r="NVG39" s="174"/>
      <c r="NVH39" s="174"/>
      <c r="NVI39" s="174"/>
      <c r="NVJ39" s="174"/>
      <c r="NVK39" s="174"/>
      <c r="NVL39" s="174"/>
      <c r="NVM39" s="174"/>
      <c r="NVN39" s="174"/>
      <c r="NVO39" s="174"/>
      <c r="NVP39" s="174"/>
      <c r="NWF39" s="174"/>
      <c r="NWG39" s="174"/>
      <c r="NWH39" s="174"/>
      <c r="NWI39" s="174"/>
      <c r="NWJ39" s="174"/>
      <c r="NWK39" s="174"/>
      <c r="NWL39" s="174"/>
      <c r="NWM39" s="174"/>
      <c r="NWN39" s="174"/>
      <c r="NWO39" s="174"/>
      <c r="NWP39" s="174"/>
      <c r="NWQ39" s="174"/>
      <c r="NWR39" s="174"/>
      <c r="NXH39" s="174"/>
      <c r="NXI39" s="174"/>
      <c r="NXJ39" s="174"/>
      <c r="NXK39" s="174"/>
      <c r="NXL39" s="174"/>
      <c r="NXM39" s="174"/>
      <c r="NXN39" s="174"/>
      <c r="NXO39" s="174"/>
      <c r="NXP39" s="174"/>
      <c r="NXQ39" s="174"/>
      <c r="NXR39" s="174"/>
      <c r="NXS39" s="174"/>
      <c r="NXT39" s="174"/>
      <c r="NYJ39" s="174"/>
      <c r="NYK39" s="174"/>
      <c r="NYL39" s="174"/>
      <c r="NYM39" s="174"/>
      <c r="NYN39" s="174"/>
      <c r="NYO39" s="174"/>
      <c r="NYP39" s="174"/>
      <c r="NYQ39" s="174"/>
      <c r="NYR39" s="174"/>
      <c r="NYS39" s="174"/>
      <c r="NYT39" s="174"/>
      <c r="NYU39" s="174"/>
      <c r="NYV39" s="174"/>
      <c r="NZL39" s="174"/>
      <c r="NZM39" s="174"/>
      <c r="NZN39" s="174"/>
      <c r="NZO39" s="174"/>
      <c r="NZP39" s="174"/>
      <c r="NZQ39" s="174"/>
      <c r="NZR39" s="174"/>
      <c r="NZS39" s="174"/>
      <c r="NZT39" s="174"/>
      <c r="NZU39" s="174"/>
      <c r="NZV39" s="174"/>
      <c r="NZW39" s="174"/>
      <c r="NZX39" s="174"/>
      <c r="OAN39" s="174"/>
      <c r="OAO39" s="174"/>
      <c r="OAP39" s="174"/>
      <c r="OAQ39" s="174"/>
      <c r="OAR39" s="174"/>
      <c r="OAS39" s="174"/>
      <c r="OAT39" s="174"/>
      <c r="OAU39" s="174"/>
      <c r="OAV39" s="174"/>
      <c r="OAW39" s="174"/>
      <c r="OAX39" s="174"/>
      <c r="OAY39" s="174"/>
      <c r="OAZ39" s="174"/>
      <c r="OBP39" s="174"/>
      <c r="OBQ39" s="174"/>
      <c r="OBR39" s="174"/>
      <c r="OBS39" s="174"/>
      <c r="OBT39" s="174"/>
      <c r="OBU39" s="174"/>
      <c r="OBV39" s="174"/>
      <c r="OBW39" s="174"/>
      <c r="OBX39" s="174"/>
      <c r="OBY39" s="174"/>
      <c r="OBZ39" s="174"/>
      <c r="OCA39" s="174"/>
      <c r="OCB39" s="174"/>
      <c r="OCR39" s="174"/>
      <c r="OCS39" s="174"/>
      <c r="OCT39" s="174"/>
      <c r="OCU39" s="174"/>
      <c r="OCV39" s="174"/>
      <c r="OCW39" s="174"/>
      <c r="OCX39" s="174"/>
      <c r="OCY39" s="174"/>
      <c r="OCZ39" s="174"/>
      <c r="ODA39" s="174"/>
      <c r="ODB39" s="174"/>
      <c r="ODC39" s="174"/>
      <c r="ODD39" s="174"/>
      <c r="ODT39" s="174"/>
      <c r="ODU39" s="174"/>
      <c r="ODV39" s="174"/>
      <c r="ODW39" s="174"/>
      <c r="ODX39" s="174"/>
      <c r="ODY39" s="174"/>
      <c r="ODZ39" s="174"/>
      <c r="OEA39" s="174"/>
      <c r="OEB39" s="174"/>
      <c r="OEC39" s="174"/>
      <c r="OED39" s="174"/>
      <c r="OEE39" s="174"/>
      <c r="OEF39" s="174"/>
      <c r="OEV39" s="174"/>
      <c r="OEW39" s="174"/>
      <c r="OEX39" s="174"/>
      <c r="OEY39" s="174"/>
      <c r="OEZ39" s="174"/>
      <c r="OFA39" s="174"/>
      <c r="OFB39" s="174"/>
      <c r="OFC39" s="174"/>
      <c r="OFD39" s="174"/>
      <c r="OFE39" s="174"/>
      <c r="OFF39" s="174"/>
      <c r="OFG39" s="174"/>
      <c r="OFH39" s="174"/>
      <c r="OFX39" s="174"/>
      <c r="OFY39" s="174"/>
      <c r="OFZ39" s="174"/>
      <c r="OGA39" s="174"/>
      <c r="OGB39" s="174"/>
      <c r="OGC39" s="174"/>
      <c r="OGD39" s="174"/>
      <c r="OGE39" s="174"/>
      <c r="OGF39" s="174"/>
      <c r="OGG39" s="174"/>
      <c r="OGH39" s="174"/>
      <c r="OGI39" s="174"/>
      <c r="OGJ39" s="174"/>
      <c r="OGZ39" s="174"/>
      <c r="OHA39" s="174"/>
      <c r="OHB39" s="174"/>
      <c r="OHC39" s="174"/>
      <c r="OHD39" s="174"/>
      <c r="OHE39" s="174"/>
      <c r="OHF39" s="174"/>
      <c r="OHG39" s="174"/>
      <c r="OHH39" s="174"/>
      <c r="OHI39" s="174"/>
      <c r="OHJ39" s="174"/>
      <c r="OHK39" s="174"/>
      <c r="OHL39" s="174"/>
      <c r="OIB39" s="174"/>
      <c r="OIC39" s="174"/>
      <c r="OID39" s="174"/>
      <c r="OIE39" s="174"/>
      <c r="OIF39" s="174"/>
      <c r="OIG39" s="174"/>
      <c r="OIH39" s="174"/>
      <c r="OII39" s="174"/>
      <c r="OIJ39" s="174"/>
      <c r="OIK39" s="174"/>
      <c r="OIL39" s="174"/>
      <c r="OIM39" s="174"/>
      <c r="OIN39" s="174"/>
      <c r="OJD39" s="174"/>
      <c r="OJE39" s="174"/>
      <c r="OJF39" s="174"/>
      <c r="OJG39" s="174"/>
      <c r="OJH39" s="174"/>
      <c r="OJI39" s="174"/>
      <c r="OJJ39" s="174"/>
      <c r="OJK39" s="174"/>
      <c r="OJL39" s="174"/>
      <c r="OJM39" s="174"/>
      <c r="OJN39" s="174"/>
      <c r="OJO39" s="174"/>
      <c r="OJP39" s="174"/>
      <c r="OKF39" s="174"/>
      <c r="OKG39" s="174"/>
      <c r="OKH39" s="174"/>
      <c r="OKI39" s="174"/>
      <c r="OKJ39" s="174"/>
      <c r="OKK39" s="174"/>
      <c r="OKL39" s="174"/>
      <c r="OKM39" s="174"/>
      <c r="OKN39" s="174"/>
      <c r="OKO39" s="174"/>
      <c r="OKP39" s="174"/>
      <c r="OKQ39" s="174"/>
      <c r="OKR39" s="174"/>
      <c r="OLH39" s="174"/>
      <c r="OLI39" s="174"/>
      <c r="OLJ39" s="174"/>
      <c r="OLK39" s="174"/>
      <c r="OLL39" s="174"/>
      <c r="OLM39" s="174"/>
      <c r="OLN39" s="174"/>
      <c r="OLO39" s="174"/>
      <c r="OLP39" s="174"/>
      <c r="OLQ39" s="174"/>
      <c r="OLR39" s="174"/>
      <c r="OLS39" s="174"/>
      <c r="OLT39" s="174"/>
      <c r="OMJ39" s="174"/>
      <c r="OMK39" s="174"/>
      <c r="OML39" s="174"/>
      <c r="OMM39" s="174"/>
      <c r="OMN39" s="174"/>
      <c r="OMO39" s="174"/>
      <c r="OMP39" s="174"/>
      <c r="OMQ39" s="174"/>
      <c r="OMR39" s="174"/>
      <c r="OMS39" s="174"/>
      <c r="OMT39" s="174"/>
      <c r="OMU39" s="174"/>
      <c r="OMV39" s="174"/>
      <c r="ONL39" s="174"/>
      <c r="ONM39" s="174"/>
      <c r="ONN39" s="174"/>
      <c r="ONO39" s="174"/>
      <c r="ONP39" s="174"/>
      <c r="ONQ39" s="174"/>
      <c r="ONR39" s="174"/>
      <c r="ONS39" s="174"/>
      <c r="ONT39" s="174"/>
      <c r="ONU39" s="174"/>
      <c r="ONV39" s="174"/>
      <c r="ONW39" s="174"/>
      <c r="ONX39" s="174"/>
      <c r="OON39" s="174"/>
      <c r="OOO39" s="174"/>
      <c r="OOP39" s="174"/>
      <c r="OOQ39" s="174"/>
      <c r="OOR39" s="174"/>
      <c r="OOS39" s="174"/>
      <c r="OOT39" s="174"/>
      <c r="OOU39" s="174"/>
      <c r="OOV39" s="174"/>
      <c r="OOW39" s="174"/>
      <c r="OOX39" s="174"/>
      <c r="OOY39" s="174"/>
      <c r="OOZ39" s="174"/>
      <c r="OPP39" s="174"/>
      <c r="OPQ39" s="174"/>
      <c r="OPR39" s="174"/>
      <c r="OPS39" s="174"/>
      <c r="OPT39" s="174"/>
      <c r="OPU39" s="174"/>
      <c r="OPV39" s="174"/>
      <c r="OPW39" s="174"/>
      <c r="OPX39" s="174"/>
      <c r="OPY39" s="174"/>
      <c r="OPZ39" s="174"/>
      <c r="OQA39" s="174"/>
      <c r="OQB39" s="174"/>
      <c r="OQR39" s="174"/>
      <c r="OQS39" s="174"/>
      <c r="OQT39" s="174"/>
      <c r="OQU39" s="174"/>
      <c r="OQV39" s="174"/>
      <c r="OQW39" s="174"/>
      <c r="OQX39" s="174"/>
      <c r="OQY39" s="174"/>
      <c r="OQZ39" s="174"/>
      <c r="ORA39" s="174"/>
      <c r="ORB39" s="174"/>
      <c r="ORC39" s="174"/>
      <c r="ORD39" s="174"/>
      <c r="ORT39" s="174"/>
      <c r="ORU39" s="174"/>
      <c r="ORV39" s="174"/>
      <c r="ORW39" s="174"/>
      <c r="ORX39" s="174"/>
      <c r="ORY39" s="174"/>
      <c r="ORZ39" s="174"/>
      <c r="OSA39" s="174"/>
      <c r="OSB39" s="174"/>
      <c r="OSC39" s="174"/>
      <c r="OSD39" s="174"/>
      <c r="OSE39" s="174"/>
      <c r="OSF39" s="174"/>
      <c r="OSV39" s="174"/>
      <c r="OSW39" s="174"/>
      <c r="OSX39" s="174"/>
      <c r="OSY39" s="174"/>
      <c r="OSZ39" s="174"/>
      <c r="OTA39" s="174"/>
      <c r="OTB39" s="174"/>
      <c r="OTC39" s="174"/>
      <c r="OTD39" s="174"/>
      <c r="OTE39" s="174"/>
      <c r="OTF39" s="174"/>
      <c r="OTG39" s="174"/>
      <c r="OTH39" s="174"/>
      <c r="OTX39" s="174"/>
      <c r="OTY39" s="174"/>
      <c r="OTZ39" s="174"/>
      <c r="OUA39" s="174"/>
      <c r="OUB39" s="174"/>
      <c r="OUC39" s="174"/>
      <c r="OUD39" s="174"/>
      <c r="OUE39" s="174"/>
      <c r="OUF39" s="174"/>
      <c r="OUG39" s="174"/>
      <c r="OUH39" s="174"/>
      <c r="OUI39" s="174"/>
      <c r="OUJ39" s="174"/>
      <c r="OUZ39" s="174"/>
      <c r="OVA39" s="174"/>
      <c r="OVB39" s="174"/>
      <c r="OVC39" s="174"/>
      <c r="OVD39" s="174"/>
      <c r="OVE39" s="174"/>
      <c r="OVF39" s="174"/>
      <c r="OVG39" s="174"/>
      <c r="OVH39" s="174"/>
      <c r="OVI39" s="174"/>
      <c r="OVJ39" s="174"/>
      <c r="OVK39" s="174"/>
      <c r="OVL39" s="174"/>
      <c r="OWB39" s="174"/>
      <c r="OWC39" s="174"/>
      <c r="OWD39" s="174"/>
      <c r="OWE39" s="174"/>
      <c r="OWF39" s="174"/>
      <c r="OWG39" s="174"/>
      <c r="OWH39" s="174"/>
      <c r="OWI39" s="174"/>
      <c r="OWJ39" s="174"/>
      <c r="OWK39" s="174"/>
      <c r="OWL39" s="174"/>
      <c r="OWM39" s="174"/>
      <c r="OWN39" s="174"/>
      <c r="OXD39" s="174"/>
      <c r="OXE39" s="174"/>
      <c r="OXF39" s="174"/>
      <c r="OXG39" s="174"/>
      <c r="OXH39" s="174"/>
      <c r="OXI39" s="174"/>
      <c r="OXJ39" s="174"/>
      <c r="OXK39" s="174"/>
      <c r="OXL39" s="174"/>
      <c r="OXM39" s="174"/>
      <c r="OXN39" s="174"/>
      <c r="OXO39" s="174"/>
      <c r="OXP39" s="174"/>
      <c r="OYF39" s="174"/>
      <c r="OYG39" s="174"/>
      <c r="OYH39" s="174"/>
      <c r="OYI39" s="174"/>
      <c r="OYJ39" s="174"/>
      <c r="OYK39" s="174"/>
      <c r="OYL39" s="174"/>
      <c r="OYM39" s="174"/>
      <c r="OYN39" s="174"/>
      <c r="OYO39" s="174"/>
      <c r="OYP39" s="174"/>
      <c r="OYQ39" s="174"/>
      <c r="OYR39" s="174"/>
      <c r="OZH39" s="174"/>
      <c r="OZI39" s="174"/>
      <c r="OZJ39" s="174"/>
      <c r="OZK39" s="174"/>
      <c r="OZL39" s="174"/>
      <c r="OZM39" s="174"/>
      <c r="OZN39" s="174"/>
      <c r="OZO39" s="174"/>
      <c r="OZP39" s="174"/>
      <c r="OZQ39" s="174"/>
      <c r="OZR39" s="174"/>
      <c r="OZS39" s="174"/>
      <c r="OZT39" s="174"/>
      <c r="PAJ39" s="174"/>
      <c r="PAK39" s="174"/>
      <c r="PAL39" s="174"/>
      <c r="PAM39" s="174"/>
      <c r="PAN39" s="174"/>
      <c r="PAO39" s="174"/>
      <c r="PAP39" s="174"/>
      <c r="PAQ39" s="174"/>
      <c r="PAR39" s="174"/>
      <c r="PAS39" s="174"/>
      <c r="PAT39" s="174"/>
      <c r="PAU39" s="174"/>
      <c r="PAV39" s="174"/>
      <c r="PBL39" s="174"/>
      <c r="PBM39" s="174"/>
      <c r="PBN39" s="174"/>
      <c r="PBO39" s="174"/>
      <c r="PBP39" s="174"/>
      <c r="PBQ39" s="174"/>
      <c r="PBR39" s="174"/>
      <c r="PBS39" s="174"/>
      <c r="PBT39" s="174"/>
      <c r="PBU39" s="174"/>
      <c r="PBV39" s="174"/>
      <c r="PBW39" s="174"/>
      <c r="PBX39" s="174"/>
      <c r="PCN39" s="174"/>
      <c r="PCO39" s="174"/>
      <c r="PCP39" s="174"/>
      <c r="PCQ39" s="174"/>
      <c r="PCR39" s="174"/>
      <c r="PCS39" s="174"/>
      <c r="PCT39" s="174"/>
      <c r="PCU39" s="174"/>
      <c r="PCV39" s="174"/>
      <c r="PCW39" s="174"/>
      <c r="PCX39" s="174"/>
      <c r="PCY39" s="174"/>
      <c r="PCZ39" s="174"/>
      <c r="PDP39" s="174"/>
      <c r="PDQ39" s="174"/>
      <c r="PDR39" s="174"/>
      <c r="PDS39" s="174"/>
      <c r="PDT39" s="174"/>
      <c r="PDU39" s="174"/>
      <c r="PDV39" s="174"/>
      <c r="PDW39" s="174"/>
      <c r="PDX39" s="174"/>
      <c r="PDY39" s="174"/>
      <c r="PDZ39" s="174"/>
      <c r="PEA39" s="174"/>
      <c r="PEB39" s="174"/>
      <c r="PER39" s="174"/>
      <c r="PES39" s="174"/>
      <c r="PET39" s="174"/>
      <c r="PEU39" s="174"/>
      <c r="PEV39" s="174"/>
      <c r="PEW39" s="174"/>
      <c r="PEX39" s="174"/>
      <c r="PEY39" s="174"/>
      <c r="PEZ39" s="174"/>
      <c r="PFA39" s="174"/>
      <c r="PFB39" s="174"/>
      <c r="PFC39" s="174"/>
      <c r="PFD39" s="174"/>
      <c r="PFT39" s="174"/>
      <c r="PFU39" s="174"/>
      <c r="PFV39" s="174"/>
      <c r="PFW39" s="174"/>
      <c r="PFX39" s="174"/>
      <c r="PFY39" s="174"/>
      <c r="PFZ39" s="174"/>
      <c r="PGA39" s="174"/>
      <c r="PGB39" s="174"/>
      <c r="PGC39" s="174"/>
      <c r="PGD39" s="174"/>
      <c r="PGE39" s="174"/>
      <c r="PGF39" s="174"/>
      <c r="PGV39" s="174"/>
      <c r="PGW39" s="174"/>
      <c r="PGX39" s="174"/>
      <c r="PGY39" s="174"/>
      <c r="PGZ39" s="174"/>
      <c r="PHA39" s="174"/>
      <c r="PHB39" s="174"/>
      <c r="PHC39" s="174"/>
      <c r="PHD39" s="174"/>
      <c r="PHE39" s="174"/>
      <c r="PHF39" s="174"/>
      <c r="PHG39" s="174"/>
      <c r="PHH39" s="174"/>
      <c r="PHX39" s="174"/>
      <c r="PHY39" s="174"/>
      <c r="PHZ39" s="174"/>
      <c r="PIA39" s="174"/>
      <c r="PIB39" s="174"/>
      <c r="PIC39" s="174"/>
      <c r="PID39" s="174"/>
      <c r="PIE39" s="174"/>
      <c r="PIF39" s="174"/>
      <c r="PIG39" s="174"/>
      <c r="PIH39" s="174"/>
      <c r="PII39" s="174"/>
      <c r="PIJ39" s="174"/>
      <c r="PIZ39" s="174"/>
      <c r="PJA39" s="174"/>
      <c r="PJB39" s="174"/>
      <c r="PJC39" s="174"/>
      <c r="PJD39" s="174"/>
      <c r="PJE39" s="174"/>
      <c r="PJF39" s="174"/>
      <c r="PJG39" s="174"/>
      <c r="PJH39" s="174"/>
      <c r="PJI39" s="174"/>
      <c r="PJJ39" s="174"/>
      <c r="PJK39" s="174"/>
      <c r="PJL39" s="174"/>
      <c r="PKB39" s="174"/>
      <c r="PKC39" s="174"/>
      <c r="PKD39" s="174"/>
      <c r="PKE39" s="174"/>
      <c r="PKF39" s="174"/>
      <c r="PKG39" s="174"/>
      <c r="PKH39" s="174"/>
      <c r="PKI39" s="174"/>
      <c r="PKJ39" s="174"/>
      <c r="PKK39" s="174"/>
      <c r="PKL39" s="174"/>
      <c r="PKM39" s="174"/>
      <c r="PKN39" s="174"/>
      <c r="PLD39" s="174"/>
      <c r="PLE39" s="174"/>
      <c r="PLF39" s="174"/>
      <c r="PLG39" s="174"/>
      <c r="PLH39" s="174"/>
      <c r="PLI39" s="174"/>
      <c r="PLJ39" s="174"/>
      <c r="PLK39" s="174"/>
      <c r="PLL39" s="174"/>
      <c r="PLM39" s="174"/>
      <c r="PLN39" s="174"/>
      <c r="PLO39" s="174"/>
      <c r="PLP39" s="174"/>
      <c r="PMF39" s="174"/>
      <c r="PMG39" s="174"/>
      <c r="PMH39" s="174"/>
      <c r="PMI39" s="174"/>
      <c r="PMJ39" s="174"/>
      <c r="PMK39" s="174"/>
      <c r="PML39" s="174"/>
      <c r="PMM39" s="174"/>
      <c r="PMN39" s="174"/>
      <c r="PMO39" s="174"/>
      <c r="PMP39" s="174"/>
      <c r="PMQ39" s="174"/>
      <c r="PMR39" s="174"/>
      <c r="PNH39" s="174"/>
      <c r="PNI39" s="174"/>
      <c r="PNJ39" s="174"/>
      <c r="PNK39" s="174"/>
      <c r="PNL39" s="174"/>
      <c r="PNM39" s="174"/>
      <c r="PNN39" s="174"/>
      <c r="PNO39" s="174"/>
      <c r="PNP39" s="174"/>
      <c r="PNQ39" s="174"/>
      <c r="PNR39" s="174"/>
      <c r="PNS39" s="174"/>
      <c r="PNT39" s="174"/>
      <c r="POJ39" s="174"/>
      <c r="POK39" s="174"/>
      <c r="POL39" s="174"/>
      <c r="POM39" s="174"/>
      <c r="PON39" s="174"/>
      <c r="POO39" s="174"/>
      <c r="POP39" s="174"/>
      <c r="POQ39" s="174"/>
      <c r="POR39" s="174"/>
      <c r="POS39" s="174"/>
      <c r="POT39" s="174"/>
      <c r="POU39" s="174"/>
      <c r="POV39" s="174"/>
      <c r="PPL39" s="174"/>
      <c r="PPM39" s="174"/>
      <c r="PPN39" s="174"/>
      <c r="PPO39" s="174"/>
      <c r="PPP39" s="174"/>
      <c r="PPQ39" s="174"/>
      <c r="PPR39" s="174"/>
      <c r="PPS39" s="174"/>
      <c r="PPT39" s="174"/>
      <c r="PPU39" s="174"/>
      <c r="PPV39" s="174"/>
      <c r="PPW39" s="174"/>
      <c r="PPX39" s="174"/>
      <c r="PQN39" s="174"/>
      <c r="PQO39" s="174"/>
      <c r="PQP39" s="174"/>
      <c r="PQQ39" s="174"/>
      <c r="PQR39" s="174"/>
      <c r="PQS39" s="174"/>
      <c r="PQT39" s="174"/>
      <c r="PQU39" s="174"/>
      <c r="PQV39" s="174"/>
      <c r="PQW39" s="174"/>
      <c r="PQX39" s="174"/>
      <c r="PQY39" s="174"/>
      <c r="PQZ39" s="174"/>
      <c r="PRP39" s="174"/>
      <c r="PRQ39" s="174"/>
      <c r="PRR39" s="174"/>
      <c r="PRS39" s="174"/>
      <c r="PRT39" s="174"/>
      <c r="PRU39" s="174"/>
      <c r="PRV39" s="174"/>
      <c r="PRW39" s="174"/>
      <c r="PRX39" s="174"/>
      <c r="PRY39" s="174"/>
      <c r="PRZ39" s="174"/>
      <c r="PSA39" s="174"/>
      <c r="PSB39" s="174"/>
      <c r="PSR39" s="174"/>
      <c r="PSS39" s="174"/>
      <c r="PST39" s="174"/>
      <c r="PSU39" s="174"/>
      <c r="PSV39" s="174"/>
      <c r="PSW39" s="174"/>
      <c r="PSX39" s="174"/>
      <c r="PSY39" s="174"/>
      <c r="PSZ39" s="174"/>
      <c r="PTA39" s="174"/>
      <c r="PTB39" s="174"/>
      <c r="PTC39" s="174"/>
      <c r="PTD39" s="174"/>
      <c r="PTT39" s="174"/>
      <c r="PTU39" s="174"/>
      <c r="PTV39" s="174"/>
      <c r="PTW39" s="174"/>
      <c r="PTX39" s="174"/>
      <c r="PTY39" s="174"/>
      <c r="PTZ39" s="174"/>
      <c r="PUA39" s="174"/>
      <c r="PUB39" s="174"/>
      <c r="PUC39" s="174"/>
      <c r="PUD39" s="174"/>
      <c r="PUE39" s="174"/>
      <c r="PUF39" s="174"/>
      <c r="PUV39" s="174"/>
      <c r="PUW39" s="174"/>
      <c r="PUX39" s="174"/>
      <c r="PUY39" s="174"/>
      <c r="PUZ39" s="174"/>
      <c r="PVA39" s="174"/>
      <c r="PVB39" s="174"/>
      <c r="PVC39" s="174"/>
      <c r="PVD39" s="174"/>
      <c r="PVE39" s="174"/>
      <c r="PVF39" s="174"/>
      <c r="PVG39" s="174"/>
      <c r="PVH39" s="174"/>
      <c r="PVX39" s="174"/>
      <c r="PVY39" s="174"/>
      <c r="PVZ39" s="174"/>
      <c r="PWA39" s="174"/>
      <c r="PWB39" s="174"/>
      <c r="PWC39" s="174"/>
      <c r="PWD39" s="174"/>
      <c r="PWE39" s="174"/>
      <c r="PWF39" s="174"/>
      <c r="PWG39" s="174"/>
      <c r="PWH39" s="174"/>
      <c r="PWI39" s="174"/>
      <c r="PWJ39" s="174"/>
      <c r="PWZ39" s="174"/>
      <c r="PXA39" s="174"/>
      <c r="PXB39" s="174"/>
      <c r="PXC39" s="174"/>
      <c r="PXD39" s="174"/>
      <c r="PXE39" s="174"/>
      <c r="PXF39" s="174"/>
      <c r="PXG39" s="174"/>
      <c r="PXH39" s="174"/>
      <c r="PXI39" s="174"/>
      <c r="PXJ39" s="174"/>
      <c r="PXK39" s="174"/>
      <c r="PXL39" s="174"/>
      <c r="PYB39" s="174"/>
      <c r="PYC39" s="174"/>
      <c r="PYD39" s="174"/>
      <c r="PYE39" s="174"/>
      <c r="PYF39" s="174"/>
      <c r="PYG39" s="174"/>
      <c r="PYH39" s="174"/>
      <c r="PYI39" s="174"/>
      <c r="PYJ39" s="174"/>
      <c r="PYK39" s="174"/>
      <c r="PYL39" s="174"/>
      <c r="PYM39" s="174"/>
      <c r="PYN39" s="174"/>
      <c r="PZD39" s="174"/>
      <c r="PZE39" s="174"/>
      <c r="PZF39" s="174"/>
      <c r="PZG39" s="174"/>
      <c r="PZH39" s="174"/>
      <c r="PZI39" s="174"/>
      <c r="PZJ39" s="174"/>
      <c r="PZK39" s="174"/>
      <c r="PZL39" s="174"/>
      <c r="PZM39" s="174"/>
      <c r="PZN39" s="174"/>
      <c r="PZO39" s="174"/>
      <c r="PZP39" s="174"/>
      <c r="QAF39" s="174"/>
      <c r="QAG39" s="174"/>
      <c r="QAH39" s="174"/>
      <c r="QAI39" s="174"/>
      <c r="QAJ39" s="174"/>
      <c r="QAK39" s="174"/>
      <c r="QAL39" s="174"/>
      <c r="QAM39" s="174"/>
      <c r="QAN39" s="174"/>
      <c r="QAO39" s="174"/>
      <c r="QAP39" s="174"/>
      <c r="QAQ39" s="174"/>
      <c r="QAR39" s="174"/>
      <c r="QBH39" s="174"/>
      <c r="QBI39" s="174"/>
      <c r="QBJ39" s="174"/>
      <c r="QBK39" s="174"/>
      <c r="QBL39" s="174"/>
      <c r="QBM39" s="174"/>
      <c r="QBN39" s="174"/>
      <c r="QBO39" s="174"/>
      <c r="QBP39" s="174"/>
      <c r="QBQ39" s="174"/>
      <c r="QBR39" s="174"/>
      <c r="QBS39" s="174"/>
      <c r="QBT39" s="174"/>
      <c r="QCJ39" s="174"/>
      <c r="QCK39" s="174"/>
      <c r="QCL39" s="174"/>
      <c r="QCM39" s="174"/>
      <c r="QCN39" s="174"/>
      <c r="QCO39" s="174"/>
      <c r="QCP39" s="174"/>
      <c r="QCQ39" s="174"/>
      <c r="QCR39" s="174"/>
      <c r="QCS39" s="174"/>
      <c r="QCT39" s="174"/>
      <c r="QCU39" s="174"/>
      <c r="QCV39" s="174"/>
      <c r="QDL39" s="174"/>
      <c r="QDM39" s="174"/>
      <c r="QDN39" s="174"/>
      <c r="QDO39" s="174"/>
      <c r="QDP39" s="174"/>
      <c r="QDQ39" s="174"/>
      <c r="QDR39" s="174"/>
      <c r="QDS39" s="174"/>
      <c r="QDT39" s="174"/>
      <c r="QDU39" s="174"/>
      <c r="QDV39" s="174"/>
      <c r="QDW39" s="174"/>
      <c r="QDX39" s="174"/>
      <c r="QEN39" s="174"/>
      <c r="QEO39" s="174"/>
      <c r="QEP39" s="174"/>
      <c r="QEQ39" s="174"/>
      <c r="QER39" s="174"/>
      <c r="QES39" s="174"/>
      <c r="QET39" s="174"/>
      <c r="QEU39" s="174"/>
      <c r="QEV39" s="174"/>
      <c r="QEW39" s="174"/>
      <c r="QEX39" s="174"/>
      <c r="QEY39" s="174"/>
      <c r="QEZ39" s="174"/>
      <c r="QFP39" s="174"/>
      <c r="QFQ39" s="174"/>
      <c r="QFR39" s="174"/>
      <c r="QFS39" s="174"/>
      <c r="QFT39" s="174"/>
      <c r="QFU39" s="174"/>
      <c r="QFV39" s="174"/>
      <c r="QFW39" s="174"/>
      <c r="QFX39" s="174"/>
      <c r="QFY39" s="174"/>
      <c r="QFZ39" s="174"/>
      <c r="QGA39" s="174"/>
      <c r="QGB39" s="174"/>
      <c r="QGR39" s="174"/>
      <c r="QGS39" s="174"/>
      <c r="QGT39" s="174"/>
      <c r="QGU39" s="174"/>
      <c r="QGV39" s="174"/>
      <c r="QGW39" s="174"/>
      <c r="QGX39" s="174"/>
      <c r="QGY39" s="174"/>
      <c r="QGZ39" s="174"/>
      <c r="QHA39" s="174"/>
      <c r="QHB39" s="174"/>
      <c r="QHC39" s="174"/>
      <c r="QHD39" s="174"/>
      <c r="QHT39" s="174"/>
      <c r="QHU39" s="174"/>
      <c r="QHV39" s="174"/>
      <c r="QHW39" s="174"/>
      <c r="QHX39" s="174"/>
      <c r="QHY39" s="174"/>
      <c r="QHZ39" s="174"/>
      <c r="QIA39" s="174"/>
      <c r="QIB39" s="174"/>
      <c r="QIC39" s="174"/>
      <c r="QID39" s="174"/>
      <c r="QIE39" s="174"/>
      <c r="QIF39" s="174"/>
      <c r="QIV39" s="174"/>
      <c r="QIW39" s="174"/>
      <c r="QIX39" s="174"/>
      <c r="QIY39" s="174"/>
      <c r="QIZ39" s="174"/>
      <c r="QJA39" s="174"/>
      <c r="QJB39" s="174"/>
      <c r="QJC39" s="174"/>
      <c r="QJD39" s="174"/>
      <c r="QJE39" s="174"/>
      <c r="QJF39" s="174"/>
      <c r="QJG39" s="174"/>
      <c r="QJH39" s="174"/>
      <c r="QJX39" s="174"/>
      <c r="QJY39" s="174"/>
      <c r="QJZ39" s="174"/>
      <c r="QKA39" s="174"/>
      <c r="QKB39" s="174"/>
      <c r="QKC39" s="174"/>
      <c r="QKD39" s="174"/>
      <c r="QKE39" s="174"/>
      <c r="QKF39" s="174"/>
      <c r="QKG39" s="174"/>
      <c r="QKH39" s="174"/>
      <c r="QKI39" s="174"/>
      <c r="QKJ39" s="174"/>
      <c r="QKZ39" s="174"/>
      <c r="QLA39" s="174"/>
      <c r="QLB39" s="174"/>
      <c r="QLC39" s="174"/>
      <c r="QLD39" s="174"/>
      <c r="QLE39" s="174"/>
      <c r="QLF39" s="174"/>
      <c r="QLG39" s="174"/>
      <c r="QLH39" s="174"/>
      <c r="QLI39" s="174"/>
      <c r="QLJ39" s="174"/>
      <c r="QLK39" s="174"/>
      <c r="QLL39" s="174"/>
      <c r="QMB39" s="174"/>
      <c r="QMC39" s="174"/>
      <c r="QMD39" s="174"/>
      <c r="QME39" s="174"/>
      <c r="QMF39" s="174"/>
      <c r="QMG39" s="174"/>
      <c r="QMH39" s="174"/>
      <c r="QMI39" s="174"/>
      <c r="QMJ39" s="174"/>
      <c r="QMK39" s="174"/>
      <c r="QML39" s="174"/>
      <c r="QMM39" s="174"/>
      <c r="QMN39" s="174"/>
      <c r="QND39" s="174"/>
      <c r="QNE39" s="174"/>
      <c r="QNF39" s="174"/>
      <c r="QNG39" s="174"/>
      <c r="QNH39" s="174"/>
      <c r="QNI39" s="174"/>
      <c r="QNJ39" s="174"/>
      <c r="QNK39" s="174"/>
      <c r="QNL39" s="174"/>
      <c r="QNM39" s="174"/>
      <c r="QNN39" s="174"/>
      <c r="QNO39" s="174"/>
      <c r="QNP39" s="174"/>
      <c r="QOF39" s="174"/>
      <c r="QOG39" s="174"/>
      <c r="QOH39" s="174"/>
      <c r="QOI39" s="174"/>
      <c r="QOJ39" s="174"/>
      <c r="QOK39" s="174"/>
      <c r="QOL39" s="174"/>
      <c r="QOM39" s="174"/>
      <c r="QON39" s="174"/>
      <c r="QOO39" s="174"/>
      <c r="QOP39" s="174"/>
      <c r="QOQ39" s="174"/>
      <c r="QOR39" s="174"/>
      <c r="QPH39" s="174"/>
      <c r="QPI39" s="174"/>
      <c r="QPJ39" s="174"/>
      <c r="QPK39" s="174"/>
      <c r="QPL39" s="174"/>
      <c r="QPM39" s="174"/>
      <c r="QPN39" s="174"/>
      <c r="QPO39" s="174"/>
      <c r="QPP39" s="174"/>
      <c r="QPQ39" s="174"/>
      <c r="QPR39" s="174"/>
      <c r="QPS39" s="174"/>
      <c r="QPT39" s="174"/>
      <c r="QQJ39" s="174"/>
      <c r="QQK39" s="174"/>
      <c r="QQL39" s="174"/>
      <c r="QQM39" s="174"/>
      <c r="QQN39" s="174"/>
      <c r="QQO39" s="174"/>
      <c r="QQP39" s="174"/>
      <c r="QQQ39" s="174"/>
      <c r="QQR39" s="174"/>
      <c r="QQS39" s="174"/>
      <c r="QQT39" s="174"/>
      <c r="QQU39" s="174"/>
      <c r="QQV39" s="174"/>
      <c r="QRL39" s="174"/>
      <c r="QRM39" s="174"/>
      <c r="QRN39" s="174"/>
      <c r="QRO39" s="174"/>
      <c r="QRP39" s="174"/>
      <c r="QRQ39" s="174"/>
      <c r="QRR39" s="174"/>
      <c r="QRS39" s="174"/>
      <c r="QRT39" s="174"/>
      <c r="QRU39" s="174"/>
      <c r="QRV39" s="174"/>
      <c r="QRW39" s="174"/>
      <c r="QRX39" s="174"/>
      <c r="QSN39" s="174"/>
      <c r="QSO39" s="174"/>
      <c r="QSP39" s="174"/>
      <c r="QSQ39" s="174"/>
      <c r="QSR39" s="174"/>
      <c r="QSS39" s="174"/>
      <c r="QST39" s="174"/>
      <c r="QSU39" s="174"/>
      <c r="QSV39" s="174"/>
      <c r="QSW39" s="174"/>
      <c r="QSX39" s="174"/>
      <c r="QSY39" s="174"/>
      <c r="QSZ39" s="174"/>
      <c r="QTP39" s="174"/>
      <c r="QTQ39" s="174"/>
      <c r="QTR39" s="174"/>
      <c r="QTS39" s="174"/>
      <c r="QTT39" s="174"/>
      <c r="QTU39" s="174"/>
      <c r="QTV39" s="174"/>
      <c r="QTW39" s="174"/>
      <c r="QTX39" s="174"/>
      <c r="QTY39" s="174"/>
      <c r="QTZ39" s="174"/>
      <c r="QUA39" s="174"/>
      <c r="QUB39" s="174"/>
      <c r="QUR39" s="174"/>
      <c r="QUS39" s="174"/>
      <c r="QUT39" s="174"/>
      <c r="QUU39" s="174"/>
      <c r="QUV39" s="174"/>
      <c r="QUW39" s="174"/>
      <c r="QUX39" s="174"/>
      <c r="QUY39" s="174"/>
      <c r="QUZ39" s="174"/>
      <c r="QVA39" s="174"/>
      <c r="QVB39" s="174"/>
      <c r="QVC39" s="174"/>
      <c r="QVD39" s="174"/>
      <c r="QVT39" s="174"/>
      <c r="QVU39" s="174"/>
      <c r="QVV39" s="174"/>
      <c r="QVW39" s="174"/>
      <c r="QVX39" s="174"/>
      <c r="QVY39" s="174"/>
      <c r="QVZ39" s="174"/>
      <c r="QWA39" s="174"/>
      <c r="QWB39" s="174"/>
      <c r="QWC39" s="174"/>
      <c r="QWD39" s="174"/>
      <c r="QWE39" s="174"/>
      <c r="QWF39" s="174"/>
      <c r="QWV39" s="174"/>
      <c r="QWW39" s="174"/>
      <c r="QWX39" s="174"/>
      <c r="QWY39" s="174"/>
      <c r="QWZ39" s="174"/>
      <c r="QXA39" s="174"/>
      <c r="QXB39" s="174"/>
      <c r="QXC39" s="174"/>
      <c r="QXD39" s="174"/>
      <c r="QXE39" s="174"/>
      <c r="QXF39" s="174"/>
      <c r="QXG39" s="174"/>
      <c r="QXH39" s="174"/>
      <c r="QXX39" s="174"/>
      <c r="QXY39" s="174"/>
      <c r="QXZ39" s="174"/>
      <c r="QYA39" s="174"/>
      <c r="QYB39" s="174"/>
      <c r="QYC39" s="174"/>
      <c r="QYD39" s="174"/>
      <c r="QYE39" s="174"/>
      <c r="QYF39" s="174"/>
      <c r="QYG39" s="174"/>
      <c r="QYH39" s="174"/>
      <c r="QYI39" s="174"/>
      <c r="QYJ39" s="174"/>
      <c r="QYZ39" s="174"/>
      <c r="QZA39" s="174"/>
      <c r="QZB39" s="174"/>
      <c r="QZC39" s="174"/>
      <c r="QZD39" s="174"/>
      <c r="QZE39" s="174"/>
      <c r="QZF39" s="174"/>
      <c r="QZG39" s="174"/>
      <c r="QZH39" s="174"/>
      <c r="QZI39" s="174"/>
      <c r="QZJ39" s="174"/>
      <c r="QZK39" s="174"/>
      <c r="QZL39" s="174"/>
      <c r="RAB39" s="174"/>
      <c r="RAC39" s="174"/>
      <c r="RAD39" s="174"/>
      <c r="RAE39" s="174"/>
      <c r="RAF39" s="174"/>
      <c r="RAG39" s="174"/>
      <c r="RAH39" s="174"/>
      <c r="RAI39" s="174"/>
      <c r="RAJ39" s="174"/>
      <c r="RAK39" s="174"/>
      <c r="RAL39" s="174"/>
      <c r="RAM39" s="174"/>
      <c r="RAN39" s="174"/>
      <c r="RBD39" s="174"/>
      <c r="RBE39" s="174"/>
      <c r="RBF39" s="174"/>
      <c r="RBG39" s="174"/>
      <c r="RBH39" s="174"/>
      <c r="RBI39" s="174"/>
      <c r="RBJ39" s="174"/>
      <c r="RBK39" s="174"/>
      <c r="RBL39" s="174"/>
      <c r="RBM39" s="174"/>
      <c r="RBN39" s="174"/>
      <c r="RBO39" s="174"/>
      <c r="RBP39" s="174"/>
      <c r="RCF39" s="174"/>
      <c r="RCG39" s="174"/>
      <c r="RCH39" s="174"/>
      <c r="RCI39" s="174"/>
      <c r="RCJ39" s="174"/>
      <c r="RCK39" s="174"/>
      <c r="RCL39" s="174"/>
      <c r="RCM39" s="174"/>
      <c r="RCN39" s="174"/>
      <c r="RCO39" s="174"/>
      <c r="RCP39" s="174"/>
      <c r="RCQ39" s="174"/>
      <c r="RCR39" s="174"/>
      <c r="RDH39" s="174"/>
      <c r="RDI39" s="174"/>
      <c r="RDJ39" s="174"/>
      <c r="RDK39" s="174"/>
      <c r="RDL39" s="174"/>
      <c r="RDM39" s="174"/>
      <c r="RDN39" s="174"/>
      <c r="RDO39" s="174"/>
      <c r="RDP39" s="174"/>
      <c r="RDQ39" s="174"/>
      <c r="RDR39" s="174"/>
      <c r="RDS39" s="174"/>
      <c r="RDT39" s="174"/>
      <c r="REJ39" s="174"/>
      <c r="REK39" s="174"/>
      <c r="REL39" s="174"/>
      <c r="REM39" s="174"/>
      <c r="REN39" s="174"/>
      <c r="REO39" s="174"/>
      <c r="REP39" s="174"/>
      <c r="REQ39" s="174"/>
      <c r="RER39" s="174"/>
      <c r="RES39" s="174"/>
      <c r="RET39" s="174"/>
      <c r="REU39" s="174"/>
      <c r="REV39" s="174"/>
      <c r="RFL39" s="174"/>
      <c r="RFM39" s="174"/>
      <c r="RFN39" s="174"/>
      <c r="RFO39" s="174"/>
      <c r="RFP39" s="174"/>
      <c r="RFQ39" s="174"/>
      <c r="RFR39" s="174"/>
      <c r="RFS39" s="174"/>
      <c r="RFT39" s="174"/>
      <c r="RFU39" s="174"/>
      <c r="RFV39" s="174"/>
      <c r="RFW39" s="174"/>
      <c r="RFX39" s="174"/>
      <c r="RGN39" s="174"/>
      <c r="RGO39" s="174"/>
      <c r="RGP39" s="174"/>
      <c r="RGQ39" s="174"/>
      <c r="RGR39" s="174"/>
      <c r="RGS39" s="174"/>
      <c r="RGT39" s="174"/>
      <c r="RGU39" s="174"/>
      <c r="RGV39" s="174"/>
      <c r="RGW39" s="174"/>
      <c r="RGX39" s="174"/>
      <c r="RGY39" s="174"/>
      <c r="RGZ39" s="174"/>
      <c r="RHP39" s="174"/>
      <c r="RHQ39" s="174"/>
      <c r="RHR39" s="174"/>
      <c r="RHS39" s="174"/>
      <c r="RHT39" s="174"/>
      <c r="RHU39" s="174"/>
      <c r="RHV39" s="174"/>
      <c r="RHW39" s="174"/>
      <c r="RHX39" s="174"/>
      <c r="RHY39" s="174"/>
      <c r="RHZ39" s="174"/>
      <c r="RIA39" s="174"/>
      <c r="RIB39" s="174"/>
      <c r="RIR39" s="174"/>
      <c r="RIS39" s="174"/>
      <c r="RIT39" s="174"/>
      <c r="RIU39" s="174"/>
      <c r="RIV39" s="174"/>
      <c r="RIW39" s="174"/>
      <c r="RIX39" s="174"/>
      <c r="RIY39" s="174"/>
      <c r="RIZ39" s="174"/>
      <c r="RJA39" s="174"/>
      <c r="RJB39" s="174"/>
      <c r="RJC39" s="174"/>
      <c r="RJD39" s="174"/>
      <c r="RJT39" s="174"/>
      <c r="RJU39" s="174"/>
      <c r="RJV39" s="174"/>
      <c r="RJW39" s="174"/>
      <c r="RJX39" s="174"/>
      <c r="RJY39" s="174"/>
      <c r="RJZ39" s="174"/>
      <c r="RKA39" s="174"/>
      <c r="RKB39" s="174"/>
      <c r="RKC39" s="174"/>
      <c r="RKD39" s="174"/>
      <c r="RKE39" s="174"/>
      <c r="RKF39" s="174"/>
      <c r="RKV39" s="174"/>
      <c r="RKW39" s="174"/>
      <c r="RKX39" s="174"/>
      <c r="RKY39" s="174"/>
      <c r="RKZ39" s="174"/>
      <c r="RLA39" s="174"/>
      <c r="RLB39" s="174"/>
      <c r="RLC39" s="174"/>
      <c r="RLD39" s="174"/>
      <c r="RLE39" s="174"/>
      <c r="RLF39" s="174"/>
      <c r="RLG39" s="174"/>
      <c r="RLH39" s="174"/>
      <c r="RLX39" s="174"/>
      <c r="RLY39" s="174"/>
      <c r="RLZ39" s="174"/>
      <c r="RMA39" s="174"/>
      <c r="RMB39" s="174"/>
      <c r="RMC39" s="174"/>
      <c r="RMD39" s="174"/>
      <c r="RME39" s="174"/>
      <c r="RMF39" s="174"/>
      <c r="RMG39" s="174"/>
      <c r="RMH39" s="174"/>
      <c r="RMI39" s="174"/>
      <c r="RMJ39" s="174"/>
      <c r="RMZ39" s="174"/>
      <c r="RNA39" s="174"/>
      <c r="RNB39" s="174"/>
      <c r="RNC39" s="174"/>
      <c r="RND39" s="174"/>
      <c r="RNE39" s="174"/>
      <c r="RNF39" s="174"/>
      <c r="RNG39" s="174"/>
      <c r="RNH39" s="174"/>
      <c r="RNI39" s="174"/>
      <c r="RNJ39" s="174"/>
      <c r="RNK39" s="174"/>
      <c r="RNL39" s="174"/>
      <c r="ROB39" s="174"/>
      <c r="ROC39" s="174"/>
      <c r="ROD39" s="174"/>
      <c r="ROE39" s="174"/>
      <c r="ROF39" s="174"/>
      <c r="ROG39" s="174"/>
      <c r="ROH39" s="174"/>
      <c r="ROI39" s="174"/>
      <c r="ROJ39" s="174"/>
      <c r="ROK39" s="174"/>
      <c r="ROL39" s="174"/>
      <c r="ROM39" s="174"/>
      <c r="RON39" s="174"/>
      <c r="RPD39" s="174"/>
      <c r="RPE39" s="174"/>
      <c r="RPF39" s="174"/>
      <c r="RPG39" s="174"/>
      <c r="RPH39" s="174"/>
      <c r="RPI39" s="174"/>
      <c r="RPJ39" s="174"/>
      <c r="RPK39" s="174"/>
      <c r="RPL39" s="174"/>
      <c r="RPM39" s="174"/>
      <c r="RPN39" s="174"/>
      <c r="RPO39" s="174"/>
      <c r="RPP39" s="174"/>
      <c r="RQF39" s="174"/>
      <c r="RQG39" s="174"/>
      <c r="RQH39" s="174"/>
      <c r="RQI39" s="174"/>
      <c r="RQJ39" s="174"/>
      <c r="RQK39" s="174"/>
      <c r="RQL39" s="174"/>
      <c r="RQM39" s="174"/>
      <c r="RQN39" s="174"/>
      <c r="RQO39" s="174"/>
      <c r="RQP39" s="174"/>
      <c r="RQQ39" s="174"/>
      <c r="RQR39" s="174"/>
      <c r="RRH39" s="174"/>
      <c r="RRI39" s="174"/>
      <c r="RRJ39" s="174"/>
      <c r="RRK39" s="174"/>
      <c r="RRL39" s="174"/>
      <c r="RRM39" s="174"/>
      <c r="RRN39" s="174"/>
      <c r="RRO39" s="174"/>
      <c r="RRP39" s="174"/>
      <c r="RRQ39" s="174"/>
      <c r="RRR39" s="174"/>
      <c r="RRS39" s="174"/>
      <c r="RRT39" s="174"/>
      <c r="RSJ39" s="174"/>
      <c r="RSK39" s="174"/>
      <c r="RSL39" s="174"/>
      <c r="RSM39" s="174"/>
      <c r="RSN39" s="174"/>
      <c r="RSO39" s="174"/>
      <c r="RSP39" s="174"/>
      <c r="RSQ39" s="174"/>
      <c r="RSR39" s="174"/>
      <c r="RSS39" s="174"/>
      <c r="RST39" s="174"/>
      <c r="RSU39" s="174"/>
      <c r="RSV39" s="174"/>
      <c r="RTL39" s="174"/>
      <c r="RTM39" s="174"/>
      <c r="RTN39" s="174"/>
      <c r="RTO39" s="174"/>
      <c r="RTP39" s="174"/>
      <c r="RTQ39" s="174"/>
      <c r="RTR39" s="174"/>
      <c r="RTS39" s="174"/>
      <c r="RTT39" s="174"/>
      <c r="RTU39" s="174"/>
      <c r="RTV39" s="174"/>
      <c r="RTW39" s="174"/>
      <c r="RTX39" s="174"/>
      <c r="RUN39" s="174"/>
      <c r="RUO39" s="174"/>
      <c r="RUP39" s="174"/>
      <c r="RUQ39" s="174"/>
      <c r="RUR39" s="174"/>
      <c r="RUS39" s="174"/>
      <c r="RUT39" s="174"/>
      <c r="RUU39" s="174"/>
      <c r="RUV39" s="174"/>
      <c r="RUW39" s="174"/>
      <c r="RUX39" s="174"/>
      <c r="RUY39" s="174"/>
      <c r="RUZ39" s="174"/>
      <c r="RVP39" s="174"/>
      <c r="RVQ39" s="174"/>
      <c r="RVR39" s="174"/>
      <c r="RVS39" s="174"/>
      <c r="RVT39" s="174"/>
      <c r="RVU39" s="174"/>
      <c r="RVV39" s="174"/>
      <c r="RVW39" s="174"/>
      <c r="RVX39" s="174"/>
      <c r="RVY39" s="174"/>
      <c r="RVZ39" s="174"/>
      <c r="RWA39" s="174"/>
      <c r="RWB39" s="174"/>
      <c r="RWR39" s="174"/>
      <c r="RWS39" s="174"/>
      <c r="RWT39" s="174"/>
      <c r="RWU39" s="174"/>
      <c r="RWV39" s="174"/>
      <c r="RWW39" s="174"/>
      <c r="RWX39" s="174"/>
      <c r="RWY39" s="174"/>
      <c r="RWZ39" s="174"/>
      <c r="RXA39" s="174"/>
      <c r="RXB39" s="174"/>
      <c r="RXC39" s="174"/>
      <c r="RXD39" s="174"/>
      <c r="RXT39" s="174"/>
      <c r="RXU39" s="174"/>
      <c r="RXV39" s="174"/>
      <c r="RXW39" s="174"/>
      <c r="RXX39" s="174"/>
      <c r="RXY39" s="174"/>
      <c r="RXZ39" s="174"/>
      <c r="RYA39" s="174"/>
      <c r="RYB39" s="174"/>
      <c r="RYC39" s="174"/>
      <c r="RYD39" s="174"/>
      <c r="RYE39" s="174"/>
      <c r="RYF39" s="174"/>
      <c r="RYV39" s="174"/>
      <c r="RYW39" s="174"/>
      <c r="RYX39" s="174"/>
      <c r="RYY39" s="174"/>
      <c r="RYZ39" s="174"/>
      <c r="RZA39" s="174"/>
      <c r="RZB39" s="174"/>
      <c r="RZC39" s="174"/>
      <c r="RZD39" s="174"/>
      <c r="RZE39" s="174"/>
      <c r="RZF39" s="174"/>
      <c r="RZG39" s="174"/>
      <c r="RZH39" s="174"/>
      <c r="RZX39" s="174"/>
      <c r="RZY39" s="174"/>
      <c r="RZZ39" s="174"/>
      <c r="SAA39" s="174"/>
      <c r="SAB39" s="174"/>
      <c r="SAC39" s="174"/>
      <c r="SAD39" s="174"/>
      <c r="SAE39" s="174"/>
      <c r="SAF39" s="174"/>
      <c r="SAG39" s="174"/>
      <c r="SAH39" s="174"/>
      <c r="SAI39" s="174"/>
      <c r="SAJ39" s="174"/>
      <c r="SAZ39" s="174"/>
      <c r="SBA39" s="174"/>
      <c r="SBB39" s="174"/>
      <c r="SBC39" s="174"/>
      <c r="SBD39" s="174"/>
      <c r="SBE39" s="174"/>
      <c r="SBF39" s="174"/>
      <c r="SBG39" s="174"/>
      <c r="SBH39" s="174"/>
      <c r="SBI39" s="174"/>
      <c r="SBJ39" s="174"/>
      <c r="SBK39" s="174"/>
      <c r="SBL39" s="174"/>
      <c r="SCB39" s="174"/>
      <c r="SCC39" s="174"/>
      <c r="SCD39" s="174"/>
      <c r="SCE39" s="174"/>
      <c r="SCF39" s="174"/>
      <c r="SCG39" s="174"/>
      <c r="SCH39" s="174"/>
      <c r="SCI39" s="174"/>
      <c r="SCJ39" s="174"/>
      <c r="SCK39" s="174"/>
      <c r="SCL39" s="174"/>
      <c r="SCM39" s="174"/>
      <c r="SCN39" s="174"/>
      <c r="SDD39" s="174"/>
      <c r="SDE39" s="174"/>
      <c r="SDF39" s="174"/>
      <c r="SDG39" s="174"/>
      <c r="SDH39" s="174"/>
      <c r="SDI39" s="174"/>
      <c r="SDJ39" s="174"/>
      <c r="SDK39" s="174"/>
      <c r="SDL39" s="174"/>
      <c r="SDM39" s="174"/>
      <c r="SDN39" s="174"/>
      <c r="SDO39" s="174"/>
      <c r="SDP39" s="174"/>
      <c r="SEF39" s="174"/>
      <c r="SEG39" s="174"/>
      <c r="SEH39" s="174"/>
      <c r="SEI39" s="174"/>
      <c r="SEJ39" s="174"/>
      <c r="SEK39" s="174"/>
      <c r="SEL39" s="174"/>
      <c r="SEM39" s="174"/>
      <c r="SEN39" s="174"/>
      <c r="SEO39" s="174"/>
      <c r="SEP39" s="174"/>
      <c r="SEQ39" s="174"/>
      <c r="SER39" s="174"/>
      <c r="SFH39" s="174"/>
      <c r="SFI39" s="174"/>
      <c r="SFJ39" s="174"/>
      <c r="SFK39" s="174"/>
      <c r="SFL39" s="174"/>
      <c r="SFM39" s="174"/>
      <c r="SFN39" s="174"/>
      <c r="SFO39" s="174"/>
      <c r="SFP39" s="174"/>
      <c r="SFQ39" s="174"/>
      <c r="SFR39" s="174"/>
      <c r="SFS39" s="174"/>
      <c r="SFT39" s="174"/>
      <c r="SGJ39" s="174"/>
      <c r="SGK39" s="174"/>
      <c r="SGL39" s="174"/>
      <c r="SGM39" s="174"/>
      <c r="SGN39" s="174"/>
      <c r="SGO39" s="174"/>
      <c r="SGP39" s="174"/>
      <c r="SGQ39" s="174"/>
      <c r="SGR39" s="174"/>
      <c r="SGS39" s="174"/>
      <c r="SGT39" s="174"/>
      <c r="SGU39" s="174"/>
      <c r="SGV39" s="174"/>
      <c r="SHL39" s="174"/>
      <c r="SHM39" s="174"/>
      <c r="SHN39" s="174"/>
      <c r="SHO39" s="174"/>
      <c r="SHP39" s="174"/>
      <c r="SHQ39" s="174"/>
      <c r="SHR39" s="174"/>
      <c r="SHS39" s="174"/>
      <c r="SHT39" s="174"/>
      <c r="SHU39" s="174"/>
      <c r="SHV39" s="174"/>
      <c r="SHW39" s="174"/>
      <c r="SHX39" s="174"/>
      <c r="SIN39" s="174"/>
      <c r="SIO39" s="174"/>
      <c r="SIP39" s="174"/>
      <c r="SIQ39" s="174"/>
      <c r="SIR39" s="174"/>
      <c r="SIS39" s="174"/>
      <c r="SIT39" s="174"/>
      <c r="SIU39" s="174"/>
      <c r="SIV39" s="174"/>
      <c r="SIW39" s="174"/>
      <c r="SIX39" s="174"/>
      <c r="SIY39" s="174"/>
      <c r="SIZ39" s="174"/>
      <c r="SJP39" s="174"/>
      <c r="SJQ39" s="174"/>
      <c r="SJR39" s="174"/>
      <c r="SJS39" s="174"/>
      <c r="SJT39" s="174"/>
      <c r="SJU39" s="174"/>
      <c r="SJV39" s="174"/>
      <c r="SJW39" s="174"/>
      <c r="SJX39" s="174"/>
      <c r="SJY39" s="174"/>
      <c r="SJZ39" s="174"/>
      <c r="SKA39" s="174"/>
      <c r="SKB39" s="174"/>
      <c r="SKR39" s="174"/>
      <c r="SKS39" s="174"/>
      <c r="SKT39" s="174"/>
      <c r="SKU39" s="174"/>
      <c r="SKV39" s="174"/>
      <c r="SKW39" s="174"/>
      <c r="SKX39" s="174"/>
      <c r="SKY39" s="174"/>
      <c r="SKZ39" s="174"/>
      <c r="SLA39" s="174"/>
      <c r="SLB39" s="174"/>
      <c r="SLC39" s="174"/>
      <c r="SLD39" s="174"/>
      <c r="SLT39" s="174"/>
      <c r="SLU39" s="174"/>
      <c r="SLV39" s="174"/>
      <c r="SLW39" s="174"/>
      <c r="SLX39" s="174"/>
      <c r="SLY39" s="174"/>
      <c r="SLZ39" s="174"/>
      <c r="SMA39" s="174"/>
      <c r="SMB39" s="174"/>
      <c r="SMC39" s="174"/>
      <c r="SMD39" s="174"/>
      <c r="SME39" s="174"/>
      <c r="SMF39" s="174"/>
      <c r="SMV39" s="174"/>
      <c r="SMW39" s="174"/>
      <c r="SMX39" s="174"/>
      <c r="SMY39" s="174"/>
      <c r="SMZ39" s="174"/>
      <c r="SNA39" s="174"/>
      <c r="SNB39" s="174"/>
      <c r="SNC39" s="174"/>
      <c r="SND39" s="174"/>
      <c r="SNE39" s="174"/>
      <c r="SNF39" s="174"/>
      <c r="SNG39" s="174"/>
      <c r="SNH39" s="174"/>
      <c r="SNX39" s="174"/>
      <c r="SNY39" s="174"/>
      <c r="SNZ39" s="174"/>
      <c r="SOA39" s="174"/>
      <c r="SOB39" s="174"/>
      <c r="SOC39" s="174"/>
      <c r="SOD39" s="174"/>
      <c r="SOE39" s="174"/>
      <c r="SOF39" s="174"/>
      <c r="SOG39" s="174"/>
      <c r="SOH39" s="174"/>
      <c r="SOI39" s="174"/>
      <c r="SOJ39" s="174"/>
      <c r="SOZ39" s="174"/>
      <c r="SPA39" s="174"/>
      <c r="SPB39" s="174"/>
      <c r="SPC39" s="174"/>
      <c r="SPD39" s="174"/>
      <c r="SPE39" s="174"/>
      <c r="SPF39" s="174"/>
      <c r="SPG39" s="174"/>
      <c r="SPH39" s="174"/>
      <c r="SPI39" s="174"/>
      <c r="SPJ39" s="174"/>
      <c r="SPK39" s="174"/>
      <c r="SPL39" s="174"/>
      <c r="SQB39" s="174"/>
      <c r="SQC39" s="174"/>
      <c r="SQD39" s="174"/>
      <c r="SQE39" s="174"/>
      <c r="SQF39" s="174"/>
      <c r="SQG39" s="174"/>
      <c r="SQH39" s="174"/>
      <c r="SQI39" s="174"/>
      <c r="SQJ39" s="174"/>
      <c r="SQK39" s="174"/>
      <c r="SQL39" s="174"/>
      <c r="SQM39" s="174"/>
      <c r="SQN39" s="174"/>
      <c r="SRD39" s="174"/>
      <c r="SRE39" s="174"/>
      <c r="SRF39" s="174"/>
      <c r="SRG39" s="174"/>
      <c r="SRH39" s="174"/>
      <c r="SRI39" s="174"/>
      <c r="SRJ39" s="174"/>
      <c r="SRK39" s="174"/>
      <c r="SRL39" s="174"/>
      <c r="SRM39" s="174"/>
      <c r="SRN39" s="174"/>
      <c r="SRO39" s="174"/>
      <c r="SRP39" s="174"/>
      <c r="SSF39" s="174"/>
      <c r="SSG39" s="174"/>
      <c r="SSH39" s="174"/>
      <c r="SSI39" s="174"/>
      <c r="SSJ39" s="174"/>
      <c r="SSK39" s="174"/>
      <c r="SSL39" s="174"/>
      <c r="SSM39" s="174"/>
      <c r="SSN39" s="174"/>
      <c r="SSO39" s="174"/>
      <c r="SSP39" s="174"/>
      <c r="SSQ39" s="174"/>
      <c r="SSR39" s="174"/>
      <c r="STH39" s="174"/>
      <c r="STI39" s="174"/>
      <c r="STJ39" s="174"/>
      <c r="STK39" s="174"/>
      <c r="STL39" s="174"/>
      <c r="STM39" s="174"/>
      <c r="STN39" s="174"/>
      <c r="STO39" s="174"/>
      <c r="STP39" s="174"/>
      <c r="STQ39" s="174"/>
      <c r="STR39" s="174"/>
      <c r="STS39" s="174"/>
      <c r="STT39" s="174"/>
      <c r="SUJ39" s="174"/>
      <c r="SUK39" s="174"/>
      <c r="SUL39" s="174"/>
      <c r="SUM39" s="174"/>
      <c r="SUN39" s="174"/>
      <c r="SUO39" s="174"/>
      <c r="SUP39" s="174"/>
      <c r="SUQ39" s="174"/>
      <c r="SUR39" s="174"/>
      <c r="SUS39" s="174"/>
      <c r="SUT39" s="174"/>
      <c r="SUU39" s="174"/>
      <c r="SUV39" s="174"/>
      <c r="SVL39" s="174"/>
      <c r="SVM39" s="174"/>
      <c r="SVN39" s="174"/>
      <c r="SVO39" s="174"/>
      <c r="SVP39" s="174"/>
      <c r="SVQ39" s="174"/>
      <c r="SVR39" s="174"/>
      <c r="SVS39" s="174"/>
      <c r="SVT39" s="174"/>
      <c r="SVU39" s="174"/>
      <c r="SVV39" s="174"/>
      <c r="SVW39" s="174"/>
      <c r="SVX39" s="174"/>
      <c r="SWN39" s="174"/>
      <c r="SWO39" s="174"/>
      <c r="SWP39" s="174"/>
      <c r="SWQ39" s="174"/>
      <c r="SWR39" s="174"/>
      <c r="SWS39" s="174"/>
      <c r="SWT39" s="174"/>
      <c r="SWU39" s="174"/>
      <c r="SWV39" s="174"/>
      <c r="SWW39" s="174"/>
      <c r="SWX39" s="174"/>
      <c r="SWY39" s="174"/>
      <c r="SWZ39" s="174"/>
      <c r="SXP39" s="174"/>
      <c r="SXQ39" s="174"/>
      <c r="SXR39" s="174"/>
      <c r="SXS39" s="174"/>
      <c r="SXT39" s="174"/>
      <c r="SXU39" s="174"/>
      <c r="SXV39" s="174"/>
      <c r="SXW39" s="174"/>
      <c r="SXX39" s="174"/>
      <c r="SXY39" s="174"/>
      <c r="SXZ39" s="174"/>
      <c r="SYA39" s="174"/>
      <c r="SYB39" s="174"/>
      <c r="SYR39" s="174"/>
      <c r="SYS39" s="174"/>
      <c r="SYT39" s="174"/>
      <c r="SYU39" s="174"/>
      <c r="SYV39" s="174"/>
      <c r="SYW39" s="174"/>
      <c r="SYX39" s="174"/>
      <c r="SYY39" s="174"/>
      <c r="SYZ39" s="174"/>
      <c r="SZA39" s="174"/>
      <c r="SZB39" s="174"/>
      <c r="SZC39" s="174"/>
      <c r="SZD39" s="174"/>
      <c r="SZT39" s="174"/>
      <c r="SZU39" s="174"/>
      <c r="SZV39" s="174"/>
      <c r="SZW39" s="174"/>
      <c r="SZX39" s="174"/>
      <c r="SZY39" s="174"/>
      <c r="SZZ39" s="174"/>
      <c r="TAA39" s="174"/>
      <c r="TAB39" s="174"/>
      <c r="TAC39" s="174"/>
      <c r="TAD39" s="174"/>
      <c r="TAE39" s="174"/>
      <c r="TAF39" s="174"/>
      <c r="TAV39" s="174"/>
      <c r="TAW39" s="174"/>
      <c r="TAX39" s="174"/>
      <c r="TAY39" s="174"/>
      <c r="TAZ39" s="174"/>
      <c r="TBA39" s="174"/>
      <c r="TBB39" s="174"/>
      <c r="TBC39" s="174"/>
      <c r="TBD39" s="174"/>
      <c r="TBE39" s="174"/>
      <c r="TBF39" s="174"/>
      <c r="TBG39" s="174"/>
      <c r="TBH39" s="174"/>
      <c r="TBX39" s="174"/>
      <c r="TBY39" s="174"/>
      <c r="TBZ39" s="174"/>
      <c r="TCA39" s="174"/>
      <c r="TCB39" s="174"/>
      <c r="TCC39" s="174"/>
      <c r="TCD39" s="174"/>
      <c r="TCE39" s="174"/>
      <c r="TCF39" s="174"/>
      <c r="TCG39" s="174"/>
      <c r="TCH39" s="174"/>
      <c r="TCI39" s="174"/>
      <c r="TCJ39" s="174"/>
      <c r="TCZ39" s="174"/>
      <c r="TDA39" s="174"/>
      <c r="TDB39" s="174"/>
      <c r="TDC39" s="174"/>
      <c r="TDD39" s="174"/>
      <c r="TDE39" s="174"/>
      <c r="TDF39" s="174"/>
      <c r="TDG39" s="174"/>
      <c r="TDH39" s="174"/>
      <c r="TDI39" s="174"/>
      <c r="TDJ39" s="174"/>
      <c r="TDK39" s="174"/>
      <c r="TDL39" s="174"/>
      <c r="TEB39" s="174"/>
      <c r="TEC39" s="174"/>
      <c r="TED39" s="174"/>
      <c r="TEE39" s="174"/>
      <c r="TEF39" s="174"/>
      <c r="TEG39" s="174"/>
      <c r="TEH39" s="174"/>
      <c r="TEI39" s="174"/>
      <c r="TEJ39" s="174"/>
      <c r="TEK39" s="174"/>
      <c r="TEL39" s="174"/>
      <c r="TEM39" s="174"/>
      <c r="TEN39" s="174"/>
      <c r="TFD39" s="174"/>
      <c r="TFE39" s="174"/>
      <c r="TFF39" s="174"/>
      <c r="TFG39" s="174"/>
      <c r="TFH39" s="174"/>
      <c r="TFI39" s="174"/>
      <c r="TFJ39" s="174"/>
      <c r="TFK39" s="174"/>
      <c r="TFL39" s="174"/>
      <c r="TFM39" s="174"/>
      <c r="TFN39" s="174"/>
      <c r="TFO39" s="174"/>
      <c r="TFP39" s="174"/>
      <c r="TGF39" s="174"/>
      <c r="TGG39" s="174"/>
      <c r="TGH39" s="174"/>
      <c r="TGI39" s="174"/>
      <c r="TGJ39" s="174"/>
      <c r="TGK39" s="174"/>
      <c r="TGL39" s="174"/>
      <c r="TGM39" s="174"/>
      <c r="TGN39" s="174"/>
      <c r="TGO39" s="174"/>
      <c r="TGP39" s="174"/>
      <c r="TGQ39" s="174"/>
      <c r="TGR39" s="174"/>
      <c r="THH39" s="174"/>
      <c r="THI39" s="174"/>
      <c r="THJ39" s="174"/>
      <c r="THK39" s="174"/>
      <c r="THL39" s="174"/>
      <c r="THM39" s="174"/>
      <c r="THN39" s="174"/>
      <c r="THO39" s="174"/>
      <c r="THP39" s="174"/>
      <c r="THQ39" s="174"/>
      <c r="THR39" s="174"/>
      <c r="THS39" s="174"/>
      <c r="THT39" s="174"/>
      <c r="TIJ39" s="174"/>
      <c r="TIK39" s="174"/>
      <c r="TIL39" s="174"/>
      <c r="TIM39" s="174"/>
      <c r="TIN39" s="174"/>
      <c r="TIO39" s="174"/>
      <c r="TIP39" s="174"/>
      <c r="TIQ39" s="174"/>
      <c r="TIR39" s="174"/>
      <c r="TIS39" s="174"/>
      <c r="TIT39" s="174"/>
      <c r="TIU39" s="174"/>
      <c r="TIV39" s="174"/>
      <c r="TJL39" s="174"/>
      <c r="TJM39" s="174"/>
      <c r="TJN39" s="174"/>
      <c r="TJO39" s="174"/>
      <c r="TJP39" s="174"/>
      <c r="TJQ39" s="174"/>
      <c r="TJR39" s="174"/>
      <c r="TJS39" s="174"/>
      <c r="TJT39" s="174"/>
      <c r="TJU39" s="174"/>
      <c r="TJV39" s="174"/>
      <c r="TJW39" s="174"/>
      <c r="TJX39" s="174"/>
      <c r="TKN39" s="174"/>
      <c r="TKO39" s="174"/>
      <c r="TKP39" s="174"/>
      <c r="TKQ39" s="174"/>
      <c r="TKR39" s="174"/>
      <c r="TKS39" s="174"/>
      <c r="TKT39" s="174"/>
      <c r="TKU39" s="174"/>
      <c r="TKV39" s="174"/>
      <c r="TKW39" s="174"/>
      <c r="TKX39" s="174"/>
      <c r="TKY39" s="174"/>
      <c r="TKZ39" s="174"/>
      <c r="TLP39" s="174"/>
      <c r="TLQ39" s="174"/>
      <c r="TLR39" s="174"/>
      <c r="TLS39" s="174"/>
      <c r="TLT39" s="174"/>
      <c r="TLU39" s="174"/>
      <c r="TLV39" s="174"/>
      <c r="TLW39" s="174"/>
      <c r="TLX39" s="174"/>
      <c r="TLY39" s="174"/>
      <c r="TLZ39" s="174"/>
      <c r="TMA39" s="174"/>
      <c r="TMB39" s="174"/>
      <c r="TMR39" s="174"/>
      <c r="TMS39" s="174"/>
      <c r="TMT39" s="174"/>
      <c r="TMU39" s="174"/>
      <c r="TMV39" s="174"/>
      <c r="TMW39" s="174"/>
      <c r="TMX39" s="174"/>
      <c r="TMY39" s="174"/>
      <c r="TMZ39" s="174"/>
      <c r="TNA39" s="174"/>
      <c r="TNB39" s="174"/>
      <c r="TNC39" s="174"/>
      <c r="TND39" s="174"/>
      <c r="TNT39" s="174"/>
      <c r="TNU39" s="174"/>
      <c r="TNV39" s="174"/>
      <c r="TNW39" s="174"/>
      <c r="TNX39" s="174"/>
      <c r="TNY39" s="174"/>
      <c r="TNZ39" s="174"/>
      <c r="TOA39" s="174"/>
      <c r="TOB39" s="174"/>
      <c r="TOC39" s="174"/>
      <c r="TOD39" s="174"/>
      <c r="TOE39" s="174"/>
      <c r="TOF39" s="174"/>
      <c r="TOV39" s="174"/>
      <c r="TOW39" s="174"/>
      <c r="TOX39" s="174"/>
      <c r="TOY39" s="174"/>
      <c r="TOZ39" s="174"/>
      <c r="TPA39" s="174"/>
      <c r="TPB39" s="174"/>
      <c r="TPC39" s="174"/>
      <c r="TPD39" s="174"/>
      <c r="TPE39" s="174"/>
      <c r="TPF39" s="174"/>
      <c r="TPG39" s="174"/>
      <c r="TPH39" s="174"/>
      <c r="TPX39" s="174"/>
      <c r="TPY39" s="174"/>
      <c r="TPZ39" s="174"/>
      <c r="TQA39" s="174"/>
      <c r="TQB39" s="174"/>
      <c r="TQC39" s="174"/>
      <c r="TQD39" s="174"/>
      <c r="TQE39" s="174"/>
      <c r="TQF39" s="174"/>
      <c r="TQG39" s="174"/>
      <c r="TQH39" s="174"/>
      <c r="TQI39" s="174"/>
      <c r="TQJ39" s="174"/>
      <c r="TQZ39" s="174"/>
      <c r="TRA39" s="174"/>
      <c r="TRB39" s="174"/>
      <c r="TRC39" s="174"/>
      <c r="TRD39" s="174"/>
      <c r="TRE39" s="174"/>
      <c r="TRF39" s="174"/>
      <c r="TRG39" s="174"/>
      <c r="TRH39" s="174"/>
      <c r="TRI39" s="174"/>
      <c r="TRJ39" s="174"/>
      <c r="TRK39" s="174"/>
      <c r="TRL39" s="174"/>
      <c r="TSB39" s="174"/>
      <c r="TSC39" s="174"/>
      <c r="TSD39" s="174"/>
      <c r="TSE39" s="174"/>
      <c r="TSF39" s="174"/>
      <c r="TSG39" s="174"/>
      <c r="TSH39" s="174"/>
      <c r="TSI39" s="174"/>
      <c r="TSJ39" s="174"/>
      <c r="TSK39" s="174"/>
      <c r="TSL39" s="174"/>
      <c r="TSM39" s="174"/>
      <c r="TSN39" s="174"/>
      <c r="TTD39" s="174"/>
      <c r="TTE39" s="174"/>
      <c r="TTF39" s="174"/>
      <c r="TTG39" s="174"/>
      <c r="TTH39" s="174"/>
      <c r="TTI39" s="174"/>
      <c r="TTJ39" s="174"/>
      <c r="TTK39" s="174"/>
      <c r="TTL39" s="174"/>
      <c r="TTM39" s="174"/>
      <c r="TTN39" s="174"/>
      <c r="TTO39" s="174"/>
      <c r="TTP39" s="174"/>
      <c r="TUF39" s="174"/>
      <c r="TUG39" s="174"/>
      <c r="TUH39" s="174"/>
      <c r="TUI39" s="174"/>
      <c r="TUJ39" s="174"/>
      <c r="TUK39" s="174"/>
      <c r="TUL39" s="174"/>
      <c r="TUM39" s="174"/>
      <c r="TUN39" s="174"/>
      <c r="TUO39" s="174"/>
      <c r="TUP39" s="174"/>
      <c r="TUQ39" s="174"/>
      <c r="TUR39" s="174"/>
      <c r="TVH39" s="174"/>
      <c r="TVI39" s="174"/>
      <c r="TVJ39" s="174"/>
      <c r="TVK39" s="174"/>
      <c r="TVL39" s="174"/>
      <c r="TVM39" s="174"/>
      <c r="TVN39" s="174"/>
      <c r="TVO39" s="174"/>
      <c r="TVP39" s="174"/>
      <c r="TVQ39" s="174"/>
      <c r="TVR39" s="174"/>
      <c r="TVS39" s="174"/>
      <c r="TVT39" s="174"/>
      <c r="TWJ39" s="174"/>
      <c r="TWK39" s="174"/>
      <c r="TWL39" s="174"/>
      <c r="TWM39" s="174"/>
      <c r="TWN39" s="174"/>
      <c r="TWO39" s="174"/>
      <c r="TWP39" s="174"/>
      <c r="TWQ39" s="174"/>
      <c r="TWR39" s="174"/>
      <c r="TWS39" s="174"/>
      <c r="TWT39" s="174"/>
      <c r="TWU39" s="174"/>
      <c r="TWV39" s="174"/>
      <c r="TXL39" s="174"/>
      <c r="TXM39" s="174"/>
      <c r="TXN39" s="174"/>
      <c r="TXO39" s="174"/>
      <c r="TXP39" s="174"/>
      <c r="TXQ39" s="174"/>
      <c r="TXR39" s="174"/>
      <c r="TXS39" s="174"/>
      <c r="TXT39" s="174"/>
      <c r="TXU39" s="174"/>
      <c r="TXV39" s="174"/>
      <c r="TXW39" s="174"/>
      <c r="TXX39" s="174"/>
      <c r="TYN39" s="174"/>
      <c r="TYO39" s="174"/>
      <c r="TYP39" s="174"/>
      <c r="TYQ39" s="174"/>
      <c r="TYR39" s="174"/>
      <c r="TYS39" s="174"/>
      <c r="TYT39" s="174"/>
      <c r="TYU39" s="174"/>
      <c r="TYV39" s="174"/>
      <c r="TYW39" s="174"/>
      <c r="TYX39" s="174"/>
      <c r="TYY39" s="174"/>
      <c r="TYZ39" s="174"/>
      <c r="TZP39" s="174"/>
      <c r="TZQ39" s="174"/>
      <c r="TZR39" s="174"/>
      <c r="TZS39" s="174"/>
      <c r="TZT39" s="174"/>
      <c r="TZU39" s="174"/>
      <c r="TZV39" s="174"/>
      <c r="TZW39" s="174"/>
      <c r="TZX39" s="174"/>
      <c r="TZY39" s="174"/>
      <c r="TZZ39" s="174"/>
      <c r="UAA39" s="174"/>
      <c r="UAB39" s="174"/>
      <c r="UAR39" s="174"/>
      <c r="UAS39" s="174"/>
      <c r="UAT39" s="174"/>
      <c r="UAU39" s="174"/>
      <c r="UAV39" s="174"/>
      <c r="UAW39" s="174"/>
      <c r="UAX39" s="174"/>
      <c r="UAY39" s="174"/>
      <c r="UAZ39" s="174"/>
      <c r="UBA39" s="174"/>
      <c r="UBB39" s="174"/>
      <c r="UBC39" s="174"/>
      <c r="UBD39" s="174"/>
      <c r="UBT39" s="174"/>
      <c r="UBU39" s="174"/>
      <c r="UBV39" s="174"/>
      <c r="UBW39" s="174"/>
      <c r="UBX39" s="174"/>
      <c r="UBY39" s="174"/>
      <c r="UBZ39" s="174"/>
      <c r="UCA39" s="174"/>
      <c r="UCB39" s="174"/>
      <c r="UCC39" s="174"/>
      <c r="UCD39" s="174"/>
      <c r="UCE39" s="174"/>
      <c r="UCF39" s="174"/>
      <c r="UCV39" s="174"/>
      <c r="UCW39" s="174"/>
      <c r="UCX39" s="174"/>
      <c r="UCY39" s="174"/>
      <c r="UCZ39" s="174"/>
      <c r="UDA39" s="174"/>
      <c r="UDB39" s="174"/>
      <c r="UDC39" s="174"/>
      <c r="UDD39" s="174"/>
      <c r="UDE39" s="174"/>
      <c r="UDF39" s="174"/>
      <c r="UDG39" s="174"/>
      <c r="UDH39" s="174"/>
      <c r="UDX39" s="174"/>
      <c r="UDY39" s="174"/>
      <c r="UDZ39" s="174"/>
      <c r="UEA39" s="174"/>
      <c r="UEB39" s="174"/>
      <c r="UEC39" s="174"/>
      <c r="UED39" s="174"/>
      <c r="UEE39" s="174"/>
      <c r="UEF39" s="174"/>
      <c r="UEG39" s="174"/>
      <c r="UEH39" s="174"/>
      <c r="UEI39" s="174"/>
      <c r="UEJ39" s="174"/>
      <c r="UEZ39" s="174"/>
      <c r="UFA39" s="174"/>
      <c r="UFB39" s="174"/>
      <c r="UFC39" s="174"/>
      <c r="UFD39" s="174"/>
      <c r="UFE39" s="174"/>
      <c r="UFF39" s="174"/>
      <c r="UFG39" s="174"/>
      <c r="UFH39" s="174"/>
      <c r="UFI39" s="174"/>
      <c r="UFJ39" s="174"/>
      <c r="UFK39" s="174"/>
      <c r="UFL39" s="174"/>
      <c r="UGB39" s="174"/>
      <c r="UGC39" s="174"/>
      <c r="UGD39" s="174"/>
      <c r="UGE39" s="174"/>
      <c r="UGF39" s="174"/>
      <c r="UGG39" s="174"/>
      <c r="UGH39" s="174"/>
      <c r="UGI39" s="174"/>
      <c r="UGJ39" s="174"/>
      <c r="UGK39" s="174"/>
      <c r="UGL39" s="174"/>
      <c r="UGM39" s="174"/>
      <c r="UGN39" s="174"/>
      <c r="UHD39" s="174"/>
      <c r="UHE39" s="174"/>
      <c r="UHF39" s="174"/>
      <c r="UHG39" s="174"/>
      <c r="UHH39" s="174"/>
      <c r="UHI39" s="174"/>
      <c r="UHJ39" s="174"/>
      <c r="UHK39" s="174"/>
      <c r="UHL39" s="174"/>
      <c r="UHM39" s="174"/>
      <c r="UHN39" s="174"/>
      <c r="UHO39" s="174"/>
      <c r="UHP39" s="174"/>
      <c r="UIF39" s="174"/>
      <c r="UIG39" s="174"/>
      <c r="UIH39" s="174"/>
      <c r="UII39" s="174"/>
      <c r="UIJ39" s="174"/>
      <c r="UIK39" s="174"/>
      <c r="UIL39" s="174"/>
      <c r="UIM39" s="174"/>
      <c r="UIN39" s="174"/>
      <c r="UIO39" s="174"/>
      <c r="UIP39" s="174"/>
      <c r="UIQ39" s="174"/>
      <c r="UIR39" s="174"/>
      <c r="UJH39" s="174"/>
      <c r="UJI39" s="174"/>
      <c r="UJJ39" s="174"/>
      <c r="UJK39" s="174"/>
      <c r="UJL39" s="174"/>
      <c r="UJM39" s="174"/>
      <c r="UJN39" s="174"/>
      <c r="UJO39" s="174"/>
      <c r="UJP39" s="174"/>
      <c r="UJQ39" s="174"/>
      <c r="UJR39" s="174"/>
      <c r="UJS39" s="174"/>
      <c r="UJT39" s="174"/>
      <c r="UKJ39" s="174"/>
      <c r="UKK39" s="174"/>
      <c r="UKL39" s="174"/>
      <c r="UKM39" s="174"/>
      <c r="UKN39" s="174"/>
      <c r="UKO39" s="174"/>
      <c r="UKP39" s="174"/>
      <c r="UKQ39" s="174"/>
      <c r="UKR39" s="174"/>
      <c r="UKS39" s="174"/>
      <c r="UKT39" s="174"/>
      <c r="UKU39" s="174"/>
      <c r="UKV39" s="174"/>
      <c r="ULL39" s="174"/>
      <c r="ULM39" s="174"/>
      <c r="ULN39" s="174"/>
      <c r="ULO39" s="174"/>
      <c r="ULP39" s="174"/>
      <c r="ULQ39" s="174"/>
      <c r="ULR39" s="174"/>
      <c r="ULS39" s="174"/>
      <c r="ULT39" s="174"/>
      <c r="ULU39" s="174"/>
      <c r="ULV39" s="174"/>
      <c r="ULW39" s="174"/>
      <c r="ULX39" s="174"/>
      <c r="UMN39" s="174"/>
      <c r="UMO39" s="174"/>
      <c r="UMP39" s="174"/>
      <c r="UMQ39" s="174"/>
      <c r="UMR39" s="174"/>
      <c r="UMS39" s="174"/>
      <c r="UMT39" s="174"/>
      <c r="UMU39" s="174"/>
      <c r="UMV39" s="174"/>
      <c r="UMW39" s="174"/>
      <c r="UMX39" s="174"/>
      <c r="UMY39" s="174"/>
      <c r="UMZ39" s="174"/>
      <c r="UNP39" s="174"/>
      <c r="UNQ39" s="174"/>
      <c r="UNR39" s="174"/>
      <c r="UNS39" s="174"/>
      <c r="UNT39" s="174"/>
      <c r="UNU39" s="174"/>
      <c r="UNV39" s="174"/>
      <c r="UNW39" s="174"/>
      <c r="UNX39" s="174"/>
      <c r="UNY39" s="174"/>
      <c r="UNZ39" s="174"/>
      <c r="UOA39" s="174"/>
      <c r="UOB39" s="174"/>
      <c r="UOR39" s="174"/>
      <c r="UOS39" s="174"/>
      <c r="UOT39" s="174"/>
      <c r="UOU39" s="174"/>
      <c r="UOV39" s="174"/>
      <c r="UOW39" s="174"/>
      <c r="UOX39" s="174"/>
      <c r="UOY39" s="174"/>
      <c r="UOZ39" s="174"/>
      <c r="UPA39" s="174"/>
      <c r="UPB39" s="174"/>
      <c r="UPC39" s="174"/>
      <c r="UPD39" s="174"/>
      <c r="UPT39" s="174"/>
      <c r="UPU39" s="174"/>
      <c r="UPV39" s="174"/>
      <c r="UPW39" s="174"/>
      <c r="UPX39" s="174"/>
      <c r="UPY39" s="174"/>
      <c r="UPZ39" s="174"/>
      <c r="UQA39" s="174"/>
      <c r="UQB39" s="174"/>
      <c r="UQC39" s="174"/>
      <c r="UQD39" s="174"/>
      <c r="UQE39" s="174"/>
      <c r="UQF39" s="174"/>
      <c r="UQV39" s="174"/>
      <c r="UQW39" s="174"/>
      <c r="UQX39" s="174"/>
      <c r="UQY39" s="174"/>
      <c r="UQZ39" s="174"/>
      <c r="URA39" s="174"/>
      <c r="URB39" s="174"/>
      <c r="URC39" s="174"/>
      <c r="URD39" s="174"/>
      <c r="URE39" s="174"/>
      <c r="URF39" s="174"/>
      <c r="URG39" s="174"/>
      <c r="URH39" s="174"/>
      <c r="URX39" s="174"/>
      <c r="URY39" s="174"/>
      <c r="URZ39" s="174"/>
      <c r="USA39" s="174"/>
      <c r="USB39" s="174"/>
      <c r="USC39" s="174"/>
      <c r="USD39" s="174"/>
      <c r="USE39" s="174"/>
      <c r="USF39" s="174"/>
      <c r="USG39" s="174"/>
      <c r="USH39" s="174"/>
      <c r="USI39" s="174"/>
      <c r="USJ39" s="174"/>
      <c r="USZ39" s="174"/>
      <c r="UTA39" s="174"/>
      <c r="UTB39" s="174"/>
      <c r="UTC39" s="174"/>
      <c r="UTD39" s="174"/>
      <c r="UTE39" s="174"/>
      <c r="UTF39" s="174"/>
      <c r="UTG39" s="174"/>
      <c r="UTH39" s="174"/>
      <c r="UTI39" s="174"/>
      <c r="UTJ39" s="174"/>
      <c r="UTK39" s="174"/>
      <c r="UTL39" s="174"/>
      <c r="UUB39" s="174"/>
      <c r="UUC39" s="174"/>
      <c r="UUD39" s="174"/>
      <c r="UUE39" s="174"/>
      <c r="UUF39" s="174"/>
      <c r="UUG39" s="174"/>
      <c r="UUH39" s="174"/>
      <c r="UUI39" s="174"/>
      <c r="UUJ39" s="174"/>
      <c r="UUK39" s="174"/>
      <c r="UUL39" s="174"/>
      <c r="UUM39" s="174"/>
      <c r="UUN39" s="174"/>
      <c r="UVD39" s="174"/>
      <c r="UVE39" s="174"/>
      <c r="UVF39" s="174"/>
      <c r="UVG39" s="174"/>
      <c r="UVH39" s="174"/>
      <c r="UVI39" s="174"/>
      <c r="UVJ39" s="174"/>
      <c r="UVK39" s="174"/>
      <c r="UVL39" s="174"/>
      <c r="UVM39" s="174"/>
      <c r="UVN39" s="174"/>
      <c r="UVO39" s="174"/>
      <c r="UVP39" s="174"/>
      <c r="UWF39" s="174"/>
      <c r="UWG39" s="174"/>
      <c r="UWH39" s="174"/>
      <c r="UWI39" s="174"/>
      <c r="UWJ39" s="174"/>
      <c r="UWK39" s="174"/>
      <c r="UWL39" s="174"/>
      <c r="UWM39" s="174"/>
      <c r="UWN39" s="174"/>
      <c r="UWO39" s="174"/>
      <c r="UWP39" s="174"/>
      <c r="UWQ39" s="174"/>
      <c r="UWR39" s="174"/>
      <c r="UXH39" s="174"/>
      <c r="UXI39" s="174"/>
      <c r="UXJ39" s="174"/>
      <c r="UXK39" s="174"/>
      <c r="UXL39" s="174"/>
      <c r="UXM39" s="174"/>
      <c r="UXN39" s="174"/>
      <c r="UXO39" s="174"/>
      <c r="UXP39" s="174"/>
      <c r="UXQ39" s="174"/>
      <c r="UXR39" s="174"/>
      <c r="UXS39" s="174"/>
      <c r="UXT39" s="174"/>
      <c r="UYJ39" s="174"/>
      <c r="UYK39" s="174"/>
      <c r="UYL39" s="174"/>
      <c r="UYM39" s="174"/>
      <c r="UYN39" s="174"/>
      <c r="UYO39" s="174"/>
      <c r="UYP39" s="174"/>
      <c r="UYQ39" s="174"/>
      <c r="UYR39" s="174"/>
      <c r="UYS39" s="174"/>
      <c r="UYT39" s="174"/>
      <c r="UYU39" s="174"/>
      <c r="UYV39" s="174"/>
      <c r="UZL39" s="174"/>
      <c r="UZM39" s="174"/>
      <c r="UZN39" s="174"/>
      <c r="UZO39" s="174"/>
      <c r="UZP39" s="174"/>
      <c r="UZQ39" s="174"/>
      <c r="UZR39" s="174"/>
      <c r="UZS39" s="174"/>
      <c r="UZT39" s="174"/>
      <c r="UZU39" s="174"/>
      <c r="UZV39" s="174"/>
      <c r="UZW39" s="174"/>
      <c r="UZX39" s="174"/>
      <c r="VAN39" s="174"/>
      <c r="VAO39" s="174"/>
      <c r="VAP39" s="174"/>
      <c r="VAQ39" s="174"/>
      <c r="VAR39" s="174"/>
      <c r="VAS39" s="174"/>
      <c r="VAT39" s="174"/>
      <c r="VAU39" s="174"/>
      <c r="VAV39" s="174"/>
      <c r="VAW39" s="174"/>
      <c r="VAX39" s="174"/>
      <c r="VAY39" s="174"/>
      <c r="VAZ39" s="174"/>
      <c r="VBP39" s="174"/>
      <c r="VBQ39" s="174"/>
      <c r="VBR39" s="174"/>
      <c r="VBS39" s="174"/>
      <c r="VBT39" s="174"/>
      <c r="VBU39" s="174"/>
      <c r="VBV39" s="174"/>
      <c r="VBW39" s="174"/>
      <c r="VBX39" s="174"/>
      <c r="VBY39" s="174"/>
      <c r="VBZ39" s="174"/>
      <c r="VCA39" s="174"/>
      <c r="VCB39" s="174"/>
      <c r="VCR39" s="174"/>
      <c r="VCS39" s="174"/>
      <c r="VCT39" s="174"/>
      <c r="VCU39" s="174"/>
      <c r="VCV39" s="174"/>
      <c r="VCW39" s="174"/>
      <c r="VCX39" s="174"/>
      <c r="VCY39" s="174"/>
      <c r="VCZ39" s="174"/>
      <c r="VDA39" s="174"/>
      <c r="VDB39" s="174"/>
      <c r="VDC39" s="174"/>
      <c r="VDD39" s="174"/>
      <c r="VDT39" s="174"/>
      <c r="VDU39" s="174"/>
      <c r="VDV39" s="174"/>
      <c r="VDW39" s="174"/>
      <c r="VDX39" s="174"/>
      <c r="VDY39" s="174"/>
      <c r="VDZ39" s="174"/>
      <c r="VEA39" s="174"/>
      <c r="VEB39" s="174"/>
      <c r="VEC39" s="174"/>
      <c r="VED39" s="174"/>
      <c r="VEE39" s="174"/>
      <c r="VEF39" s="174"/>
      <c r="VEV39" s="174"/>
      <c r="VEW39" s="174"/>
      <c r="VEX39" s="174"/>
      <c r="VEY39" s="174"/>
      <c r="VEZ39" s="174"/>
      <c r="VFA39" s="174"/>
      <c r="VFB39" s="174"/>
      <c r="VFC39" s="174"/>
      <c r="VFD39" s="174"/>
      <c r="VFE39" s="174"/>
      <c r="VFF39" s="174"/>
      <c r="VFG39" s="174"/>
      <c r="VFH39" s="174"/>
      <c r="VFX39" s="174"/>
      <c r="VFY39" s="174"/>
      <c r="VFZ39" s="174"/>
      <c r="VGA39" s="174"/>
      <c r="VGB39" s="174"/>
      <c r="VGC39" s="174"/>
      <c r="VGD39" s="174"/>
      <c r="VGE39" s="174"/>
      <c r="VGF39" s="174"/>
      <c r="VGG39" s="174"/>
      <c r="VGH39" s="174"/>
      <c r="VGI39" s="174"/>
      <c r="VGJ39" s="174"/>
      <c r="VGZ39" s="174"/>
      <c r="VHA39" s="174"/>
      <c r="VHB39" s="174"/>
      <c r="VHC39" s="174"/>
      <c r="VHD39" s="174"/>
      <c r="VHE39" s="174"/>
      <c r="VHF39" s="174"/>
      <c r="VHG39" s="174"/>
      <c r="VHH39" s="174"/>
      <c r="VHI39" s="174"/>
      <c r="VHJ39" s="174"/>
      <c r="VHK39" s="174"/>
      <c r="VHL39" s="174"/>
      <c r="VIB39" s="174"/>
      <c r="VIC39" s="174"/>
      <c r="VID39" s="174"/>
      <c r="VIE39" s="174"/>
      <c r="VIF39" s="174"/>
      <c r="VIG39" s="174"/>
      <c r="VIH39" s="174"/>
      <c r="VII39" s="174"/>
      <c r="VIJ39" s="174"/>
      <c r="VIK39" s="174"/>
      <c r="VIL39" s="174"/>
      <c r="VIM39" s="174"/>
      <c r="VIN39" s="174"/>
      <c r="VJD39" s="174"/>
      <c r="VJE39" s="174"/>
      <c r="VJF39" s="174"/>
      <c r="VJG39" s="174"/>
      <c r="VJH39" s="174"/>
      <c r="VJI39" s="174"/>
      <c r="VJJ39" s="174"/>
      <c r="VJK39" s="174"/>
      <c r="VJL39" s="174"/>
      <c r="VJM39" s="174"/>
      <c r="VJN39" s="174"/>
      <c r="VJO39" s="174"/>
      <c r="VJP39" s="174"/>
      <c r="VKF39" s="174"/>
      <c r="VKG39" s="174"/>
      <c r="VKH39" s="174"/>
      <c r="VKI39" s="174"/>
      <c r="VKJ39" s="174"/>
      <c r="VKK39" s="174"/>
      <c r="VKL39" s="174"/>
      <c r="VKM39" s="174"/>
      <c r="VKN39" s="174"/>
      <c r="VKO39" s="174"/>
      <c r="VKP39" s="174"/>
      <c r="VKQ39" s="174"/>
      <c r="VKR39" s="174"/>
      <c r="VLH39" s="174"/>
      <c r="VLI39" s="174"/>
      <c r="VLJ39" s="174"/>
      <c r="VLK39" s="174"/>
      <c r="VLL39" s="174"/>
      <c r="VLM39" s="174"/>
      <c r="VLN39" s="174"/>
      <c r="VLO39" s="174"/>
      <c r="VLP39" s="174"/>
      <c r="VLQ39" s="174"/>
      <c r="VLR39" s="174"/>
      <c r="VLS39" s="174"/>
      <c r="VLT39" s="174"/>
      <c r="VMJ39" s="174"/>
      <c r="VMK39" s="174"/>
      <c r="VML39" s="174"/>
      <c r="VMM39" s="174"/>
      <c r="VMN39" s="174"/>
      <c r="VMO39" s="174"/>
      <c r="VMP39" s="174"/>
      <c r="VMQ39" s="174"/>
      <c r="VMR39" s="174"/>
      <c r="VMS39" s="174"/>
      <c r="VMT39" s="174"/>
      <c r="VMU39" s="174"/>
      <c r="VMV39" s="174"/>
      <c r="VNL39" s="174"/>
      <c r="VNM39" s="174"/>
      <c r="VNN39" s="174"/>
      <c r="VNO39" s="174"/>
      <c r="VNP39" s="174"/>
      <c r="VNQ39" s="174"/>
      <c r="VNR39" s="174"/>
      <c r="VNS39" s="174"/>
      <c r="VNT39" s="174"/>
      <c r="VNU39" s="174"/>
      <c r="VNV39" s="174"/>
      <c r="VNW39" s="174"/>
      <c r="VNX39" s="174"/>
      <c r="VON39" s="174"/>
      <c r="VOO39" s="174"/>
      <c r="VOP39" s="174"/>
      <c r="VOQ39" s="174"/>
      <c r="VOR39" s="174"/>
      <c r="VOS39" s="174"/>
      <c r="VOT39" s="174"/>
      <c r="VOU39" s="174"/>
      <c r="VOV39" s="174"/>
      <c r="VOW39" s="174"/>
      <c r="VOX39" s="174"/>
      <c r="VOY39" s="174"/>
      <c r="VOZ39" s="174"/>
      <c r="VPP39" s="174"/>
      <c r="VPQ39" s="174"/>
      <c r="VPR39" s="174"/>
      <c r="VPS39" s="174"/>
      <c r="VPT39" s="174"/>
      <c r="VPU39" s="174"/>
      <c r="VPV39" s="174"/>
      <c r="VPW39" s="174"/>
      <c r="VPX39" s="174"/>
      <c r="VPY39" s="174"/>
      <c r="VPZ39" s="174"/>
      <c r="VQA39" s="174"/>
      <c r="VQB39" s="174"/>
      <c r="VQR39" s="174"/>
      <c r="VQS39" s="174"/>
      <c r="VQT39" s="174"/>
      <c r="VQU39" s="174"/>
      <c r="VQV39" s="174"/>
      <c r="VQW39" s="174"/>
      <c r="VQX39" s="174"/>
      <c r="VQY39" s="174"/>
      <c r="VQZ39" s="174"/>
      <c r="VRA39" s="174"/>
      <c r="VRB39" s="174"/>
      <c r="VRC39" s="174"/>
      <c r="VRD39" s="174"/>
      <c r="VRT39" s="174"/>
      <c r="VRU39" s="174"/>
      <c r="VRV39" s="174"/>
      <c r="VRW39" s="174"/>
      <c r="VRX39" s="174"/>
      <c r="VRY39" s="174"/>
      <c r="VRZ39" s="174"/>
      <c r="VSA39" s="174"/>
      <c r="VSB39" s="174"/>
      <c r="VSC39" s="174"/>
      <c r="VSD39" s="174"/>
      <c r="VSE39" s="174"/>
      <c r="VSF39" s="174"/>
      <c r="VSV39" s="174"/>
      <c r="VSW39" s="174"/>
      <c r="VSX39" s="174"/>
      <c r="VSY39" s="174"/>
      <c r="VSZ39" s="174"/>
      <c r="VTA39" s="174"/>
      <c r="VTB39" s="174"/>
      <c r="VTC39" s="174"/>
      <c r="VTD39" s="174"/>
      <c r="VTE39" s="174"/>
      <c r="VTF39" s="174"/>
      <c r="VTG39" s="174"/>
      <c r="VTH39" s="174"/>
      <c r="VTX39" s="174"/>
      <c r="VTY39" s="174"/>
      <c r="VTZ39" s="174"/>
      <c r="VUA39" s="174"/>
      <c r="VUB39" s="174"/>
      <c r="VUC39" s="174"/>
      <c r="VUD39" s="174"/>
      <c r="VUE39" s="174"/>
      <c r="VUF39" s="174"/>
      <c r="VUG39" s="174"/>
      <c r="VUH39" s="174"/>
      <c r="VUI39" s="174"/>
      <c r="VUJ39" s="174"/>
      <c r="VUZ39" s="174"/>
      <c r="VVA39" s="174"/>
      <c r="VVB39" s="174"/>
      <c r="VVC39" s="174"/>
      <c r="VVD39" s="174"/>
      <c r="VVE39" s="174"/>
      <c r="VVF39" s="174"/>
      <c r="VVG39" s="174"/>
      <c r="VVH39" s="174"/>
      <c r="VVI39" s="174"/>
      <c r="VVJ39" s="174"/>
      <c r="VVK39" s="174"/>
      <c r="VVL39" s="174"/>
      <c r="VWB39" s="174"/>
      <c r="VWC39" s="174"/>
      <c r="VWD39" s="174"/>
      <c r="VWE39" s="174"/>
      <c r="VWF39" s="174"/>
      <c r="VWG39" s="174"/>
      <c r="VWH39" s="174"/>
      <c r="VWI39" s="174"/>
      <c r="VWJ39" s="174"/>
      <c r="VWK39" s="174"/>
      <c r="VWL39" s="174"/>
      <c r="VWM39" s="174"/>
      <c r="VWN39" s="174"/>
      <c r="VXD39" s="174"/>
      <c r="VXE39" s="174"/>
      <c r="VXF39" s="174"/>
      <c r="VXG39" s="174"/>
      <c r="VXH39" s="174"/>
      <c r="VXI39" s="174"/>
      <c r="VXJ39" s="174"/>
      <c r="VXK39" s="174"/>
      <c r="VXL39" s="174"/>
      <c r="VXM39" s="174"/>
      <c r="VXN39" s="174"/>
      <c r="VXO39" s="174"/>
      <c r="VXP39" s="174"/>
      <c r="VYF39" s="174"/>
      <c r="VYG39" s="174"/>
      <c r="VYH39" s="174"/>
      <c r="VYI39" s="174"/>
      <c r="VYJ39" s="174"/>
      <c r="VYK39" s="174"/>
      <c r="VYL39" s="174"/>
      <c r="VYM39" s="174"/>
      <c r="VYN39" s="174"/>
      <c r="VYO39" s="174"/>
      <c r="VYP39" s="174"/>
      <c r="VYQ39" s="174"/>
      <c r="VYR39" s="174"/>
      <c r="VZH39" s="174"/>
      <c r="VZI39" s="174"/>
      <c r="VZJ39" s="174"/>
      <c r="VZK39" s="174"/>
      <c r="VZL39" s="174"/>
      <c r="VZM39" s="174"/>
      <c r="VZN39" s="174"/>
      <c r="VZO39" s="174"/>
      <c r="VZP39" s="174"/>
      <c r="VZQ39" s="174"/>
      <c r="VZR39" s="174"/>
      <c r="VZS39" s="174"/>
      <c r="VZT39" s="174"/>
      <c r="WAJ39" s="174"/>
      <c r="WAK39" s="174"/>
      <c r="WAL39" s="174"/>
      <c r="WAM39" s="174"/>
      <c r="WAN39" s="174"/>
      <c r="WAO39" s="174"/>
      <c r="WAP39" s="174"/>
      <c r="WAQ39" s="174"/>
      <c r="WAR39" s="174"/>
      <c r="WAS39" s="174"/>
      <c r="WAT39" s="174"/>
      <c r="WAU39" s="174"/>
      <c r="WAV39" s="174"/>
      <c r="WBL39" s="174"/>
      <c r="WBM39" s="174"/>
      <c r="WBN39" s="174"/>
      <c r="WBO39" s="174"/>
      <c r="WBP39" s="174"/>
      <c r="WBQ39" s="174"/>
      <c r="WBR39" s="174"/>
      <c r="WBS39" s="174"/>
      <c r="WBT39" s="174"/>
      <c r="WBU39" s="174"/>
      <c r="WBV39" s="174"/>
      <c r="WBW39" s="174"/>
      <c r="WBX39" s="174"/>
      <c r="WCN39" s="174"/>
      <c r="WCO39" s="174"/>
      <c r="WCP39" s="174"/>
      <c r="WCQ39" s="174"/>
      <c r="WCR39" s="174"/>
      <c r="WCS39" s="174"/>
      <c r="WCT39" s="174"/>
      <c r="WCU39" s="174"/>
      <c r="WCV39" s="174"/>
      <c r="WCW39" s="174"/>
      <c r="WCX39" s="174"/>
      <c r="WCY39" s="174"/>
      <c r="WCZ39" s="174"/>
      <c r="WDP39" s="174"/>
      <c r="WDQ39" s="174"/>
      <c r="WDR39" s="174"/>
      <c r="WDS39" s="174"/>
      <c r="WDT39" s="174"/>
      <c r="WDU39" s="174"/>
      <c r="WDV39" s="174"/>
      <c r="WDW39" s="174"/>
      <c r="WDX39" s="174"/>
      <c r="WDY39" s="174"/>
      <c r="WDZ39" s="174"/>
      <c r="WEA39" s="174"/>
      <c r="WEB39" s="174"/>
      <c r="WER39" s="174"/>
      <c r="WES39" s="174"/>
      <c r="WET39" s="174"/>
      <c r="WEU39" s="174"/>
      <c r="WEV39" s="174"/>
      <c r="WEW39" s="174"/>
      <c r="WEX39" s="174"/>
      <c r="WEY39" s="174"/>
      <c r="WEZ39" s="174"/>
      <c r="WFA39" s="174"/>
      <c r="WFB39" s="174"/>
      <c r="WFC39" s="174"/>
      <c r="WFD39" s="174"/>
      <c r="WFT39" s="174"/>
      <c r="WFU39" s="174"/>
      <c r="WFV39" s="174"/>
      <c r="WFW39" s="174"/>
      <c r="WFX39" s="174"/>
      <c r="WFY39" s="174"/>
      <c r="WFZ39" s="174"/>
      <c r="WGA39" s="174"/>
      <c r="WGB39" s="174"/>
      <c r="WGC39" s="174"/>
      <c r="WGD39" s="174"/>
      <c r="WGE39" s="174"/>
      <c r="WGF39" s="174"/>
      <c r="WGV39" s="174"/>
      <c r="WGW39" s="174"/>
      <c r="WGX39" s="174"/>
      <c r="WGY39" s="174"/>
      <c r="WGZ39" s="174"/>
      <c r="WHA39" s="174"/>
      <c r="WHB39" s="174"/>
      <c r="WHC39" s="174"/>
      <c r="WHD39" s="174"/>
      <c r="WHE39" s="174"/>
      <c r="WHF39" s="174"/>
      <c r="WHG39" s="174"/>
      <c r="WHH39" s="174"/>
      <c r="WHX39" s="174"/>
      <c r="WHY39" s="174"/>
      <c r="WHZ39" s="174"/>
      <c r="WIA39" s="174"/>
      <c r="WIB39" s="174"/>
      <c r="WIC39" s="174"/>
      <c r="WID39" s="174"/>
      <c r="WIE39" s="174"/>
      <c r="WIF39" s="174"/>
      <c r="WIG39" s="174"/>
      <c r="WIH39" s="174"/>
      <c r="WII39" s="174"/>
      <c r="WIJ39" s="174"/>
      <c r="WIZ39" s="174"/>
      <c r="WJA39" s="174"/>
      <c r="WJB39" s="174"/>
      <c r="WJC39" s="174"/>
      <c r="WJD39" s="174"/>
      <c r="WJE39" s="174"/>
      <c r="WJF39" s="174"/>
      <c r="WJG39" s="174"/>
      <c r="WJH39" s="174"/>
      <c r="WJI39" s="174"/>
      <c r="WJJ39" s="174"/>
      <c r="WJK39" s="174"/>
      <c r="WJL39" s="174"/>
      <c r="WKB39" s="174"/>
      <c r="WKC39" s="174"/>
      <c r="WKD39" s="174"/>
      <c r="WKE39" s="174"/>
      <c r="WKF39" s="174"/>
      <c r="WKG39" s="174"/>
      <c r="WKH39" s="174"/>
      <c r="WKI39" s="174"/>
      <c r="WKJ39" s="174"/>
      <c r="WKK39" s="174"/>
      <c r="WKL39" s="174"/>
      <c r="WKM39" s="174"/>
      <c r="WKN39" s="174"/>
      <c r="WLD39" s="174"/>
      <c r="WLE39" s="174"/>
      <c r="WLF39" s="174"/>
      <c r="WLG39" s="174"/>
      <c r="WLH39" s="174"/>
      <c r="WLI39" s="174"/>
      <c r="WLJ39" s="174"/>
      <c r="WLK39" s="174"/>
      <c r="WLL39" s="174"/>
      <c r="WLM39" s="174"/>
      <c r="WLN39" s="174"/>
      <c r="WLO39" s="174"/>
      <c r="WLP39" s="174"/>
      <c r="WMF39" s="174"/>
      <c r="WMG39" s="174"/>
      <c r="WMH39" s="174"/>
      <c r="WMI39" s="174"/>
      <c r="WMJ39" s="174"/>
      <c r="WMK39" s="174"/>
      <c r="WML39" s="174"/>
      <c r="WMM39" s="174"/>
      <c r="WMN39" s="174"/>
      <c r="WMO39" s="174"/>
      <c r="WMP39" s="174"/>
      <c r="WMQ39" s="174"/>
      <c r="WMR39" s="174"/>
      <c r="WNH39" s="174"/>
      <c r="WNI39" s="174"/>
      <c r="WNJ39" s="174"/>
      <c r="WNK39" s="174"/>
      <c r="WNL39" s="174"/>
      <c r="WNM39" s="174"/>
      <c r="WNN39" s="174"/>
      <c r="WNO39" s="174"/>
      <c r="WNP39" s="174"/>
      <c r="WNQ39" s="174"/>
      <c r="WNR39" s="174"/>
      <c r="WNS39" s="174"/>
      <c r="WNT39" s="174"/>
      <c r="WOJ39" s="174"/>
      <c r="WOK39" s="174"/>
      <c r="WOL39" s="174"/>
      <c r="WOM39" s="174"/>
      <c r="WON39" s="174"/>
      <c r="WOO39" s="174"/>
      <c r="WOP39" s="174"/>
      <c r="WOQ39" s="174"/>
      <c r="WOR39" s="174"/>
      <c r="WOS39" s="174"/>
      <c r="WOT39" s="174"/>
      <c r="WOU39" s="174"/>
      <c r="WOV39" s="174"/>
      <c r="WPL39" s="174"/>
      <c r="WPM39" s="174"/>
      <c r="WPN39" s="174"/>
      <c r="WPO39" s="174"/>
      <c r="WPP39" s="174"/>
      <c r="WPQ39" s="174"/>
      <c r="WPR39" s="174"/>
      <c r="WPS39" s="174"/>
      <c r="WPT39" s="174"/>
      <c r="WPU39" s="174"/>
      <c r="WPV39" s="174"/>
      <c r="WPW39" s="174"/>
      <c r="WPX39" s="174"/>
      <c r="WQN39" s="174"/>
      <c r="WQO39" s="174"/>
      <c r="WQP39" s="174"/>
      <c r="WQQ39" s="174"/>
      <c r="WQR39" s="174"/>
      <c r="WQS39" s="174"/>
      <c r="WQT39" s="174"/>
      <c r="WQU39" s="174"/>
      <c r="WQV39" s="174"/>
      <c r="WQW39" s="174"/>
      <c r="WQX39" s="174"/>
      <c r="WQY39" s="174"/>
      <c r="WQZ39" s="174"/>
      <c r="WRP39" s="174"/>
      <c r="WRQ39" s="174"/>
      <c r="WRR39" s="174"/>
      <c r="WRS39" s="174"/>
      <c r="WRT39" s="174"/>
      <c r="WRU39" s="174"/>
      <c r="WRV39" s="174"/>
      <c r="WRW39" s="174"/>
      <c r="WRX39" s="174"/>
      <c r="WRY39" s="174"/>
      <c r="WRZ39" s="174"/>
      <c r="WSA39" s="174"/>
      <c r="WSB39" s="174"/>
      <c r="WSR39" s="174"/>
      <c r="WSS39" s="174"/>
      <c r="WST39" s="174"/>
      <c r="WSU39" s="174"/>
      <c r="WSV39" s="174"/>
      <c r="WSW39" s="174"/>
      <c r="WSX39" s="174"/>
      <c r="WSY39" s="174"/>
      <c r="WSZ39" s="174"/>
      <c r="WTA39" s="174"/>
      <c r="WTB39" s="174"/>
      <c r="WTC39" s="174"/>
      <c r="WTD39" s="174"/>
      <c r="WTT39" s="174"/>
      <c r="WTU39" s="174"/>
      <c r="WTV39" s="174"/>
      <c r="WTW39" s="174"/>
      <c r="WTX39" s="174"/>
      <c r="WTY39" s="174"/>
      <c r="WTZ39" s="174"/>
      <c r="WUA39" s="174"/>
      <c r="WUB39" s="174"/>
      <c r="WUC39" s="174"/>
      <c r="WUD39" s="174"/>
      <c r="WUE39" s="174"/>
      <c r="WUF39" s="174"/>
      <c r="WUV39" s="174"/>
      <c r="WUW39" s="174"/>
      <c r="WUX39" s="174"/>
      <c r="WUY39" s="174"/>
      <c r="WUZ39" s="174"/>
      <c r="WVA39" s="174"/>
      <c r="WVB39" s="174"/>
      <c r="WVC39" s="174"/>
      <c r="WVD39" s="174"/>
      <c r="WVE39" s="174"/>
      <c r="WVF39" s="174"/>
      <c r="WVG39" s="174"/>
      <c r="WVH39" s="174"/>
      <c r="WVX39" s="174"/>
      <c r="WVY39" s="174"/>
      <c r="WVZ39" s="174"/>
      <c r="WWA39" s="174"/>
      <c r="WWB39" s="174"/>
      <c r="WWC39" s="174"/>
      <c r="WWD39" s="174"/>
      <c r="WWE39" s="174"/>
      <c r="WWF39" s="174"/>
      <c r="WWG39" s="174"/>
      <c r="WWH39" s="174"/>
      <c r="WWI39" s="174"/>
      <c r="WWJ39" s="174"/>
      <c r="WWZ39" s="174"/>
      <c r="WXA39" s="174"/>
      <c r="WXB39" s="174"/>
      <c r="WXC39" s="174"/>
      <c r="WXD39" s="174"/>
      <c r="WXE39" s="174"/>
      <c r="WXF39" s="174"/>
      <c r="WXG39" s="174"/>
      <c r="WXH39" s="174"/>
      <c r="WXI39" s="174"/>
      <c r="WXJ39" s="174"/>
      <c r="WXK39" s="174"/>
      <c r="WXL39" s="174"/>
      <c r="WYB39" s="174"/>
      <c r="WYC39" s="174"/>
      <c r="WYD39" s="174"/>
      <c r="WYE39" s="174"/>
      <c r="WYF39" s="174"/>
      <c r="WYG39" s="174"/>
      <c r="WYH39" s="174"/>
      <c r="WYI39" s="174"/>
      <c r="WYJ39" s="174"/>
      <c r="WYK39" s="174"/>
      <c r="WYL39" s="174"/>
      <c r="WYM39" s="174"/>
      <c r="WYN39" s="174"/>
      <c r="WZD39" s="174"/>
      <c r="WZE39" s="174"/>
      <c r="WZF39" s="174"/>
      <c r="WZG39" s="174"/>
      <c r="WZH39" s="174"/>
      <c r="WZI39" s="174"/>
      <c r="WZJ39" s="174"/>
      <c r="WZK39" s="174"/>
      <c r="WZL39" s="174"/>
      <c r="WZM39" s="174"/>
      <c r="WZN39" s="174"/>
      <c r="WZO39" s="174"/>
      <c r="WZP39" s="174"/>
      <c r="XAF39" s="174"/>
      <c r="XAG39" s="174"/>
      <c r="XAH39" s="174"/>
      <c r="XAI39" s="174"/>
      <c r="XAJ39" s="174"/>
      <c r="XAK39" s="174"/>
      <c r="XAL39" s="174"/>
      <c r="XAM39" s="174"/>
      <c r="XAN39" s="174"/>
      <c r="XAO39" s="174"/>
      <c r="XAP39" s="174"/>
      <c r="XAQ39" s="174"/>
      <c r="XAR39" s="174"/>
      <c r="XBH39" s="174"/>
      <c r="XBI39" s="174"/>
      <c r="XBJ39" s="174"/>
      <c r="XBK39" s="174"/>
      <c r="XBL39" s="174"/>
      <c r="XBM39" s="174"/>
      <c r="XBN39" s="174"/>
      <c r="XBO39" s="174"/>
      <c r="XBP39" s="174"/>
      <c r="XBQ39" s="174"/>
      <c r="XBR39" s="174"/>
      <c r="XBS39" s="174"/>
      <c r="XBT39" s="174"/>
      <c r="XCJ39" s="174"/>
      <c r="XCK39" s="174"/>
      <c r="XCL39" s="174"/>
      <c r="XCM39" s="174"/>
      <c r="XCN39" s="174"/>
      <c r="XCO39" s="174"/>
      <c r="XCP39" s="174"/>
      <c r="XCQ39" s="174"/>
      <c r="XCR39" s="174"/>
      <c r="XCS39" s="174"/>
      <c r="XCT39" s="174"/>
      <c r="XCU39" s="174"/>
      <c r="XCV39" s="174"/>
      <c r="XDL39" s="174"/>
      <c r="XDM39" s="174"/>
      <c r="XDN39" s="174"/>
      <c r="XDO39" s="174"/>
      <c r="XDP39" s="174"/>
      <c r="XDQ39" s="174"/>
      <c r="XDR39" s="174"/>
      <c r="XDS39" s="174"/>
      <c r="XDT39" s="174"/>
      <c r="XDU39" s="174"/>
      <c r="XDV39" s="174"/>
      <c r="XDW39" s="174"/>
      <c r="XDX39" s="174"/>
      <c r="XEN39" s="174"/>
      <c r="XEO39" s="174"/>
      <c r="XEP39" s="174"/>
      <c r="XEQ39" s="174"/>
      <c r="XER39" s="174"/>
      <c r="XES39" s="174"/>
      <c r="XET39" s="174"/>
      <c r="XEU39" s="174"/>
      <c r="XEV39" s="174"/>
      <c r="XEW39" s="174"/>
      <c r="XEX39" s="174"/>
      <c r="XEY39" s="174"/>
      <c r="XEZ39" s="17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24"/>
    </row>
  </sheetData>
  <mergeCells count="12"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hyperlinks>
    <hyperlink ref="AC2" location="Contenido!A1" display="Contenido" xr:uid="{DCB4ECF7-8088-4217-8FF6-83087ED131D3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  <ignoredErrors>
    <ignoredError sqref="B16:D16 C21" 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80921-354C-423D-B6E4-6F87F98AE63D}">
  <sheetPr>
    <tabColor rgb="FFF2DAB1"/>
    <pageSetUpPr fitToPage="1"/>
  </sheetPr>
  <dimension ref="A1:XEZ45"/>
  <sheetViews>
    <sheetView showGridLines="0" workbookViewId="0">
      <selection activeCell="F10" sqref="F10:AB36"/>
    </sheetView>
  </sheetViews>
  <sheetFormatPr baseColWidth="10" defaultColWidth="11.44140625" defaultRowHeight="14.4" x14ac:dyDescent="0.3"/>
  <cols>
    <col min="1" max="1" width="18.77734375" style="1" customWidth="1"/>
    <col min="2" max="4" width="8.77734375" style="1" bestFit="1" customWidth="1"/>
    <col min="5" max="5" width="1.21875" style="1" customWidth="1"/>
    <col min="6" max="8" width="8.21875" style="1" customWidth="1"/>
    <col min="9" max="9" width="1.77734375" style="1" customWidth="1"/>
    <col min="10" max="12" width="8.21875" style="1" customWidth="1"/>
    <col min="13" max="13" width="2.21875" style="1" customWidth="1"/>
    <col min="14" max="16" width="8.21875" style="1" customWidth="1"/>
    <col min="17" max="17" width="1" style="1" customWidth="1"/>
    <col min="18" max="20" width="8.21875" style="1" customWidth="1"/>
    <col min="21" max="21" width="1.5546875" style="1" customWidth="1"/>
    <col min="22" max="24" width="8.21875" style="1" customWidth="1"/>
    <col min="25" max="25" width="2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SUM(B10:B36)</f>
        <v>334510</v>
      </c>
      <c r="C9" s="120">
        <f t="shared" ref="C9:AB9" si="0">SUM(C10:C36)</f>
        <v>162937</v>
      </c>
      <c r="D9" s="120">
        <f t="shared" si="0"/>
        <v>171573</v>
      </c>
      <c r="E9" s="120"/>
      <c r="F9" s="120">
        <f t="shared" si="0"/>
        <v>71638</v>
      </c>
      <c r="G9" s="120">
        <f t="shared" si="0"/>
        <v>35990</v>
      </c>
      <c r="H9" s="120">
        <f t="shared" si="0"/>
        <v>35648</v>
      </c>
      <c r="I9" s="120"/>
      <c r="J9" s="120">
        <f t="shared" si="0"/>
        <v>61948</v>
      </c>
      <c r="K9" s="120">
        <f t="shared" si="0"/>
        <v>30794</v>
      </c>
      <c r="L9" s="120">
        <f t="shared" si="0"/>
        <v>31154</v>
      </c>
      <c r="M9" s="120"/>
      <c r="N9" s="120">
        <f t="shared" si="0"/>
        <v>62000</v>
      </c>
      <c r="O9" s="120">
        <f t="shared" si="0"/>
        <v>30629</v>
      </c>
      <c r="P9" s="120">
        <f t="shared" si="0"/>
        <v>31371</v>
      </c>
      <c r="Q9" s="120"/>
      <c r="R9" s="120">
        <f t="shared" si="0"/>
        <v>63136</v>
      </c>
      <c r="S9" s="120">
        <f t="shared" si="0"/>
        <v>30110</v>
      </c>
      <c r="T9" s="120">
        <f t="shared" si="0"/>
        <v>33026</v>
      </c>
      <c r="U9" s="120"/>
      <c r="V9" s="120">
        <f t="shared" si="0"/>
        <v>57276</v>
      </c>
      <c r="W9" s="120">
        <f t="shared" si="0"/>
        <v>26905</v>
      </c>
      <c r="X9" s="120">
        <f t="shared" si="0"/>
        <v>30371</v>
      </c>
      <c r="Y9" s="120"/>
      <c r="Z9" s="120">
        <f t="shared" si="0"/>
        <v>18512</v>
      </c>
      <c r="AA9" s="120">
        <f t="shared" si="0"/>
        <v>8509</v>
      </c>
      <c r="AB9" s="120">
        <f t="shared" si="0"/>
        <v>10003</v>
      </c>
      <c r="AC9" s="12"/>
    </row>
    <row r="10" spans="1:29" x14ac:dyDescent="0.3">
      <c r="A10" s="50" t="s">
        <v>177</v>
      </c>
      <c r="B10" s="115">
        <f>+F10+J10+N10+R10+V10+Z10</f>
        <v>19093</v>
      </c>
      <c r="C10" s="115">
        <f t="shared" ref="C10:D25" si="1">+G10+K10+O10+S10+W10+AA10</f>
        <v>9507</v>
      </c>
      <c r="D10" s="115">
        <f t="shared" si="1"/>
        <v>9586</v>
      </c>
      <c r="E10" s="115"/>
      <c r="F10" s="115">
        <v>4199</v>
      </c>
      <c r="G10" s="115">
        <v>2137</v>
      </c>
      <c r="H10" s="115">
        <v>2062</v>
      </c>
      <c r="I10" s="115"/>
      <c r="J10" s="115">
        <v>3639</v>
      </c>
      <c r="K10" s="115">
        <v>1828</v>
      </c>
      <c r="L10" s="115">
        <v>1811</v>
      </c>
      <c r="M10" s="115"/>
      <c r="N10" s="115">
        <v>3552</v>
      </c>
      <c r="O10" s="115">
        <v>1842</v>
      </c>
      <c r="P10" s="115">
        <v>1710</v>
      </c>
      <c r="Q10" s="115"/>
      <c r="R10" s="115">
        <v>3578</v>
      </c>
      <c r="S10" s="115">
        <v>1698</v>
      </c>
      <c r="T10" s="115">
        <v>1880</v>
      </c>
      <c r="U10" s="115"/>
      <c r="V10" s="115">
        <v>3094</v>
      </c>
      <c r="W10" s="115">
        <v>1495</v>
      </c>
      <c r="X10" s="115">
        <v>1599</v>
      </c>
      <c r="Y10" s="115"/>
      <c r="Z10" s="115">
        <v>1031</v>
      </c>
      <c r="AA10" s="115">
        <v>507</v>
      </c>
      <c r="AB10" s="115">
        <v>524</v>
      </c>
      <c r="AC10" s="14"/>
    </row>
    <row r="11" spans="1:29" x14ac:dyDescent="0.3">
      <c r="A11" s="50" t="s">
        <v>178</v>
      </c>
      <c r="B11" s="115">
        <f t="shared" ref="B11:D36" si="2">+F11+J11+N11+R11+V11+Z11</f>
        <v>21005</v>
      </c>
      <c r="C11" s="115">
        <f t="shared" si="1"/>
        <v>10302</v>
      </c>
      <c r="D11" s="115">
        <f t="shared" si="1"/>
        <v>10703</v>
      </c>
      <c r="E11" s="115"/>
      <c r="F11" s="115">
        <v>4413</v>
      </c>
      <c r="G11" s="115">
        <v>2225</v>
      </c>
      <c r="H11" s="115">
        <v>2188</v>
      </c>
      <c r="I11" s="115"/>
      <c r="J11" s="115">
        <v>3897</v>
      </c>
      <c r="K11" s="115">
        <v>1930</v>
      </c>
      <c r="L11" s="115">
        <v>1967</v>
      </c>
      <c r="M11" s="115"/>
      <c r="N11" s="115">
        <v>4049</v>
      </c>
      <c r="O11" s="115">
        <v>1997</v>
      </c>
      <c r="P11" s="115">
        <v>2052</v>
      </c>
      <c r="Q11" s="115"/>
      <c r="R11" s="115">
        <v>4019</v>
      </c>
      <c r="S11" s="115">
        <v>1949</v>
      </c>
      <c r="T11" s="115">
        <v>2070</v>
      </c>
      <c r="U11" s="115"/>
      <c r="V11" s="115">
        <v>3846</v>
      </c>
      <c r="W11" s="115">
        <v>1855</v>
      </c>
      <c r="X11" s="115">
        <v>1991</v>
      </c>
      <c r="Y11" s="115"/>
      <c r="Z11" s="115">
        <v>781</v>
      </c>
      <c r="AA11" s="115">
        <v>346</v>
      </c>
      <c r="AB11" s="115">
        <v>435</v>
      </c>
    </row>
    <row r="12" spans="1:29" x14ac:dyDescent="0.3">
      <c r="A12" s="50" t="s">
        <v>179</v>
      </c>
      <c r="B12" s="115">
        <f t="shared" si="2"/>
        <v>16019</v>
      </c>
      <c r="C12" s="115">
        <f t="shared" si="1"/>
        <v>7800</v>
      </c>
      <c r="D12" s="115">
        <f t="shared" si="1"/>
        <v>8219</v>
      </c>
      <c r="E12" s="115"/>
      <c r="F12" s="115">
        <v>3599</v>
      </c>
      <c r="G12" s="115">
        <v>1838</v>
      </c>
      <c r="H12" s="115">
        <v>1761</v>
      </c>
      <c r="I12" s="115"/>
      <c r="J12" s="115">
        <v>3216</v>
      </c>
      <c r="K12" s="115">
        <v>1549</v>
      </c>
      <c r="L12" s="115">
        <v>1667</v>
      </c>
      <c r="M12" s="115"/>
      <c r="N12" s="115">
        <v>3054</v>
      </c>
      <c r="O12" s="115">
        <v>1493</v>
      </c>
      <c r="P12" s="115">
        <v>1561</v>
      </c>
      <c r="Q12" s="115"/>
      <c r="R12" s="115">
        <v>2818</v>
      </c>
      <c r="S12" s="115">
        <v>1361</v>
      </c>
      <c r="T12" s="115">
        <v>1457</v>
      </c>
      <c r="U12" s="115"/>
      <c r="V12" s="115">
        <v>2604</v>
      </c>
      <c r="W12" s="115">
        <v>1263</v>
      </c>
      <c r="X12" s="115">
        <v>1341</v>
      </c>
      <c r="Y12" s="115"/>
      <c r="Z12" s="115">
        <v>728</v>
      </c>
      <c r="AA12" s="115">
        <v>296</v>
      </c>
      <c r="AB12" s="115">
        <v>432</v>
      </c>
    </row>
    <row r="13" spans="1:29" x14ac:dyDescent="0.3">
      <c r="A13" s="50" t="s">
        <v>180</v>
      </c>
      <c r="B13" s="115">
        <f t="shared" si="2"/>
        <v>21322</v>
      </c>
      <c r="C13" s="115">
        <f t="shared" si="1"/>
        <v>10490</v>
      </c>
      <c r="D13" s="115">
        <f t="shared" si="1"/>
        <v>10832</v>
      </c>
      <c r="E13" s="115"/>
      <c r="F13" s="115">
        <v>4299</v>
      </c>
      <c r="G13" s="115">
        <v>2184</v>
      </c>
      <c r="H13" s="115">
        <v>2115</v>
      </c>
      <c r="I13" s="115"/>
      <c r="J13" s="115">
        <v>3650</v>
      </c>
      <c r="K13" s="115">
        <v>1823</v>
      </c>
      <c r="L13" s="115">
        <v>1827</v>
      </c>
      <c r="M13" s="115"/>
      <c r="N13" s="115">
        <v>3654</v>
      </c>
      <c r="O13" s="115">
        <v>1805</v>
      </c>
      <c r="P13" s="115">
        <v>1849</v>
      </c>
      <c r="Q13" s="115"/>
      <c r="R13" s="115">
        <v>4075</v>
      </c>
      <c r="S13" s="115">
        <v>1999</v>
      </c>
      <c r="T13" s="115">
        <v>2076</v>
      </c>
      <c r="U13" s="115"/>
      <c r="V13" s="115">
        <v>3745</v>
      </c>
      <c r="W13" s="115">
        <v>1775</v>
      </c>
      <c r="X13" s="115">
        <v>1970</v>
      </c>
      <c r="Y13" s="115"/>
      <c r="Z13" s="115">
        <v>1899</v>
      </c>
      <c r="AA13" s="115">
        <v>904</v>
      </c>
      <c r="AB13" s="115">
        <v>995</v>
      </c>
    </row>
    <row r="14" spans="1:29" x14ac:dyDescent="0.3">
      <c r="A14" s="50" t="s">
        <v>181</v>
      </c>
      <c r="B14" s="115">
        <f t="shared" si="2"/>
        <v>5449</v>
      </c>
      <c r="C14" s="115">
        <f t="shared" si="1"/>
        <v>2763</v>
      </c>
      <c r="D14" s="115">
        <f t="shared" si="1"/>
        <v>2686</v>
      </c>
      <c r="E14" s="115"/>
      <c r="F14" s="115">
        <v>1068</v>
      </c>
      <c r="G14" s="115">
        <v>554</v>
      </c>
      <c r="H14" s="115">
        <v>514</v>
      </c>
      <c r="I14" s="115"/>
      <c r="J14" s="115">
        <v>959</v>
      </c>
      <c r="K14" s="115">
        <v>497</v>
      </c>
      <c r="L14" s="115">
        <v>462</v>
      </c>
      <c r="M14" s="115"/>
      <c r="N14" s="115">
        <v>1033</v>
      </c>
      <c r="O14" s="115">
        <v>555</v>
      </c>
      <c r="P14" s="115">
        <v>478</v>
      </c>
      <c r="Q14" s="115"/>
      <c r="R14" s="115">
        <v>1061</v>
      </c>
      <c r="S14" s="115">
        <v>539</v>
      </c>
      <c r="T14" s="115">
        <v>522</v>
      </c>
      <c r="U14" s="115"/>
      <c r="V14" s="115">
        <v>916</v>
      </c>
      <c r="W14" s="115">
        <v>414</v>
      </c>
      <c r="X14" s="115">
        <v>502</v>
      </c>
      <c r="Y14" s="115"/>
      <c r="Z14" s="115">
        <v>412</v>
      </c>
      <c r="AA14" s="115">
        <v>204</v>
      </c>
      <c r="AB14" s="115">
        <v>208</v>
      </c>
      <c r="AC14" s="24"/>
    </row>
    <row r="15" spans="1:29" x14ac:dyDescent="0.3">
      <c r="A15" s="50" t="s">
        <v>182</v>
      </c>
      <c r="B15" s="115">
        <f t="shared" si="2"/>
        <v>12185</v>
      </c>
      <c r="C15" s="115">
        <f t="shared" si="1"/>
        <v>5765</v>
      </c>
      <c r="D15" s="115">
        <f t="shared" si="1"/>
        <v>6420</v>
      </c>
      <c r="E15" s="115"/>
      <c r="F15" s="115">
        <v>2449</v>
      </c>
      <c r="G15" s="115">
        <v>1196</v>
      </c>
      <c r="H15" s="115">
        <v>1253</v>
      </c>
      <c r="I15" s="115"/>
      <c r="J15" s="115">
        <v>2196</v>
      </c>
      <c r="K15" s="115">
        <v>1038</v>
      </c>
      <c r="L15" s="115">
        <v>1158</v>
      </c>
      <c r="M15" s="115"/>
      <c r="N15" s="115">
        <v>2297</v>
      </c>
      <c r="O15" s="115">
        <v>1140</v>
      </c>
      <c r="P15" s="115">
        <v>1157</v>
      </c>
      <c r="Q15" s="115"/>
      <c r="R15" s="115">
        <v>2400</v>
      </c>
      <c r="S15" s="115">
        <v>1083</v>
      </c>
      <c r="T15" s="115">
        <v>1317</v>
      </c>
      <c r="U15" s="115"/>
      <c r="V15" s="115">
        <v>2279</v>
      </c>
      <c r="W15" s="115">
        <v>1056</v>
      </c>
      <c r="X15" s="115">
        <v>1223</v>
      </c>
      <c r="Y15" s="115"/>
      <c r="Z15" s="115">
        <v>564</v>
      </c>
      <c r="AA15" s="115">
        <v>252</v>
      </c>
      <c r="AB15" s="115">
        <v>312</v>
      </c>
      <c r="AC15" s="14"/>
    </row>
    <row r="16" spans="1:29" x14ac:dyDescent="0.3">
      <c r="A16" s="50" t="s">
        <v>183</v>
      </c>
      <c r="B16" s="115">
        <f t="shared" si="2"/>
        <v>2842</v>
      </c>
      <c r="C16" s="115">
        <f t="shared" si="1"/>
        <v>1410</v>
      </c>
      <c r="D16" s="115">
        <f t="shared" si="1"/>
        <v>1432</v>
      </c>
      <c r="E16" s="115"/>
      <c r="F16" s="115">
        <v>583</v>
      </c>
      <c r="G16" s="115">
        <v>268</v>
      </c>
      <c r="H16" s="115">
        <v>315</v>
      </c>
      <c r="I16" s="115"/>
      <c r="J16" s="115">
        <v>489</v>
      </c>
      <c r="K16" s="115">
        <v>254</v>
      </c>
      <c r="L16" s="115">
        <v>235</v>
      </c>
      <c r="M16" s="115"/>
      <c r="N16" s="115">
        <v>571</v>
      </c>
      <c r="O16" s="115">
        <v>282</v>
      </c>
      <c r="P16" s="115">
        <v>289</v>
      </c>
      <c r="Q16" s="115"/>
      <c r="R16" s="115">
        <v>506</v>
      </c>
      <c r="S16" s="115">
        <v>249</v>
      </c>
      <c r="T16" s="115">
        <v>257</v>
      </c>
      <c r="U16" s="115"/>
      <c r="V16" s="115">
        <v>450</v>
      </c>
      <c r="W16" s="115">
        <v>234</v>
      </c>
      <c r="X16" s="115">
        <v>216</v>
      </c>
      <c r="Y16" s="115"/>
      <c r="Z16" s="115">
        <v>243</v>
      </c>
      <c r="AA16" s="115">
        <v>123</v>
      </c>
      <c r="AB16" s="115">
        <v>120</v>
      </c>
      <c r="AC16" s="24"/>
    </row>
    <row r="17" spans="1:29" x14ac:dyDescent="0.3">
      <c r="A17" s="50" t="s">
        <v>184</v>
      </c>
      <c r="B17" s="115">
        <f t="shared" si="2"/>
        <v>32204</v>
      </c>
      <c r="C17" s="115">
        <f t="shared" si="1"/>
        <v>15895</v>
      </c>
      <c r="D17" s="115">
        <f t="shared" si="1"/>
        <v>16309</v>
      </c>
      <c r="E17" s="115"/>
      <c r="F17" s="115">
        <v>6370</v>
      </c>
      <c r="G17" s="115">
        <v>3244</v>
      </c>
      <c r="H17" s="115">
        <v>3126</v>
      </c>
      <c r="I17" s="115"/>
      <c r="J17" s="115">
        <v>5959</v>
      </c>
      <c r="K17" s="115">
        <v>2995</v>
      </c>
      <c r="L17" s="115">
        <v>2964</v>
      </c>
      <c r="M17" s="115"/>
      <c r="N17" s="115">
        <v>5989</v>
      </c>
      <c r="O17" s="115">
        <v>2987</v>
      </c>
      <c r="P17" s="115">
        <v>3002</v>
      </c>
      <c r="Q17" s="115"/>
      <c r="R17" s="115">
        <v>6252</v>
      </c>
      <c r="S17" s="115">
        <v>3016</v>
      </c>
      <c r="T17" s="115">
        <v>3236</v>
      </c>
      <c r="U17" s="115"/>
      <c r="V17" s="115">
        <v>5732</v>
      </c>
      <c r="W17" s="115">
        <v>2748</v>
      </c>
      <c r="X17" s="115">
        <v>2984</v>
      </c>
      <c r="Y17" s="115"/>
      <c r="Z17" s="115">
        <v>1902</v>
      </c>
      <c r="AA17" s="115">
        <v>905</v>
      </c>
      <c r="AB17" s="115">
        <v>997</v>
      </c>
      <c r="AC17" s="24"/>
    </row>
    <row r="18" spans="1:29" x14ac:dyDescent="0.3">
      <c r="A18" s="50" t="s">
        <v>185</v>
      </c>
      <c r="B18" s="115">
        <f t="shared" si="2"/>
        <v>14259</v>
      </c>
      <c r="C18" s="115">
        <f t="shared" si="1"/>
        <v>7045</v>
      </c>
      <c r="D18" s="115">
        <f t="shared" si="1"/>
        <v>7214</v>
      </c>
      <c r="E18" s="115"/>
      <c r="F18" s="115">
        <v>3105</v>
      </c>
      <c r="G18" s="115">
        <v>1506</v>
      </c>
      <c r="H18" s="115">
        <v>1599</v>
      </c>
      <c r="I18" s="115"/>
      <c r="J18" s="115">
        <v>2623</v>
      </c>
      <c r="K18" s="115">
        <v>1341</v>
      </c>
      <c r="L18" s="115">
        <v>1282</v>
      </c>
      <c r="M18" s="115"/>
      <c r="N18" s="115">
        <v>2616</v>
      </c>
      <c r="O18" s="115">
        <v>1296</v>
      </c>
      <c r="P18" s="115">
        <v>1320</v>
      </c>
      <c r="Q18" s="115"/>
      <c r="R18" s="115">
        <v>2842</v>
      </c>
      <c r="S18" s="115">
        <v>1400</v>
      </c>
      <c r="T18" s="115">
        <v>1442</v>
      </c>
      <c r="U18" s="115"/>
      <c r="V18" s="115">
        <v>2518</v>
      </c>
      <c r="W18" s="115">
        <v>1231</v>
      </c>
      <c r="X18" s="115">
        <v>1287</v>
      </c>
      <c r="Y18" s="115"/>
      <c r="Z18" s="115">
        <v>555</v>
      </c>
      <c r="AA18" s="115">
        <v>271</v>
      </c>
      <c r="AB18" s="115">
        <v>284</v>
      </c>
      <c r="AC18" s="24"/>
    </row>
    <row r="19" spans="1:29" x14ac:dyDescent="0.3">
      <c r="A19" s="50" t="s">
        <v>186</v>
      </c>
      <c r="B19" s="115">
        <f t="shared" si="2"/>
        <v>18632</v>
      </c>
      <c r="C19" s="115">
        <f t="shared" si="1"/>
        <v>8962</v>
      </c>
      <c r="D19" s="115">
        <f t="shared" si="1"/>
        <v>9670</v>
      </c>
      <c r="E19" s="115"/>
      <c r="F19" s="115">
        <v>4082</v>
      </c>
      <c r="G19" s="115">
        <v>2007</v>
      </c>
      <c r="H19" s="115">
        <v>2075</v>
      </c>
      <c r="I19" s="115"/>
      <c r="J19" s="115">
        <v>3561</v>
      </c>
      <c r="K19" s="115">
        <v>1795</v>
      </c>
      <c r="L19" s="115">
        <v>1766</v>
      </c>
      <c r="M19" s="115"/>
      <c r="N19" s="115">
        <v>3378</v>
      </c>
      <c r="O19" s="115">
        <v>1649</v>
      </c>
      <c r="P19" s="115">
        <v>1729</v>
      </c>
      <c r="Q19" s="115"/>
      <c r="R19" s="115">
        <v>3306</v>
      </c>
      <c r="S19" s="115">
        <v>1559</v>
      </c>
      <c r="T19" s="115">
        <v>1747</v>
      </c>
      <c r="U19" s="115"/>
      <c r="V19" s="115">
        <v>3004</v>
      </c>
      <c r="W19" s="115">
        <v>1382</v>
      </c>
      <c r="X19" s="115">
        <v>1622</v>
      </c>
      <c r="Y19" s="115"/>
      <c r="Z19" s="115">
        <v>1301</v>
      </c>
      <c r="AA19" s="115">
        <v>570</v>
      </c>
      <c r="AB19" s="115">
        <v>731</v>
      </c>
      <c r="AC19" s="24"/>
    </row>
    <row r="20" spans="1:29" x14ac:dyDescent="0.3">
      <c r="A20" s="50" t="s">
        <v>187</v>
      </c>
      <c r="B20" s="115">
        <f t="shared" si="2"/>
        <v>5444</v>
      </c>
      <c r="C20" s="115">
        <f t="shared" si="1"/>
        <v>2550</v>
      </c>
      <c r="D20" s="115">
        <f t="shared" si="1"/>
        <v>2894</v>
      </c>
      <c r="E20" s="115"/>
      <c r="F20" s="115">
        <v>1312</v>
      </c>
      <c r="G20" s="115">
        <v>643</v>
      </c>
      <c r="H20" s="115">
        <v>669</v>
      </c>
      <c r="I20" s="115"/>
      <c r="J20" s="115">
        <v>1055</v>
      </c>
      <c r="K20" s="115">
        <v>504</v>
      </c>
      <c r="L20" s="115">
        <v>551</v>
      </c>
      <c r="M20" s="115"/>
      <c r="N20" s="115">
        <v>1056</v>
      </c>
      <c r="O20" s="115">
        <v>494</v>
      </c>
      <c r="P20" s="115">
        <v>562</v>
      </c>
      <c r="Q20" s="115"/>
      <c r="R20" s="115">
        <v>958</v>
      </c>
      <c r="S20" s="115">
        <v>412</v>
      </c>
      <c r="T20" s="115">
        <v>546</v>
      </c>
      <c r="U20" s="115"/>
      <c r="V20" s="115">
        <v>797</v>
      </c>
      <c r="W20" s="115">
        <v>382</v>
      </c>
      <c r="X20" s="115">
        <v>415</v>
      </c>
      <c r="Y20" s="115"/>
      <c r="Z20" s="115">
        <v>266</v>
      </c>
      <c r="AA20" s="115">
        <v>115</v>
      </c>
      <c r="AB20" s="115">
        <v>151</v>
      </c>
      <c r="AC20" s="24"/>
    </row>
    <row r="21" spans="1:29" x14ac:dyDescent="0.3">
      <c r="A21" s="68" t="s">
        <v>188</v>
      </c>
      <c r="B21" s="115">
        <f t="shared" si="2"/>
        <v>26857</v>
      </c>
      <c r="C21" s="115">
        <f t="shared" si="1"/>
        <v>13285</v>
      </c>
      <c r="D21" s="115">
        <f t="shared" si="1"/>
        <v>13572</v>
      </c>
      <c r="E21" s="115"/>
      <c r="F21" s="115">
        <v>5310</v>
      </c>
      <c r="G21" s="115">
        <v>2699</v>
      </c>
      <c r="H21" s="115">
        <v>2611</v>
      </c>
      <c r="I21" s="115"/>
      <c r="J21" s="115">
        <v>5176</v>
      </c>
      <c r="K21" s="115">
        <v>2620</v>
      </c>
      <c r="L21" s="115">
        <v>2556</v>
      </c>
      <c r="M21" s="115"/>
      <c r="N21" s="115">
        <v>5056</v>
      </c>
      <c r="O21" s="115">
        <v>2480</v>
      </c>
      <c r="P21" s="115">
        <v>2576</v>
      </c>
      <c r="Q21" s="115"/>
      <c r="R21" s="115">
        <v>5073</v>
      </c>
      <c r="S21" s="115">
        <v>2483</v>
      </c>
      <c r="T21" s="115">
        <v>2590</v>
      </c>
      <c r="U21" s="115"/>
      <c r="V21" s="115">
        <v>4797</v>
      </c>
      <c r="W21" s="115">
        <v>2291</v>
      </c>
      <c r="X21" s="115">
        <v>2506</v>
      </c>
      <c r="Y21" s="115"/>
      <c r="Z21" s="115">
        <v>1445</v>
      </c>
      <c r="AA21" s="115">
        <v>712</v>
      </c>
      <c r="AB21" s="115">
        <v>733</v>
      </c>
      <c r="AC21" s="24"/>
    </row>
    <row r="22" spans="1:29" x14ac:dyDescent="0.3">
      <c r="A22" s="50" t="s">
        <v>189</v>
      </c>
      <c r="B22" s="115">
        <f t="shared" si="2"/>
        <v>6564</v>
      </c>
      <c r="C22" s="115">
        <f t="shared" si="1"/>
        <v>3205</v>
      </c>
      <c r="D22" s="115">
        <f t="shared" si="1"/>
        <v>3359</v>
      </c>
      <c r="E22" s="115"/>
      <c r="F22" s="115">
        <v>1504</v>
      </c>
      <c r="G22" s="115">
        <v>757</v>
      </c>
      <c r="H22" s="115">
        <v>747</v>
      </c>
      <c r="I22" s="115"/>
      <c r="J22" s="115">
        <v>1251</v>
      </c>
      <c r="K22" s="115">
        <v>637</v>
      </c>
      <c r="L22" s="115">
        <v>614</v>
      </c>
      <c r="M22" s="115"/>
      <c r="N22" s="115">
        <v>1273</v>
      </c>
      <c r="O22" s="115">
        <v>634</v>
      </c>
      <c r="P22" s="115">
        <v>639</v>
      </c>
      <c r="Q22" s="115"/>
      <c r="R22" s="115">
        <v>1262</v>
      </c>
      <c r="S22" s="115">
        <v>597</v>
      </c>
      <c r="T22" s="115">
        <v>665</v>
      </c>
      <c r="U22" s="115"/>
      <c r="V22" s="115">
        <v>1156</v>
      </c>
      <c r="W22" s="115">
        <v>527</v>
      </c>
      <c r="X22" s="115">
        <v>629</v>
      </c>
      <c r="Y22" s="115"/>
      <c r="Z22" s="115">
        <v>118</v>
      </c>
      <c r="AA22" s="115">
        <v>53</v>
      </c>
      <c r="AB22" s="115">
        <v>65</v>
      </c>
      <c r="AC22" s="24"/>
    </row>
    <row r="23" spans="1:29" x14ac:dyDescent="0.3">
      <c r="A23" s="50" t="s">
        <v>190</v>
      </c>
      <c r="B23" s="115">
        <f t="shared" si="2"/>
        <v>28085</v>
      </c>
      <c r="C23" s="115">
        <f t="shared" si="1"/>
        <v>13733</v>
      </c>
      <c r="D23" s="115">
        <f t="shared" si="1"/>
        <v>14352</v>
      </c>
      <c r="E23" s="115"/>
      <c r="F23" s="115">
        <v>5698</v>
      </c>
      <c r="G23" s="115">
        <v>2893</v>
      </c>
      <c r="H23" s="115">
        <v>2805</v>
      </c>
      <c r="I23" s="115"/>
      <c r="J23" s="115">
        <v>5129</v>
      </c>
      <c r="K23" s="115">
        <v>2524</v>
      </c>
      <c r="L23" s="115">
        <v>2605</v>
      </c>
      <c r="M23" s="115"/>
      <c r="N23" s="115">
        <v>5381</v>
      </c>
      <c r="O23" s="115">
        <v>2627</v>
      </c>
      <c r="P23" s="115">
        <v>2754</v>
      </c>
      <c r="Q23" s="115"/>
      <c r="R23" s="115">
        <v>5262</v>
      </c>
      <c r="S23" s="115">
        <v>2564</v>
      </c>
      <c r="T23" s="115">
        <v>2698</v>
      </c>
      <c r="U23" s="115"/>
      <c r="V23" s="115">
        <v>4998</v>
      </c>
      <c r="W23" s="115">
        <v>2369</v>
      </c>
      <c r="X23" s="115">
        <v>2629</v>
      </c>
      <c r="Y23" s="115"/>
      <c r="Z23" s="115">
        <v>1617</v>
      </c>
      <c r="AA23" s="115">
        <v>756</v>
      </c>
      <c r="AB23" s="115">
        <v>861</v>
      </c>
      <c r="AC23" s="24"/>
    </row>
    <row r="24" spans="1:29" x14ac:dyDescent="0.3">
      <c r="A24" s="50" t="s">
        <v>191</v>
      </c>
      <c r="B24" s="115">
        <f t="shared" si="2"/>
        <v>5419</v>
      </c>
      <c r="C24" s="115">
        <f t="shared" si="1"/>
        <v>2530</v>
      </c>
      <c r="D24" s="115">
        <f t="shared" si="1"/>
        <v>2889</v>
      </c>
      <c r="E24" s="115"/>
      <c r="F24" s="115">
        <v>1217</v>
      </c>
      <c r="G24" s="115">
        <v>591</v>
      </c>
      <c r="H24" s="115">
        <v>626</v>
      </c>
      <c r="I24" s="115"/>
      <c r="J24" s="115">
        <v>1039</v>
      </c>
      <c r="K24" s="115">
        <v>505</v>
      </c>
      <c r="L24" s="115">
        <v>534</v>
      </c>
      <c r="M24" s="115"/>
      <c r="N24" s="115">
        <v>1082</v>
      </c>
      <c r="O24" s="115">
        <v>534</v>
      </c>
      <c r="P24" s="115">
        <v>548</v>
      </c>
      <c r="Q24" s="115"/>
      <c r="R24" s="115">
        <v>995</v>
      </c>
      <c r="S24" s="115">
        <v>437</v>
      </c>
      <c r="T24" s="115">
        <v>558</v>
      </c>
      <c r="U24" s="115"/>
      <c r="V24" s="115">
        <v>953</v>
      </c>
      <c r="W24" s="115">
        <v>404</v>
      </c>
      <c r="X24" s="115">
        <v>549</v>
      </c>
      <c r="Y24" s="115"/>
      <c r="Z24" s="115">
        <v>133</v>
      </c>
      <c r="AA24" s="115">
        <v>59</v>
      </c>
      <c r="AB24" s="115">
        <v>74</v>
      </c>
      <c r="AC24" s="14"/>
    </row>
    <row r="25" spans="1:29" x14ac:dyDescent="0.3">
      <c r="A25" s="50" t="s">
        <v>192</v>
      </c>
      <c r="B25" s="115">
        <f t="shared" si="2"/>
        <v>9762</v>
      </c>
      <c r="C25" s="115">
        <f t="shared" si="1"/>
        <v>4592</v>
      </c>
      <c r="D25" s="115">
        <f t="shared" si="1"/>
        <v>5170</v>
      </c>
      <c r="E25" s="115"/>
      <c r="F25" s="115">
        <v>2161</v>
      </c>
      <c r="G25" s="115">
        <v>1080</v>
      </c>
      <c r="H25" s="115">
        <v>1081</v>
      </c>
      <c r="I25" s="115"/>
      <c r="J25" s="115">
        <v>1758</v>
      </c>
      <c r="K25" s="115">
        <v>859</v>
      </c>
      <c r="L25" s="115">
        <v>899</v>
      </c>
      <c r="M25" s="115"/>
      <c r="N25" s="115">
        <v>1742</v>
      </c>
      <c r="O25" s="115">
        <v>837</v>
      </c>
      <c r="P25" s="115">
        <v>905</v>
      </c>
      <c r="Q25" s="115"/>
      <c r="R25" s="115">
        <v>2047</v>
      </c>
      <c r="S25" s="115">
        <v>929</v>
      </c>
      <c r="T25" s="115">
        <v>1118</v>
      </c>
      <c r="U25" s="115"/>
      <c r="V25" s="115">
        <v>1634</v>
      </c>
      <c r="W25" s="115">
        <v>713</v>
      </c>
      <c r="X25" s="115">
        <v>921</v>
      </c>
      <c r="Y25" s="115"/>
      <c r="Z25" s="115">
        <v>420</v>
      </c>
      <c r="AA25" s="115">
        <v>174</v>
      </c>
      <c r="AB25" s="115">
        <v>246</v>
      </c>
      <c r="AC25" s="24"/>
    </row>
    <row r="26" spans="1:29" x14ac:dyDescent="0.3">
      <c r="A26" s="50" t="s">
        <v>193</v>
      </c>
      <c r="B26" s="115">
        <f t="shared" si="2"/>
        <v>6125</v>
      </c>
      <c r="C26" s="115">
        <f t="shared" si="2"/>
        <v>2955</v>
      </c>
      <c r="D26" s="115">
        <f t="shared" si="2"/>
        <v>3170</v>
      </c>
      <c r="E26" s="115"/>
      <c r="F26" s="115">
        <v>1275</v>
      </c>
      <c r="G26" s="115">
        <v>657</v>
      </c>
      <c r="H26" s="115">
        <v>618</v>
      </c>
      <c r="I26" s="115"/>
      <c r="J26" s="115">
        <v>1056</v>
      </c>
      <c r="K26" s="115">
        <v>508</v>
      </c>
      <c r="L26" s="115">
        <v>548</v>
      </c>
      <c r="M26" s="115"/>
      <c r="N26" s="115">
        <v>1073</v>
      </c>
      <c r="O26" s="115">
        <v>549</v>
      </c>
      <c r="P26" s="115">
        <v>524</v>
      </c>
      <c r="Q26" s="115"/>
      <c r="R26" s="115">
        <v>1248</v>
      </c>
      <c r="S26" s="115">
        <v>561</v>
      </c>
      <c r="T26" s="115">
        <v>687</v>
      </c>
      <c r="U26" s="115"/>
      <c r="V26" s="115">
        <v>996</v>
      </c>
      <c r="W26" s="115">
        <v>453</v>
      </c>
      <c r="X26" s="115">
        <v>543</v>
      </c>
      <c r="Y26" s="115"/>
      <c r="Z26" s="115">
        <v>477</v>
      </c>
      <c r="AA26" s="115">
        <v>227</v>
      </c>
      <c r="AB26" s="115">
        <v>250</v>
      </c>
      <c r="AC26" s="24"/>
    </row>
    <row r="27" spans="1:29" x14ac:dyDescent="0.3">
      <c r="A27" s="50" t="s">
        <v>194</v>
      </c>
      <c r="B27" s="115">
        <f t="shared" si="2"/>
        <v>9011</v>
      </c>
      <c r="C27" s="115">
        <f t="shared" si="2"/>
        <v>4323</v>
      </c>
      <c r="D27" s="115">
        <f t="shared" si="2"/>
        <v>4688</v>
      </c>
      <c r="E27" s="115"/>
      <c r="F27" s="115">
        <v>1990</v>
      </c>
      <c r="G27" s="115">
        <v>984</v>
      </c>
      <c r="H27" s="115">
        <v>1006</v>
      </c>
      <c r="I27" s="115"/>
      <c r="J27" s="115">
        <v>1565</v>
      </c>
      <c r="K27" s="115">
        <v>774</v>
      </c>
      <c r="L27" s="115">
        <v>791</v>
      </c>
      <c r="M27" s="115"/>
      <c r="N27" s="115">
        <v>1627</v>
      </c>
      <c r="O27" s="115">
        <v>859</v>
      </c>
      <c r="P27" s="115">
        <v>768</v>
      </c>
      <c r="Q27" s="115"/>
      <c r="R27" s="115">
        <v>1703</v>
      </c>
      <c r="S27" s="115">
        <v>802</v>
      </c>
      <c r="T27" s="115">
        <v>901</v>
      </c>
      <c r="U27" s="115"/>
      <c r="V27" s="115">
        <v>1512</v>
      </c>
      <c r="W27" s="115">
        <v>637</v>
      </c>
      <c r="X27" s="115">
        <v>875</v>
      </c>
      <c r="Y27" s="115"/>
      <c r="Z27" s="115">
        <v>614</v>
      </c>
      <c r="AA27" s="115">
        <v>267</v>
      </c>
      <c r="AB27" s="115">
        <v>347</v>
      </c>
      <c r="AC27" s="24"/>
    </row>
    <row r="28" spans="1:29" x14ac:dyDescent="0.3">
      <c r="A28" s="50" t="s">
        <v>195</v>
      </c>
      <c r="B28" s="115">
        <f t="shared" si="2"/>
        <v>4616</v>
      </c>
      <c r="C28" s="115">
        <f t="shared" si="2"/>
        <v>2191</v>
      </c>
      <c r="D28" s="115">
        <f t="shared" si="2"/>
        <v>2425</v>
      </c>
      <c r="E28" s="115"/>
      <c r="F28" s="115">
        <v>988</v>
      </c>
      <c r="G28" s="115">
        <v>465</v>
      </c>
      <c r="H28" s="115">
        <v>523</v>
      </c>
      <c r="I28" s="115"/>
      <c r="J28" s="115">
        <v>800</v>
      </c>
      <c r="K28" s="115">
        <v>387</v>
      </c>
      <c r="L28" s="115">
        <v>413</v>
      </c>
      <c r="M28" s="115"/>
      <c r="N28" s="115">
        <v>855</v>
      </c>
      <c r="O28" s="115">
        <v>402</v>
      </c>
      <c r="P28" s="115">
        <v>453</v>
      </c>
      <c r="Q28" s="115"/>
      <c r="R28" s="115">
        <v>823</v>
      </c>
      <c r="S28" s="115">
        <v>407</v>
      </c>
      <c r="T28" s="115">
        <v>416</v>
      </c>
      <c r="U28" s="115"/>
      <c r="V28" s="115">
        <v>850</v>
      </c>
      <c r="W28" s="115">
        <v>391</v>
      </c>
      <c r="X28" s="115">
        <v>459</v>
      </c>
      <c r="Y28" s="115"/>
      <c r="Z28" s="115">
        <v>300</v>
      </c>
      <c r="AA28" s="115">
        <v>139</v>
      </c>
      <c r="AB28" s="115">
        <v>161</v>
      </c>
      <c r="AC28" s="24"/>
    </row>
    <row r="29" spans="1:29" x14ac:dyDescent="0.3">
      <c r="A29" s="50" t="s">
        <v>196</v>
      </c>
      <c r="B29" s="115">
        <f t="shared" si="2"/>
        <v>10269</v>
      </c>
      <c r="C29" s="115">
        <f t="shared" si="2"/>
        <v>5044</v>
      </c>
      <c r="D29" s="115">
        <f t="shared" si="2"/>
        <v>5225</v>
      </c>
      <c r="E29" s="115"/>
      <c r="F29" s="115">
        <v>2329</v>
      </c>
      <c r="G29" s="115">
        <v>1174</v>
      </c>
      <c r="H29" s="115">
        <v>1155</v>
      </c>
      <c r="I29" s="115"/>
      <c r="J29" s="115">
        <v>1919</v>
      </c>
      <c r="K29" s="115">
        <v>962</v>
      </c>
      <c r="L29" s="115">
        <v>957</v>
      </c>
      <c r="M29" s="115"/>
      <c r="N29" s="115">
        <v>1937</v>
      </c>
      <c r="O29" s="115">
        <v>932</v>
      </c>
      <c r="P29" s="115">
        <v>1005</v>
      </c>
      <c r="Q29" s="115"/>
      <c r="R29" s="115">
        <v>2016</v>
      </c>
      <c r="S29" s="115">
        <v>965</v>
      </c>
      <c r="T29" s="115">
        <v>1051</v>
      </c>
      <c r="U29" s="115"/>
      <c r="V29" s="115">
        <v>1676</v>
      </c>
      <c r="W29" s="115">
        <v>821</v>
      </c>
      <c r="X29" s="115">
        <v>855</v>
      </c>
      <c r="Y29" s="115"/>
      <c r="Z29" s="115">
        <v>392</v>
      </c>
      <c r="AA29" s="115">
        <v>190</v>
      </c>
      <c r="AB29" s="115">
        <v>202</v>
      </c>
      <c r="AC29" s="24"/>
    </row>
    <row r="30" spans="1:29" x14ac:dyDescent="0.3">
      <c r="A30" s="50" t="s">
        <v>197</v>
      </c>
      <c r="B30" s="115">
        <f t="shared" si="2"/>
        <v>11276</v>
      </c>
      <c r="C30" s="115">
        <f t="shared" si="2"/>
        <v>5441</v>
      </c>
      <c r="D30" s="115">
        <f t="shared" si="2"/>
        <v>5835</v>
      </c>
      <c r="E30" s="115"/>
      <c r="F30" s="115">
        <v>2351</v>
      </c>
      <c r="G30" s="115">
        <v>1143</v>
      </c>
      <c r="H30" s="115">
        <v>1208</v>
      </c>
      <c r="I30" s="115"/>
      <c r="J30" s="115">
        <v>2027</v>
      </c>
      <c r="K30" s="115">
        <v>1043</v>
      </c>
      <c r="L30" s="115">
        <v>984</v>
      </c>
      <c r="M30" s="115"/>
      <c r="N30" s="115">
        <v>2042</v>
      </c>
      <c r="O30" s="115">
        <v>991</v>
      </c>
      <c r="P30" s="115">
        <v>1051</v>
      </c>
      <c r="Q30" s="115"/>
      <c r="R30" s="115">
        <v>2180</v>
      </c>
      <c r="S30" s="115">
        <v>1025</v>
      </c>
      <c r="T30" s="115">
        <v>1155</v>
      </c>
      <c r="U30" s="115"/>
      <c r="V30" s="115">
        <v>1946</v>
      </c>
      <c r="W30" s="115">
        <v>926</v>
      </c>
      <c r="X30" s="115">
        <v>1020</v>
      </c>
      <c r="Y30" s="115"/>
      <c r="Z30" s="115">
        <v>730</v>
      </c>
      <c r="AA30" s="115">
        <v>313</v>
      </c>
      <c r="AB30" s="115">
        <v>417</v>
      </c>
      <c r="AC30" s="24"/>
    </row>
    <row r="31" spans="1:29" x14ac:dyDescent="0.3">
      <c r="A31" s="50" t="s">
        <v>198</v>
      </c>
      <c r="B31" s="115">
        <f t="shared" si="2"/>
        <v>6116</v>
      </c>
      <c r="C31" s="115">
        <f t="shared" si="2"/>
        <v>2953</v>
      </c>
      <c r="D31" s="115">
        <f t="shared" si="2"/>
        <v>3163</v>
      </c>
      <c r="E31" s="115"/>
      <c r="F31" s="115">
        <v>1281</v>
      </c>
      <c r="G31" s="115">
        <v>679</v>
      </c>
      <c r="H31" s="115">
        <v>602</v>
      </c>
      <c r="I31" s="115"/>
      <c r="J31" s="115">
        <v>1078</v>
      </c>
      <c r="K31" s="115">
        <v>512</v>
      </c>
      <c r="L31" s="115">
        <v>566</v>
      </c>
      <c r="M31" s="115"/>
      <c r="N31" s="115">
        <v>1116</v>
      </c>
      <c r="O31" s="115">
        <v>542</v>
      </c>
      <c r="P31" s="115">
        <v>574</v>
      </c>
      <c r="Q31" s="115"/>
      <c r="R31" s="115">
        <v>1180</v>
      </c>
      <c r="S31" s="115">
        <v>546</v>
      </c>
      <c r="T31" s="115">
        <v>634</v>
      </c>
      <c r="U31" s="115"/>
      <c r="V31" s="115">
        <v>915</v>
      </c>
      <c r="W31" s="115">
        <v>422</v>
      </c>
      <c r="X31" s="115">
        <v>493</v>
      </c>
      <c r="Y31" s="115"/>
      <c r="Z31" s="115">
        <v>546</v>
      </c>
      <c r="AA31" s="115">
        <v>252</v>
      </c>
      <c r="AB31" s="115">
        <v>294</v>
      </c>
      <c r="AC31" s="24"/>
    </row>
    <row r="32" spans="1:29" x14ac:dyDescent="0.3">
      <c r="A32" s="50" t="s">
        <v>199</v>
      </c>
      <c r="B32" s="115">
        <f t="shared" si="2"/>
        <v>6086</v>
      </c>
      <c r="C32" s="115">
        <f t="shared" si="2"/>
        <v>2903</v>
      </c>
      <c r="D32" s="115">
        <f t="shared" si="2"/>
        <v>3183</v>
      </c>
      <c r="E32" s="115"/>
      <c r="F32" s="115">
        <v>1490</v>
      </c>
      <c r="G32" s="115">
        <v>764</v>
      </c>
      <c r="H32" s="115">
        <v>726</v>
      </c>
      <c r="I32" s="115"/>
      <c r="J32" s="115">
        <v>1129</v>
      </c>
      <c r="K32" s="115">
        <v>570</v>
      </c>
      <c r="L32" s="115">
        <v>559</v>
      </c>
      <c r="M32" s="115"/>
      <c r="N32" s="115">
        <v>1086</v>
      </c>
      <c r="O32" s="115">
        <v>522</v>
      </c>
      <c r="P32" s="115">
        <v>564</v>
      </c>
      <c r="Q32" s="115"/>
      <c r="R32" s="115">
        <v>1090</v>
      </c>
      <c r="S32" s="115">
        <v>490</v>
      </c>
      <c r="T32" s="115">
        <v>600</v>
      </c>
      <c r="U32" s="115"/>
      <c r="V32" s="115">
        <v>1038</v>
      </c>
      <c r="W32" s="115">
        <v>454</v>
      </c>
      <c r="X32" s="115">
        <v>584</v>
      </c>
      <c r="Y32" s="115"/>
      <c r="Z32" s="115">
        <v>253</v>
      </c>
      <c r="AA32" s="115">
        <v>103</v>
      </c>
      <c r="AB32" s="115">
        <v>150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f t="shared" si="2"/>
        <v>2325</v>
      </c>
      <c r="C33" s="115">
        <f t="shared" si="2"/>
        <v>1120</v>
      </c>
      <c r="D33" s="115">
        <f t="shared" si="2"/>
        <v>1205</v>
      </c>
      <c r="E33" s="115"/>
      <c r="F33" s="115">
        <v>539</v>
      </c>
      <c r="G33" s="115">
        <v>273</v>
      </c>
      <c r="H33" s="115">
        <v>266</v>
      </c>
      <c r="I33" s="115"/>
      <c r="J33" s="115">
        <v>386</v>
      </c>
      <c r="K33" s="115">
        <v>180</v>
      </c>
      <c r="L33" s="115">
        <v>206</v>
      </c>
      <c r="M33" s="115"/>
      <c r="N33" s="115">
        <v>384</v>
      </c>
      <c r="O33" s="115">
        <v>203</v>
      </c>
      <c r="P33" s="115">
        <v>181</v>
      </c>
      <c r="Q33" s="115"/>
      <c r="R33" s="115">
        <v>452</v>
      </c>
      <c r="S33" s="115">
        <v>217</v>
      </c>
      <c r="T33" s="115">
        <v>235</v>
      </c>
      <c r="U33" s="115"/>
      <c r="V33" s="115">
        <v>364</v>
      </c>
      <c r="W33" s="115">
        <v>173</v>
      </c>
      <c r="X33" s="115">
        <v>191</v>
      </c>
      <c r="Y33" s="115"/>
      <c r="Z33" s="115">
        <v>200</v>
      </c>
      <c r="AA33" s="115">
        <v>74</v>
      </c>
      <c r="AB33" s="115">
        <v>126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f t="shared" si="2"/>
        <v>17178</v>
      </c>
      <c r="C34" s="115">
        <f t="shared" si="2"/>
        <v>8267</v>
      </c>
      <c r="D34" s="115">
        <f t="shared" si="2"/>
        <v>8911</v>
      </c>
      <c r="E34" s="115"/>
      <c r="F34" s="115">
        <v>4146</v>
      </c>
      <c r="G34" s="115">
        <v>2102</v>
      </c>
      <c r="H34" s="115">
        <v>2044</v>
      </c>
      <c r="I34" s="115"/>
      <c r="J34" s="115">
        <v>3162</v>
      </c>
      <c r="K34" s="115">
        <v>1572</v>
      </c>
      <c r="L34" s="115">
        <v>1590</v>
      </c>
      <c r="M34" s="115"/>
      <c r="N34" s="115">
        <v>2980</v>
      </c>
      <c r="O34" s="115">
        <v>1474</v>
      </c>
      <c r="P34" s="115">
        <v>1506</v>
      </c>
      <c r="Q34" s="115"/>
      <c r="R34" s="115">
        <v>3203</v>
      </c>
      <c r="S34" s="115">
        <v>1508</v>
      </c>
      <c r="T34" s="115">
        <v>1695</v>
      </c>
      <c r="U34" s="115"/>
      <c r="V34" s="115">
        <v>2783</v>
      </c>
      <c r="W34" s="115">
        <v>1238</v>
      </c>
      <c r="X34" s="115">
        <v>1545</v>
      </c>
      <c r="Y34" s="115"/>
      <c r="Z34" s="115">
        <v>904</v>
      </c>
      <c r="AA34" s="115">
        <v>373</v>
      </c>
      <c r="AB34" s="115">
        <v>531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f t="shared" si="2"/>
        <v>13620</v>
      </c>
      <c r="C35" s="115">
        <f t="shared" si="2"/>
        <v>6552</v>
      </c>
      <c r="D35" s="115">
        <f t="shared" si="2"/>
        <v>7068</v>
      </c>
      <c r="E35" s="115"/>
      <c r="F35" s="115">
        <v>3220</v>
      </c>
      <c r="G35" s="115">
        <v>1597</v>
      </c>
      <c r="H35" s="115">
        <v>1623</v>
      </c>
      <c r="I35" s="115"/>
      <c r="J35" s="115">
        <v>2597</v>
      </c>
      <c r="K35" s="115">
        <v>1270</v>
      </c>
      <c r="L35" s="115">
        <v>1327</v>
      </c>
      <c r="M35" s="115"/>
      <c r="N35" s="115">
        <v>2574</v>
      </c>
      <c r="O35" s="115">
        <v>1247</v>
      </c>
      <c r="P35" s="115">
        <v>1327</v>
      </c>
      <c r="Q35" s="115"/>
      <c r="R35" s="115">
        <v>2393</v>
      </c>
      <c r="S35" s="115">
        <v>1129</v>
      </c>
      <c r="T35" s="115">
        <v>1264</v>
      </c>
      <c r="U35" s="115"/>
      <c r="V35" s="115">
        <v>2301</v>
      </c>
      <c r="W35" s="115">
        <v>1057</v>
      </c>
      <c r="X35" s="115">
        <v>1244</v>
      </c>
      <c r="Y35" s="115"/>
      <c r="Z35" s="115">
        <v>535</v>
      </c>
      <c r="AA35" s="115">
        <v>252</v>
      </c>
      <c r="AB35" s="115">
        <v>283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f t="shared" si="2"/>
        <v>2747</v>
      </c>
      <c r="C36" s="115">
        <f t="shared" si="2"/>
        <v>1354</v>
      </c>
      <c r="D36" s="115">
        <f t="shared" si="2"/>
        <v>1393</v>
      </c>
      <c r="E36" s="115"/>
      <c r="F36" s="115">
        <v>660</v>
      </c>
      <c r="G36" s="115">
        <v>330</v>
      </c>
      <c r="H36" s="115">
        <v>330</v>
      </c>
      <c r="I36" s="115"/>
      <c r="J36" s="115">
        <v>632</v>
      </c>
      <c r="K36" s="115">
        <v>317</v>
      </c>
      <c r="L36" s="115">
        <v>315</v>
      </c>
      <c r="M36" s="115"/>
      <c r="N36" s="115">
        <v>543</v>
      </c>
      <c r="O36" s="115">
        <v>256</v>
      </c>
      <c r="P36" s="115">
        <v>287</v>
      </c>
      <c r="Q36" s="115"/>
      <c r="R36" s="115">
        <v>394</v>
      </c>
      <c r="S36" s="115">
        <v>185</v>
      </c>
      <c r="T36" s="115">
        <v>209</v>
      </c>
      <c r="U36" s="115"/>
      <c r="V36" s="115">
        <v>372</v>
      </c>
      <c r="W36" s="115">
        <v>194</v>
      </c>
      <c r="X36" s="115">
        <v>178</v>
      </c>
      <c r="Y36" s="115"/>
      <c r="Z36" s="115">
        <v>146</v>
      </c>
      <c r="AA36" s="115">
        <v>72</v>
      </c>
      <c r="AB36" s="115">
        <v>74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5AFD5CAF-85B4-4AFD-AB18-4962E981903A}"/>
  </hyperlinks>
  <printOptions horizontalCentered="1"/>
  <pageMargins left="0.19685039370078741" right="0.19685039370078741" top="0.39370078740157483" bottom="0" header="0.31496062992125984" footer="0.31496062992125984"/>
  <pageSetup scale="66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3B8DC-1490-4025-B32A-069CBCBEE6A3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777343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90.327789614099899</v>
      </c>
      <c r="C9" s="121">
        <v>88.880221686431526</v>
      </c>
      <c r="D9" s="121">
        <v>91.746833006251109</v>
      </c>
      <c r="E9" s="121"/>
      <c r="F9" s="121">
        <v>86.870793670041834</v>
      </c>
      <c r="G9" s="121">
        <v>85.345032013279592</v>
      </c>
      <c r="H9" s="121">
        <v>88.467551805434923</v>
      </c>
      <c r="I9" s="121"/>
      <c r="J9" s="121">
        <v>89.251959428307984</v>
      </c>
      <c r="K9" s="121">
        <v>87.7897197593865</v>
      </c>
      <c r="L9" s="121">
        <v>90.745973027293118</v>
      </c>
      <c r="M9" s="121"/>
      <c r="N9" s="121">
        <v>92.803257094958695</v>
      </c>
      <c r="O9" s="121">
        <v>91.356220359710079</v>
      </c>
      <c r="P9" s="121">
        <v>94.260989753913648</v>
      </c>
      <c r="Q9" s="121"/>
      <c r="R9" s="121">
        <v>87.688888888888897</v>
      </c>
      <c r="S9" s="121">
        <v>85.829936432826884</v>
      </c>
      <c r="T9" s="121">
        <v>89.455294022048264</v>
      </c>
      <c r="U9" s="121"/>
      <c r="V9" s="121">
        <v>94.472759661536941</v>
      </c>
      <c r="W9" s="121">
        <v>93.801206289439747</v>
      </c>
      <c r="X9" s="121">
        <v>95.075757575757578</v>
      </c>
      <c r="Y9" s="121"/>
      <c r="Z9" s="121">
        <v>97.324010304400403</v>
      </c>
      <c r="AA9" s="121">
        <v>96.869307832422592</v>
      </c>
      <c r="AB9" s="121">
        <v>97.71417407443586</v>
      </c>
      <c r="AC9" s="14"/>
    </row>
    <row r="10" spans="1:29" x14ac:dyDescent="0.3">
      <c r="A10" s="50" t="s">
        <v>177</v>
      </c>
      <c r="B10" s="117">
        <v>90.07831666352142</v>
      </c>
      <c r="C10" s="117">
        <v>89.519774011299432</v>
      </c>
      <c r="D10" s="117">
        <v>90.639183055975792</v>
      </c>
      <c r="E10" s="117"/>
      <c r="F10" s="117">
        <v>86.062717770034851</v>
      </c>
      <c r="G10" s="117">
        <v>85.616987179487182</v>
      </c>
      <c r="H10" s="117">
        <v>86.529584557280742</v>
      </c>
      <c r="I10" s="117"/>
      <c r="J10" s="117">
        <v>87.433925997116773</v>
      </c>
      <c r="K10" s="117">
        <v>87.800192122958691</v>
      </c>
      <c r="L10" s="117">
        <v>87.067307692307693</v>
      </c>
      <c r="M10" s="117"/>
      <c r="N10" s="117">
        <v>92.959958126144997</v>
      </c>
      <c r="O10" s="117">
        <v>92.330827067669176</v>
      </c>
      <c r="P10" s="117">
        <v>93.647316538882805</v>
      </c>
      <c r="Q10" s="117"/>
      <c r="R10" s="117">
        <v>87.868369351669941</v>
      </c>
      <c r="S10" s="117">
        <v>85.757575757575751</v>
      </c>
      <c r="T10" s="117">
        <v>89.866156787762904</v>
      </c>
      <c r="U10" s="117"/>
      <c r="V10" s="117">
        <v>96.596940368404617</v>
      </c>
      <c r="W10" s="117">
        <v>96.826424870466326</v>
      </c>
      <c r="X10" s="117">
        <v>96.383363471971066</v>
      </c>
      <c r="Y10" s="117"/>
      <c r="Z10" s="117">
        <v>97.355996222851743</v>
      </c>
      <c r="AA10" s="117">
        <v>96.940726577437857</v>
      </c>
      <c r="AB10" s="117">
        <v>97.761194029850756</v>
      </c>
      <c r="AC10" s="14"/>
    </row>
    <row r="11" spans="1:29" x14ac:dyDescent="0.3">
      <c r="A11" s="50" t="s">
        <v>178</v>
      </c>
      <c r="B11" s="117">
        <v>90.417975980371054</v>
      </c>
      <c r="C11" s="117">
        <v>89.520333680917616</v>
      </c>
      <c r="D11" s="117">
        <v>91.299155506269727</v>
      </c>
      <c r="E11" s="117"/>
      <c r="F11" s="117">
        <v>86.140933047042751</v>
      </c>
      <c r="G11" s="117">
        <v>86.273749515316013</v>
      </c>
      <c r="H11" s="117">
        <v>86.006289308176093</v>
      </c>
      <c r="I11" s="117"/>
      <c r="J11" s="117">
        <v>89.937687514424198</v>
      </c>
      <c r="K11" s="117">
        <v>88.248742569730226</v>
      </c>
      <c r="L11" s="117">
        <v>91.658900279589943</v>
      </c>
      <c r="M11" s="117"/>
      <c r="N11" s="117">
        <v>92.190346083788711</v>
      </c>
      <c r="O11" s="117">
        <v>91.270566727605114</v>
      </c>
      <c r="P11" s="117">
        <v>93.103448275862064</v>
      </c>
      <c r="Q11" s="117"/>
      <c r="R11" s="117">
        <v>87.636284343654609</v>
      </c>
      <c r="S11" s="117">
        <v>86.468500443655728</v>
      </c>
      <c r="T11" s="117">
        <v>88.765008576329336</v>
      </c>
      <c r="U11" s="117"/>
      <c r="V11" s="117">
        <v>95.934148166625093</v>
      </c>
      <c r="W11" s="117">
        <v>95.079446437724243</v>
      </c>
      <c r="X11" s="117">
        <v>96.744412050534507</v>
      </c>
      <c r="Y11" s="117"/>
      <c r="Z11" s="117">
        <v>99.111675126903549</v>
      </c>
      <c r="AA11" s="117">
        <v>99.140401146131808</v>
      </c>
      <c r="AB11" s="117">
        <v>99.088838268792713</v>
      </c>
    </row>
    <row r="12" spans="1:29" x14ac:dyDescent="0.3">
      <c r="A12" s="50" t="s">
        <v>179</v>
      </c>
      <c r="B12" s="117">
        <v>90.677006679497339</v>
      </c>
      <c r="C12" s="117">
        <v>89.142857142857139</v>
      </c>
      <c r="D12" s="117">
        <v>92.182593091072235</v>
      </c>
      <c r="E12" s="117"/>
      <c r="F12" s="117">
        <v>86.244907740234851</v>
      </c>
      <c r="G12" s="117">
        <v>85.567970204841714</v>
      </c>
      <c r="H12" s="117">
        <v>86.962962962962962</v>
      </c>
      <c r="I12" s="117"/>
      <c r="J12" s="117">
        <v>91.571753986332567</v>
      </c>
      <c r="K12" s="117">
        <v>89.074180563542271</v>
      </c>
      <c r="L12" s="117">
        <v>94.021432600112803</v>
      </c>
      <c r="M12" s="117"/>
      <c r="N12" s="117">
        <v>91.38240574506284</v>
      </c>
      <c r="O12" s="117">
        <v>89.939759036144579</v>
      </c>
      <c r="P12" s="117">
        <v>92.806183115338882</v>
      </c>
      <c r="Q12" s="117"/>
      <c r="R12" s="117">
        <v>88.0625</v>
      </c>
      <c r="S12" s="117">
        <v>85.436283741368484</v>
      </c>
      <c r="T12" s="117">
        <v>90.665836963285628</v>
      </c>
      <c r="U12" s="117"/>
      <c r="V12" s="117">
        <v>96.124031007751938</v>
      </c>
      <c r="W12" s="117">
        <v>96.118721461187221</v>
      </c>
      <c r="X12" s="117">
        <v>96.129032258064512</v>
      </c>
      <c r="Y12" s="117"/>
      <c r="Z12" s="117">
        <v>99.726027397260282</v>
      </c>
      <c r="AA12" s="117">
        <v>100</v>
      </c>
      <c r="AB12" s="117">
        <v>99.539170506912441</v>
      </c>
    </row>
    <row r="13" spans="1:29" x14ac:dyDescent="0.3">
      <c r="A13" s="50" t="s">
        <v>180</v>
      </c>
      <c r="B13" s="117">
        <v>90.015620382488279</v>
      </c>
      <c r="C13" s="117">
        <v>88.853125529391832</v>
      </c>
      <c r="D13" s="117">
        <v>91.170776870633787</v>
      </c>
      <c r="E13" s="117"/>
      <c r="F13" s="117">
        <v>86.795881284070262</v>
      </c>
      <c r="G13" s="117">
        <v>85.882815572158862</v>
      </c>
      <c r="H13" s="117">
        <v>87.759336099585056</v>
      </c>
      <c r="I13" s="117"/>
      <c r="J13" s="117">
        <v>88.356330186395553</v>
      </c>
      <c r="K13" s="117">
        <v>87.897782063645138</v>
      </c>
      <c r="L13" s="117">
        <v>88.818667963052988</v>
      </c>
      <c r="M13" s="117"/>
      <c r="N13" s="117">
        <v>92.977099236641223</v>
      </c>
      <c r="O13" s="117">
        <v>92.138846350178653</v>
      </c>
      <c r="P13" s="117">
        <v>93.810248604769157</v>
      </c>
      <c r="Q13" s="117"/>
      <c r="R13" s="117">
        <v>86.998292058070021</v>
      </c>
      <c r="S13" s="117">
        <v>83.921074727120072</v>
      </c>
      <c r="T13" s="117">
        <v>90.182450043440483</v>
      </c>
      <c r="U13" s="117"/>
      <c r="V13" s="117">
        <v>91.901840490797554</v>
      </c>
      <c r="W13" s="117">
        <v>91.589267285861709</v>
      </c>
      <c r="X13" s="117">
        <v>92.185306504445492</v>
      </c>
      <c r="Y13" s="117"/>
      <c r="Z13" s="117">
        <v>99.21630094043887</v>
      </c>
      <c r="AA13" s="117">
        <v>99.340659340659343</v>
      </c>
      <c r="AB13" s="117">
        <v>99.103585657370516</v>
      </c>
    </row>
    <row r="14" spans="1:29" x14ac:dyDescent="0.3">
      <c r="A14" s="50" t="s">
        <v>181</v>
      </c>
      <c r="B14" s="117">
        <v>93.384747215081404</v>
      </c>
      <c r="C14" s="117">
        <v>91.641791044776127</v>
      </c>
      <c r="D14" s="117">
        <v>95.248226950354606</v>
      </c>
      <c r="E14" s="117"/>
      <c r="F14" s="117">
        <v>89.747899159663874</v>
      </c>
      <c r="G14" s="117">
        <v>88.64</v>
      </c>
      <c r="H14" s="117">
        <v>90.973451327433636</v>
      </c>
      <c r="I14" s="117"/>
      <c r="J14" s="117">
        <v>92.478302796528439</v>
      </c>
      <c r="K14" s="117">
        <v>90.199637023593468</v>
      </c>
      <c r="L14" s="117">
        <v>95.061728395061735</v>
      </c>
      <c r="M14" s="117"/>
      <c r="N14" s="117">
        <v>96.18249534450652</v>
      </c>
      <c r="O14" s="117">
        <v>93.75</v>
      </c>
      <c r="P14" s="117">
        <v>99.170124481327804</v>
      </c>
      <c r="Q14" s="117"/>
      <c r="R14" s="117">
        <v>91.308089500860589</v>
      </c>
      <c r="S14" s="117">
        <v>90.588235294117652</v>
      </c>
      <c r="T14" s="117">
        <v>92.063492063492063</v>
      </c>
      <c r="U14" s="117"/>
      <c r="V14" s="117">
        <v>96.016771488469601</v>
      </c>
      <c r="W14" s="117">
        <v>93.453724604966141</v>
      </c>
      <c r="X14" s="117">
        <v>98.23874755381604</v>
      </c>
      <c r="Y14" s="117"/>
      <c r="Z14" s="117">
        <v>98.564593301435409</v>
      </c>
      <c r="AA14" s="117">
        <v>97.607655502392348</v>
      </c>
      <c r="AB14" s="117">
        <v>99.52153110047847</v>
      </c>
      <c r="AC14" s="24"/>
    </row>
    <row r="15" spans="1:29" x14ac:dyDescent="0.3">
      <c r="A15" s="50" t="s">
        <v>182</v>
      </c>
      <c r="B15" s="117">
        <v>92.725058975724835</v>
      </c>
      <c r="C15" s="117">
        <v>90.616158440741899</v>
      </c>
      <c r="D15" s="117">
        <v>94.704233662782116</v>
      </c>
      <c r="E15" s="117"/>
      <c r="F15" s="117">
        <v>90.003675119441382</v>
      </c>
      <c r="G15" s="117">
        <v>87.235594456601021</v>
      </c>
      <c r="H15" s="117">
        <v>92.81481481481481</v>
      </c>
      <c r="I15" s="117"/>
      <c r="J15" s="117">
        <v>90.894039735099341</v>
      </c>
      <c r="K15" s="117">
        <v>89.022298456260714</v>
      </c>
      <c r="L15" s="117">
        <v>92.64</v>
      </c>
      <c r="M15" s="117"/>
      <c r="N15" s="117">
        <v>94.565664882667761</v>
      </c>
      <c r="O15" s="117">
        <v>92.758340113913746</v>
      </c>
      <c r="P15" s="117">
        <v>96.416666666666657</v>
      </c>
      <c r="Q15" s="117"/>
      <c r="R15" s="117">
        <v>90.771558245083213</v>
      </c>
      <c r="S15" s="117">
        <v>88.120423108218063</v>
      </c>
      <c r="T15" s="117">
        <v>93.07420494699646</v>
      </c>
      <c r="U15" s="117"/>
      <c r="V15" s="117">
        <v>96.567796610169481</v>
      </c>
      <c r="W15" s="117">
        <v>95.049504950495049</v>
      </c>
      <c r="X15" s="117">
        <v>97.918334667734186</v>
      </c>
      <c r="Y15" s="117"/>
      <c r="Z15" s="117">
        <v>98.774080560420316</v>
      </c>
      <c r="AA15" s="117">
        <v>98.4375</v>
      </c>
      <c r="AB15" s="117">
        <v>99.047619047619051</v>
      </c>
      <c r="AC15" s="14"/>
    </row>
    <row r="16" spans="1:29" x14ac:dyDescent="0.3">
      <c r="A16" s="50" t="s">
        <v>183</v>
      </c>
      <c r="B16" s="117">
        <v>95.497311827956992</v>
      </c>
      <c r="C16" s="117">
        <v>93.812375249501002</v>
      </c>
      <c r="D16" s="117">
        <v>97.216564833672777</v>
      </c>
      <c r="E16" s="117"/>
      <c r="F16" s="117">
        <v>93.579454253611559</v>
      </c>
      <c r="G16" s="117">
        <v>90.235690235690242</v>
      </c>
      <c r="H16" s="117">
        <v>96.625766871165638</v>
      </c>
      <c r="I16" s="117"/>
      <c r="J16" s="117">
        <v>96.070726915520638</v>
      </c>
      <c r="K16" s="117">
        <v>95.13108614232209</v>
      </c>
      <c r="L16" s="117">
        <v>97.107438016528931</v>
      </c>
      <c r="M16" s="117"/>
      <c r="N16" s="117">
        <v>98.788927335640139</v>
      </c>
      <c r="O16" s="117">
        <v>98.257839721254356</v>
      </c>
      <c r="P16" s="117">
        <v>99.312714776632305</v>
      </c>
      <c r="Q16" s="117"/>
      <c r="R16" s="117">
        <v>90.196078431372555</v>
      </c>
      <c r="S16" s="117">
        <v>86.759581881533094</v>
      </c>
      <c r="T16" s="117">
        <v>93.795620437956202</v>
      </c>
      <c r="U16" s="117"/>
      <c r="V16" s="117">
        <v>98.039215686274503</v>
      </c>
      <c r="W16" s="117">
        <v>97.907949790794973</v>
      </c>
      <c r="X16" s="117">
        <v>98.181818181818187</v>
      </c>
      <c r="Y16" s="117"/>
      <c r="Z16" s="117">
        <v>98.780487804878049</v>
      </c>
      <c r="AA16" s="117">
        <v>97.61904761904762</v>
      </c>
      <c r="AB16" s="117">
        <v>100</v>
      </c>
      <c r="AC16" s="24"/>
    </row>
    <row r="17" spans="1:29" x14ac:dyDescent="0.3">
      <c r="A17" s="50" t="s">
        <v>184</v>
      </c>
      <c r="B17" s="117">
        <v>90.34140320363565</v>
      </c>
      <c r="C17" s="117">
        <v>89.0526079892431</v>
      </c>
      <c r="D17" s="117">
        <v>91.633891448477357</v>
      </c>
      <c r="E17" s="117"/>
      <c r="F17" s="117">
        <v>83.705650459921159</v>
      </c>
      <c r="G17" s="117">
        <v>82.355927900482357</v>
      </c>
      <c r="H17" s="117">
        <v>85.153909016616723</v>
      </c>
      <c r="I17" s="117"/>
      <c r="J17" s="117">
        <v>88.953575160471715</v>
      </c>
      <c r="K17" s="117">
        <v>88.114151220947335</v>
      </c>
      <c r="L17" s="117">
        <v>89.818181818181813</v>
      </c>
      <c r="M17" s="117"/>
      <c r="N17" s="117">
        <v>93.66593681576478</v>
      </c>
      <c r="O17" s="117">
        <v>92.276799505715161</v>
      </c>
      <c r="P17" s="117">
        <v>95.090275578080451</v>
      </c>
      <c r="Q17" s="117"/>
      <c r="R17" s="117">
        <v>87.883047511948277</v>
      </c>
      <c r="S17" s="117">
        <v>86.122215876641917</v>
      </c>
      <c r="T17" s="117">
        <v>89.590254706533784</v>
      </c>
      <c r="U17" s="117"/>
      <c r="V17" s="117">
        <v>96.988155668358715</v>
      </c>
      <c r="W17" s="117">
        <v>96.184809240462016</v>
      </c>
      <c r="X17" s="117">
        <v>97.739927939731402</v>
      </c>
      <c r="Y17" s="117"/>
      <c r="Z17" s="117">
        <v>99.0625</v>
      </c>
      <c r="AA17" s="117">
        <v>98.907103825136616</v>
      </c>
      <c r="AB17" s="117">
        <v>99.203980099502488</v>
      </c>
      <c r="AC17" s="24"/>
    </row>
    <row r="18" spans="1:29" x14ac:dyDescent="0.3">
      <c r="A18" s="50" t="s">
        <v>185</v>
      </c>
      <c r="B18" s="117">
        <v>91.615265998457986</v>
      </c>
      <c r="C18" s="117">
        <v>90.622588114226915</v>
      </c>
      <c r="D18" s="117">
        <v>92.605905006418482</v>
      </c>
      <c r="E18" s="117"/>
      <c r="F18" s="117">
        <v>89.662142650880739</v>
      </c>
      <c r="G18" s="117">
        <v>88.224956063268891</v>
      </c>
      <c r="H18" s="117">
        <v>91.059225512528471</v>
      </c>
      <c r="I18" s="117"/>
      <c r="J18" s="117">
        <v>90.137457044673539</v>
      </c>
      <c r="K18" s="117">
        <v>89.759036144578303</v>
      </c>
      <c r="L18" s="117">
        <v>90.536723163841799</v>
      </c>
      <c r="M18" s="117"/>
      <c r="N18" s="117">
        <v>92.210081071554455</v>
      </c>
      <c r="O18" s="117">
        <v>90.629370629370626</v>
      </c>
      <c r="P18" s="117">
        <v>93.816631130063968</v>
      </c>
      <c r="Q18" s="117"/>
      <c r="R18" s="117">
        <v>91.294571153228404</v>
      </c>
      <c r="S18" s="117">
        <v>91.027308192457738</v>
      </c>
      <c r="T18" s="117">
        <v>91.555555555555557</v>
      </c>
      <c r="U18" s="117"/>
      <c r="V18" s="117">
        <v>94.41319835020623</v>
      </c>
      <c r="W18" s="117">
        <v>93.257575757575765</v>
      </c>
      <c r="X18" s="117">
        <v>95.545657015590209</v>
      </c>
      <c r="Y18" s="117"/>
      <c r="Z18" s="117">
        <v>96.689895470383277</v>
      </c>
      <c r="AA18" s="117">
        <v>95.087719298245617</v>
      </c>
      <c r="AB18" s="117">
        <v>98.269896193771615</v>
      </c>
      <c r="AC18" s="24"/>
    </row>
    <row r="19" spans="1:29" x14ac:dyDescent="0.3">
      <c r="A19" s="50" t="s">
        <v>186</v>
      </c>
      <c r="B19" s="117">
        <v>91.440910875539856</v>
      </c>
      <c r="C19" s="117">
        <v>89.441117764471059</v>
      </c>
      <c r="D19" s="117">
        <v>93.375820780224032</v>
      </c>
      <c r="E19" s="117"/>
      <c r="F19" s="117">
        <v>86.3732543377063</v>
      </c>
      <c r="G19" s="117">
        <v>83.65985827428095</v>
      </c>
      <c r="H19" s="117">
        <v>89.170605930382465</v>
      </c>
      <c r="I19" s="117"/>
      <c r="J19" s="117">
        <v>90.243284338570703</v>
      </c>
      <c r="K19" s="117">
        <v>88.905398712233776</v>
      </c>
      <c r="L19" s="117">
        <v>91.645044110015576</v>
      </c>
      <c r="M19" s="117"/>
      <c r="N19" s="117">
        <v>93.755203996669451</v>
      </c>
      <c r="O19" s="117">
        <v>92.225950782997771</v>
      </c>
      <c r="P19" s="117">
        <v>95.261707988980717</v>
      </c>
      <c r="Q19" s="117"/>
      <c r="R19" s="117">
        <v>90.204638472032741</v>
      </c>
      <c r="S19" s="117">
        <v>87.436904094223223</v>
      </c>
      <c r="T19" s="117">
        <v>92.826780021253981</v>
      </c>
      <c r="U19" s="117"/>
      <c r="V19" s="117">
        <v>96.343810134701741</v>
      </c>
      <c r="W19" s="117">
        <v>95.44198895027624</v>
      </c>
      <c r="X19" s="117">
        <v>97.125748502994014</v>
      </c>
      <c r="Y19" s="117"/>
      <c r="Z19" s="117">
        <v>98.710166919575116</v>
      </c>
      <c r="AA19" s="117">
        <v>97.770154373927966</v>
      </c>
      <c r="AB19" s="117">
        <v>99.455782312925166</v>
      </c>
      <c r="AC19" s="24"/>
    </row>
    <row r="20" spans="1:29" x14ac:dyDescent="0.3">
      <c r="A20" s="50" t="s">
        <v>187</v>
      </c>
      <c r="B20" s="117">
        <v>88.147668393782382</v>
      </c>
      <c r="C20" s="117">
        <v>84.577114427860707</v>
      </c>
      <c r="D20" s="117">
        <v>91.553305915849421</v>
      </c>
      <c r="E20" s="117"/>
      <c r="F20" s="117">
        <v>84.26461143224148</v>
      </c>
      <c r="G20" s="117">
        <v>80.880503144654085</v>
      </c>
      <c r="H20" s="117">
        <v>87.795275590551185</v>
      </c>
      <c r="I20" s="117"/>
      <c r="J20" s="117">
        <v>83.863275039745631</v>
      </c>
      <c r="K20" s="117">
        <v>77.897990726429683</v>
      </c>
      <c r="L20" s="117">
        <v>90.180032733224223</v>
      </c>
      <c r="M20" s="117"/>
      <c r="N20" s="117">
        <v>93.61702127659575</v>
      </c>
      <c r="O20" s="117">
        <v>91.312384473197781</v>
      </c>
      <c r="P20" s="117">
        <v>95.741056218057921</v>
      </c>
      <c r="Q20" s="117"/>
      <c r="R20" s="117">
        <v>84.929078014184398</v>
      </c>
      <c r="S20" s="117">
        <v>80.46875</v>
      </c>
      <c r="T20" s="117">
        <v>88.63636363636364</v>
      </c>
      <c r="U20" s="117"/>
      <c r="V20" s="117">
        <v>95.221027479091987</v>
      </c>
      <c r="W20" s="117">
        <v>94.320987654320987</v>
      </c>
      <c r="X20" s="117">
        <v>96.06481481481481</v>
      </c>
      <c r="Y20" s="117"/>
      <c r="Z20" s="117">
        <v>99.253731343283576</v>
      </c>
      <c r="AA20" s="117">
        <v>100</v>
      </c>
      <c r="AB20" s="117">
        <v>98.692810457516345</v>
      </c>
      <c r="AC20" s="24"/>
    </row>
    <row r="21" spans="1:29" x14ac:dyDescent="0.3">
      <c r="A21" s="68" t="s">
        <v>188</v>
      </c>
      <c r="B21" s="117">
        <v>86.381911164002446</v>
      </c>
      <c r="C21" s="117">
        <v>84.736573542543695</v>
      </c>
      <c r="D21" s="117">
        <v>88.055537533251155</v>
      </c>
      <c r="E21" s="117"/>
      <c r="F21" s="117">
        <v>81.155433287482808</v>
      </c>
      <c r="G21" s="117">
        <v>78.209214720370909</v>
      </c>
      <c r="H21" s="117">
        <v>84.443725743855111</v>
      </c>
      <c r="I21" s="117"/>
      <c r="J21" s="117">
        <v>88.19219628556823</v>
      </c>
      <c r="K21" s="117">
        <v>86.411609498680747</v>
      </c>
      <c r="L21" s="117">
        <v>90.095170955234408</v>
      </c>
      <c r="M21" s="117"/>
      <c r="N21" s="117">
        <v>89.772727272727266</v>
      </c>
      <c r="O21" s="117">
        <v>87.539710554182847</v>
      </c>
      <c r="P21" s="117">
        <v>92.032868881743482</v>
      </c>
      <c r="Q21" s="117"/>
      <c r="R21" s="117">
        <v>79.45184025058731</v>
      </c>
      <c r="S21" s="117">
        <v>78.925619834710744</v>
      </c>
      <c r="T21" s="117">
        <v>79.962951528249462</v>
      </c>
      <c r="U21" s="117"/>
      <c r="V21" s="117">
        <v>93.527003314486251</v>
      </c>
      <c r="W21" s="117">
        <v>93.395841826335101</v>
      </c>
      <c r="X21" s="117">
        <v>93.647234678624812</v>
      </c>
      <c r="Y21" s="117"/>
      <c r="Z21" s="117">
        <v>94.259621656881933</v>
      </c>
      <c r="AA21" s="117">
        <v>93.315858453473126</v>
      </c>
      <c r="AB21" s="117">
        <v>95.194805194805198</v>
      </c>
      <c r="AC21" s="24"/>
    </row>
    <row r="22" spans="1:29" x14ac:dyDescent="0.3">
      <c r="A22" s="50" t="s">
        <v>189</v>
      </c>
      <c r="B22" s="117">
        <v>89.075858325417286</v>
      </c>
      <c r="C22" s="117">
        <v>88.243392070484589</v>
      </c>
      <c r="D22" s="117">
        <v>89.88493443938988</v>
      </c>
      <c r="E22" s="117"/>
      <c r="F22" s="117">
        <v>88.159437280187575</v>
      </c>
      <c r="G22" s="117">
        <v>85.633484162895925</v>
      </c>
      <c r="H22" s="117">
        <v>90.87591240875912</v>
      </c>
      <c r="I22" s="117"/>
      <c r="J22" s="117">
        <v>87.299371946964413</v>
      </c>
      <c r="K22" s="117">
        <v>87.5</v>
      </c>
      <c r="L22" s="117">
        <v>87.092198581560282</v>
      </c>
      <c r="M22" s="117"/>
      <c r="N22" s="117">
        <v>95.284431137724539</v>
      </c>
      <c r="O22" s="117">
        <v>95.915279878971262</v>
      </c>
      <c r="P22" s="117">
        <v>94.666666666666671</v>
      </c>
      <c r="Q22" s="117"/>
      <c r="R22" s="117">
        <v>83.853820598006649</v>
      </c>
      <c r="S22" s="117">
        <v>82.34482758620689</v>
      </c>
      <c r="T22" s="117">
        <v>85.256410256410248</v>
      </c>
      <c r="U22" s="117"/>
      <c r="V22" s="117">
        <v>94.67649467649467</v>
      </c>
      <c r="W22" s="117">
        <v>93.439716312056746</v>
      </c>
      <c r="X22" s="117">
        <v>95.738203957382041</v>
      </c>
      <c r="Y22" s="117"/>
      <c r="Z22" s="117">
        <v>70.238095238095227</v>
      </c>
      <c r="AA22" s="117">
        <v>75.714285714285708</v>
      </c>
      <c r="AB22" s="117">
        <v>66.326530612244895</v>
      </c>
      <c r="AC22" s="24"/>
    </row>
    <row r="23" spans="1:29" x14ac:dyDescent="0.3">
      <c r="A23" s="50" t="s">
        <v>190</v>
      </c>
      <c r="B23" s="117">
        <v>93.283953897764633</v>
      </c>
      <c r="C23" s="117">
        <v>92.297869480475839</v>
      </c>
      <c r="D23" s="117">
        <v>94.247438928289995</v>
      </c>
      <c r="E23" s="117"/>
      <c r="F23" s="117">
        <v>91.314102564102555</v>
      </c>
      <c r="G23" s="117">
        <v>90.661234722657468</v>
      </c>
      <c r="H23" s="117">
        <v>91.997376188914387</v>
      </c>
      <c r="I23" s="117"/>
      <c r="J23" s="117">
        <v>92.016505202726947</v>
      </c>
      <c r="K23" s="117">
        <v>90.336435218324979</v>
      </c>
      <c r="L23" s="117">
        <v>93.705035971223012</v>
      </c>
      <c r="M23" s="117"/>
      <c r="N23" s="117">
        <v>94.271198318149956</v>
      </c>
      <c r="O23" s="117">
        <v>93.189074139765864</v>
      </c>
      <c r="P23" s="117">
        <v>95.327102803738313</v>
      </c>
      <c r="Q23" s="117"/>
      <c r="R23" s="117">
        <v>92.494287220952714</v>
      </c>
      <c r="S23" s="117">
        <v>91.245551601423486</v>
      </c>
      <c r="T23" s="117">
        <v>93.713094824591863</v>
      </c>
      <c r="U23" s="117"/>
      <c r="V23" s="117">
        <v>94.856709052951231</v>
      </c>
      <c r="W23" s="117">
        <v>94.646424290850987</v>
      </c>
      <c r="X23" s="117">
        <v>95.046999276934201</v>
      </c>
      <c r="Y23" s="117"/>
      <c r="Z23" s="117">
        <v>99.385371850030737</v>
      </c>
      <c r="AA23" s="117">
        <v>99.212598425196859</v>
      </c>
      <c r="AB23" s="117">
        <v>99.537572254335259</v>
      </c>
      <c r="AC23" s="24"/>
    </row>
    <row r="24" spans="1:29" x14ac:dyDescent="0.3">
      <c r="A24" s="50" t="s">
        <v>191</v>
      </c>
      <c r="B24" s="117">
        <v>88.996551157825593</v>
      </c>
      <c r="C24" s="117">
        <v>86.971467858370573</v>
      </c>
      <c r="D24" s="117">
        <v>90.849056603773576</v>
      </c>
      <c r="E24" s="117"/>
      <c r="F24" s="117">
        <v>80.38309114927344</v>
      </c>
      <c r="G24" s="117">
        <v>78.071334214002647</v>
      </c>
      <c r="H24" s="117">
        <v>82.694848084544262</v>
      </c>
      <c r="I24" s="117"/>
      <c r="J24" s="117">
        <v>88.576300085251489</v>
      </c>
      <c r="K24" s="117">
        <v>85.160202360876909</v>
      </c>
      <c r="L24" s="117">
        <v>92.068965517241381</v>
      </c>
      <c r="M24" s="117"/>
      <c r="N24" s="117">
        <v>95.162708883025502</v>
      </c>
      <c r="O24" s="117">
        <v>93.848857644991213</v>
      </c>
      <c r="P24" s="117">
        <v>96.478873239436624</v>
      </c>
      <c r="Q24" s="117"/>
      <c r="R24" s="117">
        <v>89.237668161434982</v>
      </c>
      <c r="S24" s="117">
        <v>87.927565392354126</v>
      </c>
      <c r="T24" s="117">
        <v>90.291262135922338</v>
      </c>
      <c r="U24" s="117"/>
      <c r="V24" s="117">
        <v>94.356435643564353</v>
      </c>
      <c r="W24" s="117">
        <v>94.172494172494169</v>
      </c>
      <c r="X24" s="117">
        <v>94.492254733218587</v>
      </c>
      <c r="Y24" s="117"/>
      <c r="Z24" s="117">
        <v>95</v>
      </c>
      <c r="AA24" s="117">
        <v>92.1875</v>
      </c>
      <c r="AB24" s="117">
        <v>97.368421052631575</v>
      </c>
      <c r="AC24" s="14"/>
    </row>
    <row r="25" spans="1:29" x14ac:dyDescent="0.3">
      <c r="A25" s="50" t="s">
        <v>192</v>
      </c>
      <c r="B25" s="117">
        <v>90.188470066518846</v>
      </c>
      <c r="C25" s="117">
        <v>88.477842003853567</v>
      </c>
      <c r="D25" s="117">
        <v>91.764288249911246</v>
      </c>
      <c r="E25" s="117"/>
      <c r="F25" s="117">
        <v>84.348165495706482</v>
      </c>
      <c r="G25" s="117">
        <v>83.013066871637193</v>
      </c>
      <c r="H25" s="117">
        <v>85.725614591593967</v>
      </c>
      <c r="I25" s="117"/>
      <c r="J25" s="117">
        <v>89.102889001520523</v>
      </c>
      <c r="K25" s="117">
        <v>87.385554425228889</v>
      </c>
      <c r="L25" s="117">
        <v>90.808080808080803</v>
      </c>
      <c r="M25" s="117"/>
      <c r="N25" s="117">
        <v>91.635981062598631</v>
      </c>
      <c r="O25" s="117">
        <v>90.096878363832076</v>
      </c>
      <c r="P25" s="117">
        <v>93.106995884773653</v>
      </c>
      <c r="Q25" s="117"/>
      <c r="R25" s="117">
        <v>92</v>
      </c>
      <c r="S25" s="117">
        <v>90.369649805447466</v>
      </c>
      <c r="T25" s="117">
        <v>93.4001670843776</v>
      </c>
      <c r="U25" s="117"/>
      <c r="V25" s="117">
        <v>95.443925233644862</v>
      </c>
      <c r="W25" s="117">
        <v>94.312169312169317</v>
      </c>
      <c r="X25" s="117">
        <v>96.338912133891213</v>
      </c>
      <c r="Y25" s="117"/>
      <c r="Z25" s="117">
        <v>93.126385809312637</v>
      </c>
      <c r="AA25" s="117">
        <v>90.155440414507765</v>
      </c>
      <c r="AB25" s="117">
        <v>95.348837209302332</v>
      </c>
      <c r="AC25" s="24"/>
    </row>
    <row r="26" spans="1:29" x14ac:dyDescent="0.3">
      <c r="A26" s="50" t="s">
        <v>193</v>
      </c>
      <c r="B26" s="117">
        <v>93.411621168217181</v>
      </c>
      <c r="C26" s="117">
        <v>91.941505911636597</v>
      </c>
      <c r="D26" s="117">
        <v>94.825007478312898</v>
      </c>
      <c r="E26" s="117"/>
      <c r="F26" s="117">
        <v>90.297450424929181</v>
      </c>
      <c r="G26" s="117">
        <v>89.145183175033921</v>
      </c>
      <c r="H26" s="117">
        <v>91.555555555555557</v>
      </c>
      <c r="I26" s="117"/>
      <c r="J26" s="117">
        <v>92.550394390885188</v>
      </c>
      <c r="K26" s="117">
        <v>90.230905861456478</v>
      </c>
      <c r="L26" s="117">
        <v>94.809688581314873</v>
      </c>
      <c r="M26" s="117"/>
      <c r="N26" s="117">
        <v>97.368421052631575</v>
      </c>
      <c r="O26" s="117">
        <v>96.485061511423552</v>
      </c>
      <c r="P26" s="117">
        <v>98.311444652908065</v>
      </c>
      <c r="Q26" s="117"/>
      <c r="R26" s="117">
        <v>91.228070175438589</v>
      </c>
      <c r="S26" s="117">
        <v>88.765822784810126</v>
      </c>
      <c r="T26" s="117">
        <v>93.342391304347828</v>
      </c>
      <c r="U26" s="117"/>
      <c r="V26" s="117">
        <v>96.138996138996134</v>
      </c>
      <c r="W26" s="117">
        <v>95.974576271186436</v>
      </c>
      <c r="X26" s="117">
        <v>96.276595744680847</v>
      </c>
      <c r="Y26" s="117"/>
      <c r="Z26" s="117">
        <v>95.783132530120483</v>
      </c>
      <c r="AA26" s="117">
        <v>94.190871369294598</v>
      </c>
      <c r="AB26" s="117">
        <v>97.276264591439684</v>
      </c>
      <c r="AC26" s="24"/>
    </row>
    <row r="27" spans="1:29" x14ac:dyDescent="0.3">
      <c r="A27" s="50" t="s">
        <v>194</v>
      </c>
      <c r="B27" s="117">
        <v>93.031179021267803</v>
      </c>
      <c r="C27" s="117">
        <v>91.087231352718078</v>
      </c>
      <c r="D27" s="117">
        <v>94.898785425101224</v>
      </c>
      <c r="E27" s="117"/>
      <c r="F27" s="117">
        <v>91.494252873563227</v>
      </c>
      <c r="G27" s="117">
        <v>89.78102189781022</v>
      </c>
      <c r="H27" s="117">
        <v>93.234476367006494</v>
      </c>
      <c r="I27" s="117"/>
      <c r="J27" s="117">
        <v>91.306884480746788</v>
      </c>
      <c r="K27" s="117">
        <v>90.104772991850993</v>
      </c>
      <c r="L27" s="117">
        <v>92.514619883040936</v>
      </c>
      <c r="M27" s="117"/>
      <c r="N27" s="117">
        <v>95.593419506462979</v>
      </c>
      <c r="O27" s="117">
        <v>94.917127071823202</v>
      </c>
      <c r="P27" s="117">
        <v>96.361355081555828</v>
      </c>
      <c r="Q27" s="117"/>
      <c r="R27" s="117">
        <v>90.488841657810838</v>
      </c>
      <c r="S27" s="117">
        <v>86.05150214592274</v>
      </c>
      <c r="T27" s="117">
        <v>94.84210526315789</v>
      </c>
      <c r="U27" s="117"/>
      <c r="V27" s="117">
        <v>95.817490494296578</v>
      </c>
      <c r="W27" s="117">
        <v>94.791666666666657</v>
      </c>
      <c r="X27" s="117">
        <v>96.578366445916117</v>
      </c>
      <c r="Y27" s="117"/>
      <c r="Z27" s="117">
        <v>96.69291338582677</v>
      </c>
      <c r="AA27" s="117">
        <v>94.680851063829792</v>
      </c>
      <c r="AB27" s="117">
        <v>98.300283286118983</v>
      </c>
      <c r="AC27" s="24"/>
    </row>
    <row r="28" spans="1:29" x14ac:dyDescent="0.3">
      <c r="A28" s="50" t="s">
        <v>195</v>
      </c>
      <c r="B28" s="117">
        <v>85.624188462251908</v>
      </c>
      <c r="C28" s="117">
        <v>82.55463451394121</v>
      </c>
      <c r="D28" s="117">
        <v>88.600657654366103</v>
      </c>
      <c r="E28" s="117"/>
      <c r="F28" s="117">
        <v>79.485116653258245</v>
      </c>
      <c r="G28" s="117">
        <v>76.732673267326732</v>
      </c>
      <c r="H28" s="117">
        <v>82.103610675039249</v>
      </c>
      <c r="I28" s="117"/>
      <c r="J28" s="117">
        <v>83.507306889352819</v>
      </c>
      <c r="K28" s="117">
        <v>78.498985801217032</v>
      </c>
      <c r="L28" s="117">
        <v>88.817204301075265</v>
      </c>
      <c r="M28" s="117"/>
      <c r="N28" s="117">
        <v>89.155370177267983</v>
      </c>
      <c r="O28" s="117">
        <v>87.012987012987011</v>
      </c>
      <c r="P28" s="117">
        <v>91.146881287726359</v>
      </c>
      <c r="Q28" s="117"/>
      <c r="R28" s="117">
        <v>81.565906838453913</v>
      </c>
      <c r="S28" s="117">
        <v>78.571428571428569</v>
      </c>
      <c r="T28" s="117">
        <v>84.72505091649694</v>
      </c>
      <c r="U28" s="117"/>
      <c r="V28" s="117">
        <v>92.896174863387984</v>
      </c>
      <c r="W28" s="117">
        <v>90.719257540603252</v>
      </c>
      <c r="X28" s="117">
        <v>94.834710743801651</v>
      </c>
      <c r="Y28" s="117"/>
      <c r="Z28" s="117">
        <v>97.719869706840385</v>
      </c>
      <c r="AA28" s="117">
        <v>96.527777777777786</v>
      </c>
      <c r="AB28" s="117">
        <v>98.773006134969322</v>
      </c>
      <c r="AC28" s="24"/>
    </row>
    <row r="29" spans="1:29" x14ac:dyDescent="0.3">
      <c r="A29" s="50" t="s">
        <v>196</v>
      </c>
      <c r="B29" s="117">
        <v>92.131706441772835</v>
      </c>
      <c r="C29" s="117">
        <v>91.476242292346754</v>
      </c>
      <c r="D29" s="117">
        <v>92.7734375</v>
      </c>
      <c r="E29" s="117"/>
      <c r="F29" s="117">
        <v>91.190289741581836</v>
      </c>
      <c r="G29" s="117">
        <v>89.75535168195718</v>
      </c>
      <c r="H29" s="117">
        <v>92.696629213483149</v>
      </c>
      <c r="I29" s="117"/>
      <c r="J29" s="117">
        <v>91.250594388968139</v>
      </c>
      <c r="K29" s="117">
        <v>90.754716981132077</v>
      </c>
      <c r="L29" s="117">
        <v>91.75455417066155</v>
      </c>
      <c r="M29" s="117"/>
      <c r="N29" s="117">
        <v>95.371738060068935</v>
      </c>
      <c r="O29" s="117">
        <v>94.331983805668017</v>
      </c>
      <c r="P29" s="117">
        <v>96.356663470757425</v>
      </c>
      <c r="Q29" s="117"/>
      <c r="R29" s="117">
        <v>88.227571115973745</v>
      </c>
      <c r="S29" s="117">
        <v>87.409420289855078</v>
      </c>
      <c r="T29" s="117">
        <v>88.992379339542765</v>
      </c>
      <c r="U29" s="117"/>
      <c r="V29" s="117">
        <v>94.957507082152972</v>
      </c>
      <c r="W29" s="117">
        <v>95.465116279069775</v>
      </c>
      <c r="X29" s="117">
        <v>94.475138121546962</v>
      </c>
      <c r="Y29" s="117"/>
      <c r="Z29" s="117">
        <v>96.078431372549019</v>
      </c>
      <c r="AA29" s="117">
        <v>97.9381443298969</v>
      </c>
      <c r="AB29" s="117">
        <v>94.392523364485982</v>
      </c>
      <c r="AC29" s="24"/>
    </row>
    <row r="30" spans="1:29" x14ac:dyDescent="0.3">
      <c r="A30" s="50" t="s">
        <v>197</v>
      </c>
      <c r="B30" s="117">
        <v>88.34913421609339</v>
      </c>
      <c r="C30" s="117">
        <v>86.419949174078781</v>
      </c>
      <c r="D30" s="117">
        <v>90.22730787072831</v>
      </c>
      <c r="E30" s="117"/>
      <c r="F30" s="117">
        <v>87.887850467289724</v>
      </c>
      <c r="G30" s="117">
        <v>84.981412639405207</v>
      </c>
      <c r="H30" s="117">
        <v>90.827067669172934</v>
      </c>
      <c r="I30" s="117"/>
      <c r="J30" s="117">
        <v>86.623931623931625</v>
      </c>
      <c r="K30" s="117">
        <v>84.112903225806463</v>
      </c>
      <c r="L30" s="117">
        <v>89.454545454545453</v>
      </c>
      <c r="M30" s="117"/>
      <c r="N30" s="117">
        <v>90.998217468805706</v>
      </c>
      <c r="O30" s="117">
        <v>89.359783588818757</v>
      </c>
      <c r="P30" s="117">
        <v>92.59911894273128</v>
      </c>
      <c r="Q30" s="117"/>
      <c r="R30" s="117">
        <v>83.333333333333343</v>
      </c>
      <c r="S30" s="117">
        <v>81.41382049245432</v>
      </c>
      <c r="T30" s="117">
        <v>85.114222549742081</v>
      </c>
      <c r="U30" s="117"/>
      <c r="V30" s="117">
        <v>91.062236780533453</v>
      </c>
      <c r="W30" s="117">
        <v>90.873405299313049</v>
      </c>
      <c r="X30" s="117">
        <v>91.234347048300535</v>
      </c>
      <c r="Y30" s="117"/>
      <c r="Z30" s="117">
        <v>97.203728362183753</v>
      </c>
      <c r="AA30" s="117">
        <v>96.604938271604937</v>
      </c>
      <c r="AB30" s="117">
        <v>97.658079625292743</v>
      </c>
      <c r="AC30" s="24"/>
    </row>
    <row r="31" spans="1:29" x14ac:dyDescent="0.3">
      <c r="A31" s="50" t="s">
        <v>198</v>
      </c>
      <c r="B31" s="117">
        <v>89.467524868344057</v>
      </c>
      <c r="C31" s="117">
        <v>88.758641418695518</v>
      </c>
      <c r="D31" s="117">
        <v>90.139640923339982</v>
      </c>
      <c r="E31" s="117"/>
      <c r="F31" s="117">
        <v>89.082058414464541</v>
      </c>
      <c r="G31" s="117">
        <v>88.526727509778354</v>
      </c>
      <c r="H31" s="117">
        <v>89.716840536512663</v>
      </c>
      <c r="I31" s="117"/>
      <c r="J31" s="117">
        <v>89.312344656172328</v>
      </c>
      <c r="K31" s="117">
        <v>88.581314878892741</v>
      </c>
      <c r="L31" s="117">
        <v>89.984101748807632</v>
      </c>
      <c r="M31" s="117"/>
      <c r="N31" s="117">
        <v>96.041308089500859</v>
      </c>
      <c r="O31" s="117">
        <v>95.087719298245617</v>
      </c>
      <c r="P31" s="117">
        <v>96.959459459459467</v>
      </c>
      <c r="Q31" s="117"/>
      <c r="R31" s="117">
        <v>90.352220520673811</v>
      </c>
      <c r="S31" s="117">
        <v>88.492706645056728</v>
      </c>
      <c r="T31" s="117">
        <v>92.017416545718433</v>
      </c>
      <c r="U31" s="117"/>
      <c r="V31" s="117">
        <v>81.11702127659575</v>
      </c>
      <c r="W31" s="117">
        <v>81.467181467181476</v>
      </c>
      <c r="X31" s="117">
        <v>80.819672131147541</v>
      </c>
      <c r="Y31" s="117"/>
      <c r="Z31" s="117">
        <v>91.764705882352942</v>
      </c>
      <c r="AA31" s="117">
        <v>90.974729241877256</v>
      </c>
      <c r="AB31" s="117">
        <v>92.452830188679243</v>
      </c>
      <c r="AC31" s="24"/>
    </row>
    <row r="32" spans="1:29" x14ac:dyDescent="0.3">
      <c r="A32" s="50" t="s">
        <v>199</v>
      </c>
      <c r="B32" s="117">
        <v>85.453524290929522</v>
      </c>
      <c r="C32" s="117">
        <v>82.612407512805916</v>
      </c>
      <c r="D32" s="117">
        <v>88.22062084257206</v>
      </c>
      <c r="E32" s="117"/>
      <c r="F32" s="117">
        <v>87.544065804935371</v>
      </c>
      <c r="G32" s="117">
        <v>87.214611872146122</v>
      </c>
      <c r="H32" s="117">
        <v>87.893462469733649</v>
      </c>
      <c r="I32" s="117"/>
      <c r="J32" s="117">
        <v>83.505917159763314</v>
      </c>
      <c r="K32" s="117">
        <v>81.428571428571431</v>
      </c>
      <c r="L32" s="117">
        <v>85.736196319018404</v>
      </c>
      <c r="M32" s="117"/>
      <c r="N32" s="117">
        <v>87.7221324717286</v>
      </c>
      <c r="O32" s="117">
        <v>83.386581469648561</v>
      </c>
      <c r="P32" s="117">
        <v>92.156862745098039</v>
      </c>
      <c r="Q32" s="117"/>
      <c r="R32" s="117">
        <v>78.080229226361027</v>
      </c>
      <c r="S32" s="117">
        <v>74.018126888217523</v>
      </c>
      <c r="T32" s="117">
        <v>81.743869209809262</v>
      </c>
      <c r="U32" s="117"/>
      <c r="V32" s="117">
        <v>89.022298456260714</v>
      </c>
      <c r="W32" s="117">
        <v>83.763837638376387</v>
      </c>
      <c r="X32" s="117">
        <v>93.589743589743591</v>
      </c>
      <c r="Y32" s="117"/>
      <c r="Z32" s="117">
        <v>94.402985074626869</v>
      </c>
      <c r="AA32" s="117">
        <v>95.370370370370367</v>
      </c>
      <c r="AB32" s="117">
        <v>93.75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90.466926070038909</v>
      </c>
      <c r="C33" s="117">
        <v>90.614886731391593</v>
      </c>
      <c r="D33" s="117">
        <v>90.329835082458771</v>
      </c>
      <c r="E33" s="117"/>
      <c r="F33" s="117">
        <v>93.902439024390233</v>
      </c>
      <c r="G33" s="117">
        <v>93.174061433447093</v>
      </c>
      <c r="H33" s="117">
        <v>94.661921708185048</v>
      </c>
      <c r="I33" s="117"/>
      <c r="J33" s="117">
        <v>94.840294840294831</v>
      </c>
      <c r="K33" s="117">
        <v>92.783505154639172</v>
      </c>
      <c r="L33" s="117">
        <v>96.713615023474176</v>
      </c>
      <c r="M33" s="117"/>
      <c r="N33" s="117">
        <v>92.753623188405797</v>
      </c>
      <c r="O33" s="117">
        <v>89.427312775330392</v>
      </c>
      <c r="P33" s="117">
        <v>96.791443850267385</v>
      </c>
      <c r="Q33" s="117"/>
      <c r="R33" s="117">
        <v>78.883071553228618</v>
      </c>
      <c r="S33" s="117">
        <v>82.50950570342205</v>
      </c>
      <c r="T33" s="117">
        <v>75.806451612903231</v>
      </c>
      <c r="U33" s="117"/>
      <c r="V33" s="117">
        <v>93.573264781491005</v>
      </c>
      <c r="W33" s="117">
        <v>95.054945054945051</v>
      </c>
      <c r="X33" s="117">
        <v>92.270531400966178</v>
      </c>
      <c r="Y33" s="117"/>
      <c r="Z33" s="117">
        <v>93.896713615023472</v>
      </c>
      <c r="AA33" s="117">
        <v>96.103896103896105</v>
      </c>
      <c r="AB33" s="117">
        <v>92.64705882352942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91.416103453781062</v>
      </c>
      <c r="C34" s="117">
        <v>90.08390541571319</v>
      </c>
      <c r="D34" s="117">
        <v>92.687747035573125</v>
      </c>
      <c r="E34" s="117"/>
      <c r="F34" s="117">
        <v>91.725663716814154</v>
      </c>
      <c r="G34" s="117">
        <v>90.759930915371328</v>
      </c>
      <c r="H34" s="117">
        <v>92.740471869328488</v>
      </c>
      <c r="I34" s="117"/>
      <c r="J34" s="117">
        <v>90.549828178694156</v>
      </c>
      <c r="K34" s="117">
        <v>89.828571428571422</v>
      </c>
      <c r="L34" s="117">
        <v>91.274397244546506</v>
      </c>
      <c r="M34" s="117"/>
      <c r="N34" s="117">
        <v>90.111883882673112</v>
      </c>
      <c r="O34" s="117">
        <v>88.369304556354905</v>
      </c>
      <c r="P34" s="117">
        <v>91.885295912141558</v>
      </c>
      <c r="Q34" s="117"/>
      <c r="R34" s="117">
        <v>90.813722710518846</v>
      </c>
      <c r="S34" s="117">
        <v>88.862698880377138</v>
      </c>
      <c r="T34" s="117">
        <v>92.622950819672127</v>
      </c>
      <c r="U34" s="117"/>
      <c r="V34" s="117">
        <v>91.969596827495053</v>
      </c>
      <c r="W34" s="117">
        <v>90.695970695970701</v>
      </c>
      <c r="X34" s="117">
        <v>93.016255267910893</v>
      </c>
      <c r="Y34" s="117"/>
      <c r="Z34" s="117">
        <v>98.367791077257891</v>
      </c>
      <c r="AA34" s="117">
        <v>97.900262467191595</v>
      </c>
      <c r="AB34" s="117">
        <v>98.698884758364315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87.853963748951813</v>
      </c>
      <c r="C35" s="117">
        <v>85.747938751472319</v>
      </c>
      <c r="D35" s="117">
        <v>89.900788603408799</v>
      </c>
      <c r="E35" s="117"/>
      <c r="F35" s="117">
        <v>83.290222452146921</v>
      </c>
      <c r="G35" s="117">
        <v>80.819838056680155</v>
      </c>
      <c r="H35" s="117">
        <v>85.873015873015873</v>
      </c>
      <c r="I35" s="117"/>
      <c r="J35" s="117">
        <v>84.758485639686683</v>
      </c>
      <c r="K35" s="117">
        <v>82.844096542726675</v>
      </c>
      <c r="L35" s="117">
        <v>86.675375571521883</v>
      </c>
      <c r="M35" s="117"/>
      <c r="N35" s="117">
        <v>91.276595744680861</v>
      </c>
      <c r="O35" s="117">
        <v>88.691322901849219</v>
      </c>
      <c r="P35" s="117">
        <v>93.847241867043849</v>
      </c>
      <c r="Q35" s="117"/>
      <c r="R35" s="117">
        <v>87.303903684786576</v>
      </c>
      <c r="S35" s="117">
        <v>85.725132877752458</v>
      </c>
      <c r="T35" s="117">
        <v>88.764044943820224</v>
      </c>
      <c r="U35" s="117"/>
      <c r="V35" s="117">
        <v>93.688925081433226</v>
      </c>
      <c r="W35" s="117">
        <v>92.395104895104893</v>
      </c>
      <c r="X35" s="117">
        <v>94.817073170731703</v>
      </c>
      <c r="Y35" s="117"/>
      <c r="Z35" s="117">
        <v>96.223021582733821</v>
      </c>
      <c r="AA35" s="117">
        <v>95.094339622641513</v>
      </c>
      <c r="AB35" s="117">
        <v>97.250859106529205</v>
      </c>
    </row>
    <row r="36" spans="1:2044 2060:4088 4104:6132 6148:7168 7184:9212 9228:11256 11272:13300 13316:14336 14352:16380" ht="15" thickBot="1" x14ac:dyDescent="0.35">
      <c r="A36" s="55" t="s">
        <v>203</v>
      </c>
      <c r="B36" s="117">
        <v>91.90364670458348</v>
      </c>
      <c r="C36" s="117">
        <v>90.689886135298053</v>
      </c>
      <c r="D36" s="117">
        <v>93.11497326203208</v>
      </c>
      <c r="E36" s="117"/>
      <c r="F36" s="117">
        <v>91.286307053941911</v>
      </c>
      <c r="G36" s="117">
        <v>89.918256130790184</v>
      </c>
      <c r="H36" s="117">
        <v>92.696629213483149</v>
      </c>
      <c r="I36" s="117"/>
      <c r="J36" s="117">
        <v>90.935251798561154</v>
      </c>
      <c r="K36" s="117">
        <v>90.056818181818173</v>
      </c>
      <c r="L36" s="117">
        <v>91.83673469387756</v>
      </c>
      <c r="M36" s="117"/>
      <c r="N36" s="117">
        <v>92.504258943781949</v>
      </c>
      <c r="O36" s="117">
        <v>91.428571428571431</v>
      </c>
      <c r="P36" s="117">
        <v>93.485342019543964</v>
      </c>
      <c r="Q36" s="117"/>
      <c r="R36" s="117">
        <v>87.750556792873041</v>
      </c>
      <c r="S36" s="117">
        <v>84.474885844748854</v>
      </c>
      <c r="T36" s="117">
        <v>90.869565217391298</v>
      </c>
      <c r="U36" s="117"/>
      <c r="V36" s="117">
        <v>95.629820051413887</v>
      </c>
      <c r="W36" s="117">
        <v>95.566502463054192</v>
      </c>
      <c r="X36" s="117">
        <v>95.6989247311828</v>
      </c>
      <c r="Y36" s="117"/>
      <c r="Z36" s="117">
        <v>100</v>
      </c>
      <c r="AA36" s="117">
        <v>100</v>
      </c>
      <c r="AB36" s="117">
        <v>100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3286197E-8597-4A43-A4D8-6D82245C8064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9418-9D34-4A58-964D-F141937E3626}">
  <sheetPr>
    <tabColor rgb="FFF2DAB1"/>
    <pageSetUpPr fitToPage="1"/>
  </sheetPr>
  <dimension ref="A1:XEZ45"/>
  <sheetViews>
    <sheetView showGridLines="0" workbookViewId="0">
      <selection activeCell="B10" sqref="B10:AB36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x14ac:dyDescent="0.3">
      <c r="A9" s="48" t="s">
        <v>123</v>
      </c>
      <c r="B9" s="120">
        <f>SUM(B10:B36)</f>
        <v>35819</v>
      </c>
      <c r="C9" s="120">
        <f t="shared" ref="C9:AB9" si="0">SUM(C10:C36)</f>
        <v>20385</v>
      </c>
      <c r="D9" s="120">
        <f t="shared" si="0"/>
        <v>15434</v>
      </c>
      <c r="E9" s="120"/>
      <c r="F9" s="120">
        <f t="shared" si="0"/>
        <v>10827</v>
      </c>
      <c r="G9" s="120">
        <f t="shared" si="0"/>
        <v>6180</v>
      </c>
      <c r="H9" s="120">
        <f t="shared" si="0"/>
        <v>4647</v>
      </c>
      <c r="I9" s="120"/>
      <c r="J9" s="120">
        <f t="shared" si="0"/>
        <v>7460</v>
      </c>
      <c r="K9" s="120">
        <f t="shared" si="0"/>
        <v>4283</v>
      </c>
      <c r="L9" s="120">
        <f t="shared" si="0"/>
        <v>3177</v>
      </c>
      <c r="M9" s="120"/>
      <c r="N9" s="120">
        <f t="shared" si="0"/>
        <v>4808</v>
      </c>
      <c r="O9" s="120">
        <f t="shared" si="0"/>
        <v>2898</v>
      </c>
      <c r="P9" s="120">
        <f t="shared" si="0"/>
        <v>1910</v>
      </c>
      <c r="Q9" s="120"/>
      <c r="R9" s="120">
        <f t="shared" si="0"/>
        <v>8864</v>
      </c>
      <c r="S9" s="120">
        <f t="shared" si="0"/>
        <v>4971</v>
      </c>
      <c r="T9" s="120">
        <f t="shared" si="0"/>
        <v>3893</v>
      </c>
      <c r="U9" s="120"/>
      <c r="V9" s="120">
        <f t="shared" si="0"/>
        <v>3351</v>
      </c>
      <c r="W9" s="120">
        <f t="shared" si="0"/>
        <v>1778</v>
      </c>
      <c r="X9" s="120">
        <f t="shared" si="0"/>
        <v>1573</v>
      </c>
      <c r="Y9" s="120"/>
      <c r="Z9" s="120">
        <f t="shared" si="0"/>
        <v>509</v>
      </c>
      <c r="AA9" s="120">
        <f t="shared" si="0"/>
        <v>275</v>
      </c>
      <c r="AB9" s="120">
        <f t="shared" si="0"/>
        <v>234</v>
      </c>
    </row>
    <row r="10" spans="1:29" x14ac:dyDescent="0.3">
      <c r="A10" s="50" t="s">
        <v>177</v>
      </c>
      <c r="B10" s="115">
        <v>2103</v>
      </c>
      <c r="C10" s="115">
        <v>1113</v>
      </c>
      <c r="D10" s="115">
        <v>990</v>
      </c>
      <c r="E10" s="115"/>
      <c r="F10" s="115">
        <v>680</v>
      </c>
      <c r="G10" s="115">
        <v>359</v>
      </c>
      <c r="H10" s="115">
        <v>321</v>
      </c>
      <c r="I10" s="115"/>
      <c r="J10" s="115">
        <v>523</v>
      </c>
      <c r="K10" s="115">
        <v>254</v>
      </c>
      <c r="L10" s="115">
        <v>269</v>
      </c>
      <c r="M10" s="115"/>
      <c r="N10" s="115">
        <v>269</v>
      </c>
      <c r="O10" s="115">
        <v>153</v>
      </c>
      <c r="P10" s="115">
        <v>116</v>
      </c>
      <c r="Q10" s="115"/>
      <c r="R10" s="115">
        <v>494</v>
      </c>
      <c r="S10" s="115">
        <v>282</v>
      </c>
      <c r="T10" s="115">
        <v>212</v>
      </c>
      <c r="U10" s="115"/>
      <c r="V10" s="115">
        <v>109</v>
      </c>
      <c r="W10" s="115">
        <v>49</v>
      </c>
      <c r="X10" s="115">
        <v>60</v>
      </c>
      <c r="Y10" s="115"/>
      <c r="Z10" s="115">
        <v>28</v>
      </c>
      <c r="AA10" s="115">
        <v>16</v>
      </c>
      <c r="AB10" s="115">
        <v>12</v>
      </c>
      <c r="AC10" s="14"/>
    </row>
    <row r="11" spans="1:29" x14ac:dyDescent="0.3">
      <c r="A11" s="50" t="s">
        <v>178</v>
      </c>
      <c r="B11" s="115">
        <v>2226</v>
      </c>
      <c r="C11" s="115">
        <v>1206</v>
      </c>
      <c r="D11" s="115">
        <v>1020</v>
      </c>
      <c r="E11" s="115"/>
      <c r="F11" s="115">
        <v>710</v>
      </c>
      <c r="G11" s="115">
        <v>354</v>
      </c>
      <c r="H11" s="115">
        <v>356</v>
      </c>
      <c r="I11" s="115"/>
      <c r="J11" s="115">
        <v>436</v>
      </c>
      <c r="K11" s="115">
        <v>257</v>
      </c>
      <c r="L11" s="115">
        <v>179</v>
      </c>
      <c r="M11" s="115"/>
      <c r="N11" s="115">
        <v>343</v>
      </c>
      <c r="O11" s="115">
        <v>191</v>
      </c>
      <c r="P11" s="115">
        <v>152</v>
      </c>
      <c r="Q11" s="115"/>
      <c r="R11" s="115">
        <v>567</v>
      </c>
      <c r="S11" s="115">
        <v>305</v>
      </c>
      <c r="T11" s="115">
        <v>262</v>
      </c>
      <c r="U11" s="115"/>
      <c r="V11" s="115">
        <v>163</v>
      </c>
      <c r="W11" s="115">
        <v>96</v>
      </c>
      <c r="X11" s="115">
        <v>67</v>
      </c>
      <c r="Y11" s="115"/>
      <c r="Z11" s="115">
        <v>7</v>
      </c>
      <c r="AA11" s="115">
        <v>3</v>
      </c>
      <c r="AB11" s="115">
        <v>4</v>
      </c>
    </row>
    <row r="12" spans="1:29" x14ac:dyDescent="0.3">
      <c r="A12" s="50" t="s">
        <v>179</v>
      </c>
      <c r="B12" s="115">
        <v>1647</v>
      </c>
      <c r="C12" s="115">
        <v>950</v>
      </c>
      <c r="D12" s="115">
        <v>697</v>
      </c>
      <c r="E12" s="115"/>
      <c r="F12" s="115">
        <v>574</v>
      </c>
      <c r="G12" s="115">
        <v>310</v>
      </c>
      <c r="H12" s="115">
        <v>264</v>
      </c>
      <c r="I12" s="115"/>
      <c r="J12" s="115">
        <v>296</v>
      </c>
      <c r="K12" s="115">
        <v>190</v>
      </c>
      <c r="L12" s="115">
        <v>106</v>
      </c>
      <c r="M12" s="115"/>
      <c r="N12" s="115">
        <v>288</v>
      </c>
      <c r="O12" s="115">
        <v>167</v>
      </c>
      <c r="P12" s="115">
        <v>121</v>
      </c>
      <c r="Q12" s="115"/>
      <c r="R12" s="115">
        <v>382</v>
      </c>
      <c r="S12" s="115">
        <v>232</v>
      </c>
      <c r="T12" s="115">
        <v>150</v>
      </c>
      <c r="U12" s="115"/>
      <c r="V12" s="115">
        <v>105</v>
      </c>
      <c r="W12" s="115">
        <v>51</v>
      </c>
      <c r="X12" s="115">
        <v>54</v>
      </c>
      <c r="Y12" s="115"/>
      <c r="Z12" s="115">
        <v>2</v>
      </c>
      <c r="AA12" s="115">
        <v>0</v>
      </c>
      <c r="AB12" s="115">
        <v>2</v>
      </c>
    </row>
    <row r="13" spans="1:29" x14ac:dyDescent="0.3">
      <c r="A13" s="50" t="s">
        <v>180</v>
      </c>
      <c r="B13" s="115">
        <v>2365</v>
      </c>
      <c r="C13" s="115">
        <v>1316</v>
      </c>
      <c r="D13" s="115">
        <v>1049</v>
      </c>
      <c r="E13" s="115"/>
      <c r="F13" s="115">
        <v>654</v>
      </c>
      <c r="G13" s="115">
        <v>359</v>
      </c>
      <c r="H13" s="115">
        <v>295</v>
      </c>
      <c r="I13" s="115"/>
      <c r="J13" s="115">
        <v>481</v>
      </c>
      <c r="K13" s="115">
        <v>251</v>
      </c>
      <c r="L13" s="115">
        <v>230</v>
      </c>
      <c r="M13" s="115"/>
      <c r="N13" s="115">
        <v>276</v>
      </c>
      <c r="O13" s="115">
        <v>154</v>
      </c>
      <c r="P13" s="115">
        <v>122</v>
      </c>
      <c r="Q13" s="115"/>
      <c r="R13" s="115">
        <v>609</v>
      </c>
      <c r="S13" s="115">
        <v>383</v>
      </c>
      <c r="T13" s="115">
        <v>226</v>
      </c>
      <c r="U13" s="115"/>
      <c r="V13" s="115">
        <v>330</v>
      </c>
      <c r="W13" s="115">
        <v>163</v>
      </c>
      <c r="X13" s="115">
        <v>167</v>
      </c>
      <c r="Y13" s="115"/>
      <c r="Z13" s="115">
        <v>15</v>
      </c>
      <c r="AA13" s="115">
        <v>6</v>
      </c>
      <c r="AB13" s="115">
        <v>9</v>
      </c>
    </row>
    <row r="14" spans="1:29" x14ac:dyDescent="0.3">
      <c r="A14" s="50" t="s">
        <v>181</v>
      </c>
      <c r="B14" s="115">
        <v>386</v>
      </c>
      <c r="C14" s="115">
        <v>252</v>
      </c>
      <c r="D14" s="115">
        <v>134</v>
      </c>
      <c r="E14" s="115"/>
      <c r="F14" s="115">
        <v>122</v>
      </c>
      <c r="G14" s="115">
        <v>71</v>
      </c>
      <c r="H14" s="115">
        <v>51</v>
      </c>
      <c r="I14" s="115"/>
      <c r="J14" s="115">
        <v>78</v>
      </c>
      <c r="K14" s="115">
        <v>54</v>
      </c>
      <c r="L14" s="115">
        <v>24</v>
      </c>
      <c r="M14" s="115"/>
      <c r="N14" s="115">
        <v>41</v>
      </c>
      <c r="O14" s="115">
        <v>37</v>
      </c>
      <c r="P14" s="115">
        <v>4</v>
      </c>
      <c r="Q14" s="115"/>
      <c r="R14" s="115">
        <v>101</v>
      </c>
      <c r="S14" s="115">
        <v>56</v>
      </c>
      <c r="T14" s="115">
        <v>45</v>
      </c>
      <c r="U14" s="115"/>
      <c r="V14" s="115">
        <v>38</v>
      </c>
      <c r="W14" s="115">
        <v>29</v>
      </c>
      <c r="X14" s="115">
        <v>9</v>
      </c>
      <c r="Y14" s="115"/>
      <c r="Z14" s="115">
        <v>6</v>
      </c>
      <c r="AA14" s="115">
        <v>5</v>
      </c>
      <c r="AB14" s="115">
        <v>1</v>
      </c>
      <c r="AC14" s="24"/>
    </row>
    <row r="15" spans="1:29" x14ac:dyDescent="0.3">
      <c r="A15" s="50" t="s">
        <v>182</v>
      </c>
      <c r="B15" s="115">
        <v>956</v>
      </c>
      <c r="C15" s="115">
        <v>597</v>
      </c>
      <c r="D15" s="115">
        <v>359</v>
      </c>
      <c r="E15" s="115"/>
      <c r="F15" s="115">
        <v>272</v>
      </c>
      <c r="G15" s="115">
        <v>175</v>
      </c>
      <c r="H15" s="115">
        <v>97</v>
      </c>
      <c r="I15" s="115"/>
      <c r="J15" s="115">
        <v>220</v>
      </c>
      <c r="K15" s="115">
        <v>128</v>
      </c>
      <c r="L15" s="115">
        <v>92</v>
      </c>
      <c r="M15" s="115"/>
      <c r="N15" s="115">
        <v>132</v>
      </c>
      <c r="O15" s="115">
        <v>89</v>
      </c>
      <c r="P15" s="115">
        <v>43</v>
      </c>
      <c r="Q15" s="115"/>
      <c r="R15" s="115">
        <v>244</v>
      </c>
      <c r="S15" s="115">
        <v>146</v>
      </c>
      <c r="T15" s="115">
        <v>98</v>
      </c>
      <c r="U15" s="115"/>
      <c r="V15" s="115">
        <v>81</v>
      </c>
      <c r="W15" s="115">
        <v>55</v>
      </c>
      <c r="X15" s="115">
        <v>26</v>
      </c>
      <c r="Y15" s="115"/>
      <c r="Z15" s="115">
        <v>7</v>
      </c>
      <c r="AA15" s="115">
        <v>4</v>
      </c>
      <c r="AB15" s="115">
        <v>3</v>
      </c>
      <c r="AC15" s="14"/>
    </row>
    <row r="16" spans="1:29" x14ac:dyDescent="0.3">
      <c r="A16" s="50" t="s">
        <v>183</v>
      </c>
      <c r="B16" s="115">
        <v>134</v>
      </c>
      <c r="C16" s="115">
        <v>93</v>
      </c>
      <c r="D16" s="115">
        <v>41</v>
      </c>
      <c r="E16" s="115"/>
      <c r="F16" s="115">
        <v>40</v>
      </c>
      <c r="G16" s="115">
        <v>29</v>
      </c>
      <c r="H16" s="115">
        <v>11</v>
      </c>
      <c r="I16" s="115"/>
      <c r="J16" s="115">
        <v>20</v>
      </c>
      <c r="K16" s="115">
        <v>13</v>
      </c>
      <c r="L16" s="115">
        <v>7</v>
      </c>
      <c r="M16" s="115"/>
      <c r="N16" s="115">
        <v>7</v>
      </c>
      <c r="O16" s="115">
        <v>5</v>
      </c>
      <c r="P16" s="115">
        <v>2</v>
      </c>
      <c r="Q16" s="115"/>
      <c r="R16" s="115">
        <v>55</v>
      </c>
      <c r="S16" s="115">
        <v>38</v>
      </c>
      <c r="T16" s="115">
        <v>17</v>
      </c>
      <c r="U16" s="115"/>
      <c r="V16" s="115">
        <v>9</v>
      </c>
      <c r="W16" s="115">
        <v>5</v>
      </c>
      <c r="X16" s="115">
        <v>4</v>
      </c>
      <c r="Y16" s="115"/>
      <c r="Z16" s="115">
        <v>3</v>
      </c>
      <c r="AA16" s="115">
        <v>3</v>
      </c>
      <c r="AB16" s="115">
        <v>0</v>
      </c>
      <c r="AC16" s="24"/>
    </row>
    <row r="17" spans="1:29" x14ac:dyDescent="0.3">
      <c r="A17" s="50" t="s">
        <v>184</v>
      </c>
      <c r="B17" s="115">
        <v>3443</v>
      </c>
      <c r="C17" s="115">
        <v>1954</v>
      </c>
      <c r="D17" s="115">
        <v>1489</v>
      </c>
      <c r="E17" s="115"/>
      <c r="F17" s="115">
        <v>1240</v>
      </c>
      <c r="G17" s="115">
        <v>695</v>
      </c>
      <c r="H17" s="115">
        <v>545</v>
      </c>
      <c r="I17" s="115"/>
      <c r="J17" s="115">
        <v>740</v>
      </c>
      <c r="K17" s="115">
        <v>404</v>
      </c>
      <c r="L17" s="115">
        <v>336</v>
      </c>
      <c r="M17" s="115"/>
      <c r="N17" s="115">
        <v>405</v>
      </c>
      <c r="O17" s="115">
        <v>250</v>
      </c>
      <c r="P17" s="115">
        <v>155</v>
      </c>
      <c r="Q17" s="115"/>
      <c r="R17" s="115">
        <v>862</v>
      </c>
      <c r="S17" s="115">
        <v>486</v>
      </c>
      <c r="T17" s="115">
        <v>376</v>
      </c>
      <c r="U17" s="115"/>
      <c r="V17" s="115">
        <v>178</v>
      </c>
      <c r="W17" s="115">
        <v>109</v>
      </c>
      <c r="X17" s="115">
        <v>69</v>
      </c>
      <c r="Y17" s="115"/>
      <c r="Z17" s="115">
        <v>18</v>
      </c>
      <c r="AA17" s="115">
        <v>10</v>
      </c>
      <c r="AB17" s="115">
        <v>8</v>
      </c>
      <c r="AC17" s="24"/>
    </row>
    <row r="18" spans="1:29" x14ac:dyDescent="0.3">
      <c r="A18" s="50" t="s">
        <v>185</v>
      </c>
      <c r="B18" s="115">
        <v>1305</v>
      </c>
      <c r="C18" s="115">
        <v>729</v>
      </c>
      <c r="D18" s="115">
        <v>576</v>
      </c>
      <c r="E18" s="115"/>
      <c r="F18" s="115">
        <v>358</v>
      </c>
      <c r="G18" s="115">
        <v>201</v>
      </c>
      <c r="H18" s="115">
        <v>157</v>
      </c>
      <c r="I18" s="115"/>
      <c r="J18" s="115">
        <v>287</v>
      </c>
      <c r="K18" s="115">
        <v>153</v>
      </c>
      <c r="L18" s="115">
        <v>134</v>
      </c>
      <c r="M18" s="115"/>
      <c r="N18" s="115">
        <v>221</v>
      </c>
      <c r="O18" s="115">
        <v>134</v>
      </c>
      <c r="P18" s="115">
        <v>87</v>
      </c>
      <c r="Q18" s="115"/>
      <c r="R18" s="115">
        <v>271</v>
      </c>
      <c r="S18" s="115">
        <v>138</v>
      </c>
      <c r="T18" s="115">
        <v>133</v>
      </c>
      <c r="U18" s="115"/>
      <c r="V18" s="115">
        <v>149</v>
      </c>
      <c r="W18" s="115">
        <v>89</v>
      </c>
      <c r="X18" s="115">
        <v>60</v>
      </c>
      <c r="Y18" s="115"/>
      <c r="Z18" s="115">
        <v>19</v>
      </c>
      <c r="AA18" s="115">
        <v>14</v>
      </c>
      <c r="AB18" s="115">
        <v>5</v>
      </c>
      <c r="AC18" s="24"/>
    </row>
    <row r="19" spans="1:29" x14ac:dyDescent="0.3">
      <c r="A19" s="50" t="s">
        <v>186</v>
      </c>
      <c r="B19" s="115">
        <v>1744</v>
      </c>
      <c r="C19" s="115">
        <v>1058</v>
      </c>
      <c r="D19" s="115">
        <v>686</v>
      </c>
      <c r="E19" s="115"/>
      <c r="F19" s="115">
        <v>644</v>
      </c>
      <c r="G19" s="115">
        <v>392</v>
      </c>
      <c r="H19" s="115">
        <v>252</v>
      </c>
      <c r="I19" s="115"/>
      <c r="J19" s="115">
        <v>385</v>
      </c>
      <c r="K19" s="115">
        <v>224</v>
      </c>
      <c r="L19" s="115">
        <v>161</v>
      </c>
      <c r="M19" s="115"/>
      <c r="N19" s="115">
        <v>225</v>
      </c>
      <c r="O19" s="115">
        <v>139</v>
      </c>
      <c r="P19" s="115">
        <v>86</v>
      </c>
      <c r="Q19" s="115"/>
      <c r="R19" s="115">
        <v>359</v>
      </c>
      <c r="S19" s="115">
        <v>224</v>
      </c>
      <c r="T19" s="115">
        <v>135</v>
      </c>
      <c r="U19" s="115"/>
      <c r="V19" s="115">
        <v>114</v>
      </c>
      <c r="W19" s="115">
        <v>66</v>
      </c>
      <c r="X19" s="115">
        <v>48</v>
      </c>
      <c r="Y19" s="115"/>
      <c r="Z19" s="115">
        <v>17</v>
      </c>
      <c r="AA19" s="115">
        <v>13</v>
      </c>
      <c r="AB19" s="115">
        <v>4</v>
      </c>
      <c r="AC19" s="24"/>
    </row>
    <row r="20" spans="1:29" x14ac:dyDescent="0.3">
      <c r="A20" s="50" t="s">
        <v>187</v>
      </c>
      <c r="B20" s="115">
        <v>732</v>
      </c>
      <c r="C20" s="115">
        <v>465</v>
      </c>
      <c r="D20" s="115">
        <v>267</v>
      </c>
      <c r="E20" s="115"/>
      <c r="F20" s="115">
        <v>245</v>
      </c>
      <c r="G20" s="115">
        <v>152</v>
      </c>
      <c r="H20" s="115">
        <v>93</v>
      </c>
      <c r="I20" s="115"/>
      <c r="J20" s="115">
        <v>203</v>
      </c>
      <c r="K20" s="115">
        <v>143</v>
      </c>
      <c r="L20" s="115">
        <v>60</v>
      </c>
      <c r="M20" s="115"/>
      <c r="N20" s="115">
        <v>72</v>
      </c>
      <c r="O20" s="115">
        <v>47</v>
      </c>
      <c r="P20" s="115">
        <v>25</v>
      </c>
      <c r="Q20" s="115"/>
      <c r="R20" s="115">
        <v>170</v>
      </c>
      <c r="S20" s="115">
        <v>100</v>
      </c>
      <c r="T20" s="115">
        <v>70</v>
      </c>
      <c r="U20" s="115"/>
      <c r="V20" s="115">
        <v>40</v>
      </c>
      <c r="W20" s="115">
        <v>23</v>
      </c>
      <c r="X20" s="115">
        <v>17</v>
      </c>
      <c r="Y20" s="115"/>
      <c r="Z20" s="115">
        <v>2</v>
      </c>
      <c r="AA20" s="115">
        <v>0</v>
      </c>
      <c r="AB20" s="115">
        <v>2</v>
      </c>
      <c r="AC20" s="24"/>
    </row>
    <row r="21" spans="1:29" x14ac:dyDescent="0.3">
      <c r="A21" s="68" t="s">
        <v>188</v>
      </c>
      <c r="B21" s="115">
        <v>4234</v>
      </c>
      <c r="C21" s="115">
        <v>2393</v>
      </c>
      <c r="D21" s="115">
        <v>1841</v>
      </c>
      <c r="E21" s="115"/>
      <c r="F21" s="115">
        <v>1233</v>
      </c>
      <c r="G21" s="115">
        <v>752</v>
      </c>
      <c r="H21" s="115">
        <v>481</v>
      </c>
      <c r="I21" s="115"/>
      <c r="J21" s="115">
        <v>693</v>
      </c>
      <c r="K21" s="115">
        <v>412</v>
      </c>
      <c r="L21" s="115">
        <v>281</v>
      </c>
      <c r="M21" s="115"/>
      <c r="N21" s="115">
        <v>576</v>
      </c>
      <c r="O21" s="115">
        <v>353</v>
      </c>
      <c r="P21" s="115">
        <v>223</v>
      </c>
      <c r="Q21" s="115"/>
      <c r="R21" s="115">
        <v>1312</v>
      </c>
      <c r="S21" s="115">
        <v>663</v>
      </c>
      <c r="T21" s="115">
        <v>649</v>
      </c>
      <c r="U21" s="115"/>
      <c r="V21" s="115">
        <v>332</v>
      </c>
      <c r="W21" s="115">
        <v>162</v>
      </c>
      <c r="X21" s="115">
        <v>170</v>
      </c>
      <c r="Y21" s="115"/>
      <c r="Z21" s="115">
        <v>88</v>
      </c>
      <c r="AA21" s="115">
        <v>51</v>
      </c>
      <c r="AB21" s="115">
        <v>37</v>
      </c>
      <c r="AC21" s="24"/>
    </row>
    <row r="22" spans="1:29" x14ac:dyDescent="0.3">
      <c r="A22" s="50" t="s">
        <v>189</v>
      </c>
      <c r="B22" s="115">
        <v>805</v>
      </c>
      <c r="C22" s="115">
        <v>427</v>
      </c>
      <c r="D22" s="115">
        <v>378</v>
      </c>
      <c r="E22" s="115"/>
      <c r="F22" s="115">
        <v>202</v>
      </c>
      <c r="G22" s="115">
        <v>127</v>
      </c>
      <c r="H22" s="115">
        <v>75</v>
      </c>
      <c r="I22" s="115"/>
      <c r="J22" s="115">
        <v>182</v>
      </c>
      <c r="K22" s="115">
        <v>91</v>
      </c>
      <c r="L22" s="115">
        <v>91</v>
      </c>
      <c r="M22" s="115"/>
      <c r="N22" s="115">
        <v>63</v>
      </c>
      <c r="O22" s="115">
        <v>27</v>
      </c>
      <c r="P22" s="115">
        <v>36</v>
      </c>
      <c r="Q22" s="115"/>
      <c r="R22" s="115">
        <v>243</v>
      </c>
      <c r="S22" s="115">
        <v>128</v>
      </c>
      <c r="T22" s="115">
        <v>115</v>
      </c>
      <c r="U22" s="115"/>
      <c r="V22" s="115">
        <v>65</v>
      </c>
      <c r="W22" s="115">
        <v>37</v>
      </c>
      <c r="X22" s="115">
        <v>28</v>
      </c>
      <c r="Y22" s="115"/>
      <c r="Z22" s="115">
        <v>50</v>
      </c>
      <c r="AA22" s="115">
        <v>17</v>
      </c>
      <c r="AB22" s="115">
        <v>33</v>
      </c>
      <c r="AC22" s="24"/>
    </row>
    <row r="23" spans="1:29" x14ac:dyDescent="0.3">
      <c r="A23" s="50" t="s">
        <v>190</v>
      </c>
      <c r="B23" s="115">
        <v>2022</v>
      </c>
      <c r="C23" s="115">
        <v>1146</v>
      </c>
      <c r="D23" s="115">
        <v>876</v>
      </c>
      <c r="E23" s="115"/>
      <c r="F23" s="115">
        <v>542</v>
      </c>
      <c r="G23" s="115">
        <v>298</v>
      </c>
      <c r="H23" s="115">
        <v>244</v>
      </c>
      <c r="I23" s="115"/>
      <c r="J23" s="115">
        <v>445</v>
      </c>
      <c r="K23" s="115">
        <v>270</v>
      </c>
      <c r="L23" s="115">
        <v>175</v>
      </c>
      <c r="M23" s="115"/>
      <c r="N23" s="115">
        <v>327</v>
      </c>
      <c r="O23" s="115">
        <v>192</v>
      </c>
      <c r="P23" s="115">
        <v>135</v>
      </c>
      <c r="Q23" s="115"/>
      <c r="R23" s="115">
        <v>427</v>
      </c>
      <c r="S23" s="115">
        <v>246</v>
      </c>
      <c r="T23" s="115">
        <v>181</v>
      </c>
      <c r="U23" s="115"/>
      <c r="V23" s="115">
        <v>271</v>
      </c>
      <c r="W23" s="115">
        <v>134</v>
      </c>
      <c r="X23" s="115">
        <v>137</v>
      </c>
      <c r="Y23" s="115"/>
      <c r="Z23" s="115">
        <v>10</v>
      </c>
      <c r="AA23" s="115">
        <v>6</v>
      </c>
      <c r="AB23" s="115">
        <v>4</v>
      </c>
      <c r="AC23" s="24"/>
    </row>
    <row r="24" spans="1:29" x14ac:dyDescent="0.3">
      <c r="A24" s="50" t="s">
        <v>191</v>
      </c>
      <c r="B24" s="115">
        <v>670</v>
      </c>
      <c r="C24" s="115">
        <v>379</v>
      </c>
      <c r="D24" s="115">
        <v>291</v>
      </c>
      <c r="E24" s="115"/>
      <c r="F24" s="115">
        <v>297</v>
      </c>
      <c r="G24" s="115">
        <v>166</v>
      </c>
      <c r="H24" s="115">
        <v>131</v>
      </c>
      <c r="I24" s="115"/>
      <c r="J24" s="115">
        <v>134</v>
      </c>
      <c r="K24" s="115">
        <v>88</v>
      </c>
      <c r="L24" s="115">
        <v>46</v>
      </c>
      <c r="M24" s="115"/>
      <c r="N24" s="115">
        <v>55</v>
      </c>
      <c r="O24" s="115">
        <v>35</v>
      </c>
      <c r="P24" s="115">
        <v>20</v>
      </c>
      <c r="Q24" s="115"/>
      <c r="R24" s="115">
        <v>120</v>
      </c>
      <c r="S24" s="115">
        <v>60</v>
      </c>
      <c r="T24" s="115">
        <v>60</v>
      </c>
      <c r="U24" s="115"/>
      <c r="V24" s="115">
        <v>57</v>
      </c>
      <c r="W24" s="115">
        <v>25</v>
      </c>
      <c r="X24" s="115">
        <v>32</v>
      </c>
      <c r="Y24" s="115"/>
      <c r="Z24" s="115">
        <v>7</v>
      </c>
      <c r="AA24" s="115">
        <v>5</v>
      </c>
      <c r="AB24" s="115">
        <v>2</v>
      </c>
      <c r="AC24" s="14"/>
    </row>
    <row r="25" spans="1:29" x14ac:dyDescent="0.3">
      <c r="A25" s="50" t="s">
        <v>192</v>
      </c>
      <c r="B25" s="115">
        <v>1062</v>
      </c>
      <c r="C25" s="115">
        <v>598</v>
      </c>
      <c r="D25" s="115">
        <v>464</v>
      </c>
      <c r="E25" s="115"/>
      <c r="F25" s="115">
        <v>401</v>
      </c>
      <c r="G25" s="115">
        <v>221</v>
      </c>
      <c r="H25" s="115">
        <v>180</v>
      </c>
      <c r="I25" s="115"/>
      <c r="J25" s="115">
        <v>215</v>
      </c>
      <c r="K25" s="115">
        <v>124</v>
      </c>
      <c r="L25" s="115">
        <v>91</v>
      </c>
      <c r="M25" s="115"/>
      <c r="N25" s="115">
        <v>159</v>
      </c>
      <c r="O25" s="115">
        <v>92</v>
      </c>
      <c r="P25" s="115">
        <v>67</v>
      </c>
      <c r="Q25" s="115"/>
      <c r="R25" s="115">
        <v>178</v>
      </c>
      <c r="S25" s="115">
        <v>99</v>
      </c>
      <c r="T25" s="115">
        <v>79</v>
      </c>
      <c r="U25" s="115"/>
      <c r="V25" s="115">
        <v>78</v>
      </c>
      <c r="W25" s="115">
        <v>43</v>
      </c>
      <c r="X25" s="115">
        <v>35</v>
      </c>
      <c r="Y25" s="115"/>
      <c r="Z25" s="115">
        <v>31</v>
      </c>
      <c r="AA25" s="115">
        <v>19</v>
      </c>
      <c r="AB25" s="115">
        <v>12</v>
      </c>
      <c r="AC25" s="24"/>
    </row>
    <row r="26" spans="1:29" x14ac:dyDescent="0.3">
      <c r="A26" s="50" t="s">
        <v>193</v>
      </c>
      <c r="B26" s="115">
        <v>432</v>
      </c>
      <c r="C26" s="115">
        <v>259</v>
      </c>
      <c r="D26" s="115">
        <v>173</v>
      </c>
      <c r="E26" s="115"/>
      <c r="F26" s="115">
        <v>137</v>
      </c>
      <c r="G26" s="115">
        <v>80</v>
      </c>
      <c r="H26" s="115">
        <v>57</v>
      </c>
      <c r="I26" s="115"/>
      <c r="J26" s="115">
        <v>85</v>
      </c>
      <c r="K26" s="115">
        <v>55</v>
      </c>
      <c r="L26" s="115">
        <v>30</v>
      </c>
      <c r="M26" s="115"/>
      <c r="N26" s="115">
        <v>29</v>
      </c>
      <c r="O26" s="115">
        <v>20</v>
      </c>
      <c r="P26" s="115">
        <v>9</v>
      </c>
      <c r="Q26" s="115"/>
      <c r="R26" s="115">
        <v>120</v>
      </c>
      <c r="S26" s="115">
        <v>71</v>
      </c>
      <c r="T26" s="115">
        <v>49</v>
      </c>
      <c r="U26" s="115"/>
      <c r="V26" s="115">
        <v>40</v>
      </c>
      <c r="W26" s="115">
        <v>19</v>
      </c>
      <c r="X26" s="115">
        <v>21</v>
      </c>
      <c r="Y26" s="115"/>
      <c r="Z26" s="115">
        <v>21</v>
      </c>
      <c r="AA26" s="115">
        <v>14</v>
      </c>
      <c r="AB26" s="115">
        <v>7</v>
      </c>
      <c r="AC26" s="24"/>
    </row>
    <row r="27" spans="1:29" x14ac:dyDescent="0.3">
      <c r="A27" s="50" t="s">
        <v>194</v>
      </c>
      <c r="B27" s="115">
        <v>675</v>
      </c>
      <c r="C27" s="115">
        <v>423</v>
      </c>
      <c r="D27" s="115">
        <v>252</v>
      </c>
      <c r="E27" s="115"/>
      <c r="F27" s="115">
        <v>185</v>
      </c>
      <c r="G27" s="115">
        <v>112</v>
      </c>
      <c r="H27" s="115">
        <v>73</v>
      </c>
      <c r="I27" s="115"/>
      <c r="J27" s="115">
        <v>149</v>
      </c>
      <c r="K27" s="115">
        <v>85</v>
      </c>
      <c r="L27" s="115">
        <v>64</v>
      </c>
      <c r="M27" s="115"/>
      <c r="N27" s="115">
        <v>75</v>
      </c>
      <c r="O27" s="115">
        <v>46</v>
      </c>
      <c r="P27" s="115">
        <v>29</v>
      </c>
      <c r="Q27" s="115"/>
      <c r="R27" s="115">
        <v>179</v>
      </c>
      <c r="S27" s="115">
        <v>130</v>
      </c>
      <c r="T27" s="115">
        <v>49</v>
      </c>
      <c r="U27" s="115"/>
      <c r="V27" s="115">
        <v>66</v>
      </c>
      <c r="W27" s="115">
        <v>35</v>
      </c>
      <c r="X27" s="115">
        <v>31</v>
      </c>
      <c r="Y27" s="115"/>
      <c r="Z27" s="115">
        <v>21</v>
      </c>
      <c r="AA27" s="115">
        <v>15</v>
      </c>
      <c r="AB27" s="115">
        <v>6</v>
      </c>
      <c r="AC27" s="24"/>
    </row>
    <row r="28" spans="1:29" x14ac:dyDescent="0.3">
      <c r="A28" s="50" t="s">
        <v>195</v>
      </c>
      <c r="B28" s="115">
        <v>775</v>
      </c>
      <c r="C28" s="115">
        <v>463</v>
      </c>
      <c r="D28" s="115">
        <v>312</v>
      </c>
      <c r="E28" s="115"/>
      <c r="F28" s="115">
        <v>255</v>
      </c>
      <c r="G28" s="115">
        <v>141</v>
      </c>
      <c r="H28" s="115">
        <v>114</v>
      </c>
      <c r="I28" s="115"/>
      <c r="J28" s="115">
        <v>158</v>
      </c>
      <c r="K28" s="115">
        <v>106</v>
      </c>
      <c r="L28" s="115">
        <v>52</v>
      </c>
      <c r="M28" s="115"/>
      <c r="N28" s="115">
        <v>104</v>
      </c>
      <c r="O28" s="115">
        <v>60</v>
      </c>
      <c r="P28" s="115">
        <v>44</v>
      </c>
      <c r="Q28" s="115"/>
      <c r="R28" s="115">
        <v>186</v>
      </c>
      <c r="S28" s="115">
        <v>111</v>
      </c>
      <c r="T28" s="115">
        <v>75</v>
      </c>
      <c r="U28" s="115"/>
      <c r="V28" s="115">
        <v>65</v>
      </c>
      <c r="W28" s="115">
        <v>40</v>
      </c>
      <c r="X28" s="115">
        <v>25</v>
      </c>
      <c r="Y28" s="115"/>
      <c r="Z28" s="115">
        <v>7</v>
      </c>
      <c r="AA28" s="115">
        <v>5</v>
      </c>
      <c r="AB28" s="115">
        <v>2</v>
      </c>
      <c r="AC28" s="24"/>
    </row>
    <row r="29" spans="1:29" x14ac:dyDescent="0.3">
      <c r="A29" s="50" t="s">
        <v>196</v>
      </c>
      <c r="B29" s="115">
        <v>877</v>
      </c>
      <c r="C29" s="115">
        <v>470</v>
      </c>
      <c r="D29" s="115">
        <v>407</v>
      </c>
      <c r="E29" s="115"/>
      <c r="F29" s="115">
        <v>225</v>
      </c>
      <c r="G29" s="115">
        <v>134</v>
      </c>
      <c r="H29" s="115">
        <v>91</v>
      </c>
      <c r="I29" s="115"/>
      <c r="J29" s="115">
        <v>184</v>
      </c>
      <c r="K29" s="115">
        <v>98</v>
      </c>
      <c r="L29" s="115">
        <v>86</v>
      </c>
      <c r="M29" s="115"/>
      <c r="N29" s="115">
        <v>94</v>
      </c>
      <c r="O29" s="115">
        <v>56</v>
      </c>
      <c r="P29" s="115">
        <v>38</v>
      </c>
      <c r="Q29" s="115"/>
      <c r="R29" s="115">
        <v>269</v>
      </c>
      <c r="S29" s="115">
        <v>139</v>
      </c>
      <c r="T29" s="115">
        <v>130</v>
      </c>
      <c r="U29" s="115"/>
      <c r="V29" s="115">
        <v>89</v>
      </c>
      <c r="W29" s="115">
        <v>39</v>
      </c>
      <c r="X29" s="115">
        <v>50</v>
      </c>
      <c r="Y29" s="115"/>
      <c r="Z29" s="115">
        <v>16</v>
      </c>
      <c r="AA29" s="115">
        <v>4</v>
      </c>
      <c r="AB29" s="115">
        <v>12</v>
      </c>
      <c r="AC29" s="24"/>
    </row>
    <row r="30" spans="1:29" x14ac:dyDescent="0.3">
      <c r="A30" s="50" t="s">
        <v>197</v>
      </c>
      <c r="B30" s="115">
        <v>1487</v>
      </c>
      <c r="C30" s="115">
        <v>855</v>
      </c>
      <c r="D30" s="115">
        <v>632</v>
      </c>
      <c r="E30" s="115"/>
      <c r="F30" s="115">
        <v>324</v>
      </c>
      <c r="G30" s="115">
        <v>202</v>
      </c>
      <c r="H30" s="115">
        <v>122</v>
      </c>
      <c r="I30" s="115"/>
      <c r="J30" s="115">
        <v>313</v>
      </c>
      <c r="K30" s="115">
        <v>197</v>
      </c>
      <c r="L30" s="115">
        <v>116</v>
      </c>
      <c r="M30" s="115"/>
      <c r="N30" s="115">
        <v>202</v>
      </c>
      <c r="O30" s="115">
        <v>118</v>
      </c>
      <c r="P30" s="115">
        <v>84</v>
      </c>
      <c r="Q30" s="115"/>
      <c r="R30" s="115">
        <v>436</v>
      </c>
      <c r="S30" s="115">
        <v>234</v>
      </c>
      <c r="T30" s="115">
        <v>202</v>
      </c>
      <c r="U30" s="115"/>
      <c r="V30" s="115">
        <v>191</v>
      </c>
      <c r="W30" s="115">
        <v>93</v>
      </c>
      <c r="X30" s="115">
        <v>98</v>
      </c>
      <c r="Y30" s="115"/>
      <c r="Z30" s="115">
        <v>21</v>
      </c>
      <c r="AA30" s="115">
        <v>11</v>
      </c>
      <c r="AB30" s="115">
        <v>10</v>
      </c>
      <c r="AC30" s="24"/>
    </row>
    <row r="31" spans="1:29" x14ac:dyDescent="0.3">
      <c r="A31" s="50" t="s">
        <v>198</v>
      </c>
      <c r="B31" s="115">
        <v>720</v>
      </c>
      <c r="C31" s="115">
        <v>374</v>
      </c>
      <c r="D31" s="115">
        <v>346</v>
      </c>
      <c r="E31" s="115"/>
      <c r="F31" s="115">
        <v>157</v>
      </c>
      <c r="G31" s="115">
        <v>88</v>
      </c>
      <c r="H31" s="115">
        <v>69</v>
      </c>
      <c r="I31" s="115"/>
      <c r="J31" s="115">
        <v>129</v>
      </c>
      <c r="K31" s="115">
        <v>66</v>
      </c>
      <c r="L31" s="115">
        <v>63</v>
      </c>
      <c r="M31" s="115"/>
      <c r="N31" s="115">
        <v>46</v>
      </c>
      <c r="O31" s="115">
        <v>28</v>
      </c>
      <c r="P31" s="115">
        <v>18</v>
      </c>
      <c r="Q31" s="115"/>
      <c r="R31" s="115">
        <v>126</v>
      </c>
      <c r="S31" s="115">
        <v>71</v>
      </c>
      <c r="T31" s="115">
        <v>55</v>
      </c>
      <c r="U31" s="115"/>
      <c r="V31" s="115">
        <v>213</v>
      </c>
      <c r="W31" s="115">
        <v>96</v>
      </c>
      <c r="X31" s="115">
        <v>117</v>
      </c>
      <c r="Y31" s="115"/>
      <c r="Z31" s="115">
        <v>49</v>
      </c>
      <c r="AA31" s="115">
        <v>25</v>
      </c>
      <c r="AB31" s="115">
        <v>24</v>
      </c>
      <c r="AC31" s="24"/>
    </row>
    <row r="32" spans="1:29" x14ac:dyDescent="0.3">
      <c r="A32" s="50" t="s">
        <v>199</v>
      </c>
      <c r="B32" s="115">
        <v>1036</v>
      </c>
      <c r="C32" s="115">
        <v>611</v>
      </c>
      <c r="D32" s="115">
        <v>425</v>
      </c>
      <c r="E32" s="115"/>
      <c r="F32" s="115">
        <v>212</v>
      </c>
      <c r="G32" s="115">
        <v>112</v>
      </c>
      <c r="H32" s="115">
        <v>100</v>
      </c>
      <c r="I32" s="115"/>
      <c r="J32" s="115">
        <v>223</v>
      </c>
      <c r="K32" s="115">
        <v>130</v>
      </c>
      <c r="L32" s="115">
        <v>93</v>
      </c>
      <c r="M32" s="115"/>
      <c r="N32" s="115">
        <v>152</v>
      </c>
      <c r="O32" s="115">
        <v>104</v>
      </c>
      <c r="P32" s="115">
        <v>48</v>
      </c>
      <c r="Q32" s="115"/>
      <c r="R32" s="115">
        <v>306</v>
      </c>
      <c r="S32" s="115">
        <v>172</v>
      </c>
      <c r="T32" s="115">
        <v>134</v>
      </c>
      <c r="U32" s="115"/>
      <c r="V32" s="115">
        <v>128</v>
      </c>
      <c r="W32" s="115">
        <v>88</v>
      </c>
      <c r="X32" s="115">
        <v>40</v>
      </c>
      <c r="Y32" s="115"/>
      <c r="Z32" s="115">
        <v>15</v>
      </c>
      <c r="AA32" s="115">
        <v>5</v>
      </c>
      <c r="AB32" s="115">
        <v>10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v>245</v>
      </c>
      <c r="C33" s="115">
        <v>116</v>
      </c>
      <c r="D33" s="115">
        <v>129</v>
      </c>
      <c r="E33" s="115"/>
      <c r="F33" s="115">
        <v>35</v>
      </c>
      <c r="G33" s="115">
        <v>20</v>
      </c>
      <c r="H33" s="115">
        <v>15</v>
      </c>
      <c r="I33" s="115"/>
      <c r="J33" s="115">
        <v>21</v>
      </c>
      <c r="K33" s="115">
        <v>14</v>
      </c>
      <c r="L33" s="115">
        <v>7</v>
      </c>
      <c r="M33" s="115"/>
      <c r="N33" s="115">
        <v>30</v>
      </c>
      <c r="O33" s="115">
        <v>24</v>
      </c>
      <c r="P33" s="115">
        <v>6</v>
      </c>
      <c r="Q33" s="115"/>
      <c r="R33" s="115">
        <v>121</v>
      </c>
      <c r="S33" s="115">
        <v>46</v>
      </c>
      <c r="T33" s="115">
        <v>75</v>
      </c>
      <c r="U33" s="115"/>
      <c r="V33" s="115">
        <v>25</v>
      </c>
      <c r="W33" s="115">
        <v>9</v>
      </c>
      <c r="X33" s="115">
        <v>16</v>
      </c>
      <c r="Y33" s="115"/>
      <c r="Z33" s="115">
        <v>13</v>
      </c>
      <c r="AA33" s="115">
        <v>3</v>
      </c>
      <c r="AB33" s="115">
        <v>10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v>1613</v>
      </c>
      <c r="C34" s="115">
        <v>910</v>
      </c>
      <c r="D34" s="115">
        <v>703</v>
      </c>
      <c r="E34" s="115"/>
      <c r="F34" s="115">
        <v>374</v>
      </c>
      <c r="G34" s="115">
        <v>214</v>
      </c>
      <c r="H34" s="115">
        <v>160</v>
      </c>
      <c r="I34" s="115"/>
      <c r="J34" s="115">
        <v>330</v>
      </c>
      <c r="K34" s="115">
        <v>178</v>
      </c>
      <c r="L34" s="115">
        <v>152</v>
      </c>
      <c r="M34" s="115"/>
      <c r="N34" s="115">
        <v>327</v>
      </c>
      <c r="O34" s="115">
        <v>194</v>
      </c>
      <c r="P34" s="115">
        <v>133</v>
      </c>
      <c r="Q34" s="115"/>
      <c r="R34" s="115">
        <v>324</v>
      </c>
      <c r="S34" s="115">
        <v>189</v>
      </c>
      <c r="T34" s="115">
        <v>135</v>
      </c>
      <c r="U34" s="115"/>
      <c r="V34" s="115">
        <v>243</v>
      </c>
      <c r="W34" s="115">
        <v>127</v>
      </c>
      <c r="X34" s="115">
        <v>116</v>
      </c>
      <c r="Y34" s="115"/>
      <c r="Z34" s="115">
        <v>15</v>
      </c>
      <c r="AA34" s="115">
        <v>8</v>
      </c>
      <c r="AB34" s="115">
        <v>7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v>1883</v>
      </c>
      <c r="C35" s="115">
        <v>1089</v>
      </c>
      <c r="D35" s="115">
        <v>794</v>
      </c>
      <c r="E35" s="115"/>
      <c r="F35" s="115">
        <v>646</v>
      </c>
      <c r="G35" s="115">
        <v>379</v>
      </c>
      <c r="H35" s="115">
        <v>267</v>
      </c>
      <c r="I35" s="115"/>
      <c r="J35" s="115">
        <v>467</v>
      </c>
      <c r="K35" s="115">
        <v>263</v>
      </c>
      <c r="L35" s="115">
        <v>204</v>
      </c>
      <c r="M35" s="115"/>
      <c r="N35" s="115">
        <v>246</v>
      </c>
      <c r="O35" s="115">
        <v>159</v>
      </c>
      <c r="P35" s="115">
        <v>87</v>
      </c>
      <c r="Q35" s="115"/>
      <c r="R35" s="115">
        <v>348</v>
      </c>
      <c r="S35" s="115">
        <v>188</v>
      </c>
      <c r="T35" s="115">
        <v>160</v>
      </c>
      <c r="U35" s="115"/>
      <c r="V35" s="115">
        <v>155</v>
      </c>
      <c r="W35" s="115">
        <v>87</v>
      </c>
      <c r="X35" s="115">
        <v>68</v>
      </c>
      <c r="Y35" s="115"/>
      <c r="Z35" s="115">
        <v>21</v>
      </c>
      <c r="AA35" s="115">
        <v>13</v>
      </c>
      <c r="AB35" s="115">
        <v>8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v>242</v>
      </c>
      <c r="C36" s="115">
        <v>139</v>
      </c>
      <c r="D36" s="115">
        <v>103</v>
      </c>
      <c r="E36" s="115"/>
      <c r="F36" s="115">
        <v>63</v>
      </c>
      <c r="G36" s="115">
        <v>37</v>
      </c>
      <c r="H36" s="115">
        <v>26</v>
      </c>
      <c r="I36" s="115"/>
      <c r="J36" s="115">
        <v>63</v>
      </c>
      <c r="K36" s="115">
        <v>35</v>
      </c>
      <c r="L36" s="115">
        <v>28</v>
      </c>
      <c r="M36" s="115"/>
      <c r="N36" s="115">
        <v>44</v>
      </c>
      <c r="O36" s="115">
        <v>24</v>
      </c>
      <c r="P36" s="115">
        <v>20</v>
      </c>
      <c r="Q36" s="115"/>
      <c r="R36" s="115">
        <v>55</v>
      </c>
      <c r="S36" s="115">
        <v>34</v>
      </c>
      <c r="T36" s="115">
        <v>21</v>
      </c>
      <c r="U36" s="115"/>
      <c r="V36" s="115">
        <v>17</v>
      </c>
      <c r="W36" s="115">
        <v>9</v>
      </c>
      <c r="X36" s="115">
        <v>8</v>
      </c>
      <c r="Y36" s="115"/>
      <c r="Z36" s="115">
        <v>0</v>
      </c>
      <c r="AA36" s="115">
        <v>0</v>
      </c>
      <c r="AB36" s="115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38E60298-88E3-45F9-B11B-D9A82BE268D9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87AF1-AA6E-4D16-971E-3FE8F19D8D91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5546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4414062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5546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396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9.6722103859001063</v>
      </c>
      <c r="C9" s="121">
        <v>11.119778313568474</v>
      </c>
      <c r="D9" s="121">
        <v>8.2531669937488985</v>
      </c>
      <c r="E9" s="121"/>
      <c r="F9" s="121">
        <v>13.129206329958166</v>
      </c>
      <c r="G9" s="121">
        <v>14.654967986720418</v>
      </c>
      <c r="H9" s="121">
        <v>11.532448194565083</v>
      </c>
      <c r="I9" s="121"/>
      <c r="J9" s="121">
        <v>10.748040571692025</v>
      </c>
      <c r="K9" s="121">
        <v>12.210280240613509</v>
      </c>
      <c r="L9" s="121">
        <v>9.2540269727068836</v>
      </c>
      <c r="M9" s="121"/>
      <c r="N9" s="121">
        <v>7.1967429050413116</v>
      </c>
      <c r="O9" s="121">
        <v>8.6437796402899156</v>
      </c>
      <c r="P9" s="121">
        <v>5.7390102460863552</v>
      </c>
      <c r="Q9" s="121"/>
      <c r="R9" s="121">
        <v>12.311111111111112</v>
      </c>
      <c r="S9" s="121">
        <v>14.170063567173113</v>
      </c>
      <c r="T9" s="121">
        <v>10.544705977951732</v>
      </c>
      <c r="U9" s="121"/>
      <c r="V9" s="121">
        <v>5.5272403384630611</v>
      </c>
      <c r="W9" s="121">
        <v>6.1987937105602624</v>
      </c>
      <c r="X9" s="121">
        <v>4.9242424242424239</v>
      </c>
      <c r="Y9" s="121"/>
      <c r="Z9" s="121">
        <v>2.6759896955996001</v>
      </c>
      <c r="AA9" s="121">
        <v>3.1306921675774131</v>
      </c>
      <c r="AB9" s="121">
        <v>2.2858259255641302</v>
      </c>
      <c r="AC9" s="14"/>
    </row>
    <row r="10" spans="1:29" x14ac:dyDescent="0.3">
      <c r="A10" s="50" t="s">
        <v>177</v>
      </c>
      <c r="B10" s="117">
        <v>9.9216833364785799</v>
      </c>
      <c r="C10" s="117">
        <v>10.480225988700564</v>
      </c>
      <c r="D10" s="117">
        <v>9.3608169440242062</v>
      </c>
      <c r="E10" s="117"/>
      <c r="F10" s="117">
        <v>13.937282229965156</v>
      </c>
      <c r="G10" s="117">
        <v>14.383012820512819</v>
      </c>
      <c r="H10" s="117">
        <v>13.470415442719261</v>
      </c>
      <c r="I10" s="117"/>
      <c r="J10" s="117">
        <v>12.566074002883228</v>
      </c>
      <c r="K10" s="117">
        <v>12.199807877041307</v>
      </c>
      <c r="L10" s="117">
        <v>12.932692307692308</v>
      </c>
      <c r="M10" s="117"/>
      <c r="N10" s="117">
        <v>7.0400418738550119</v>
      </c>
      <c r="O10" s="117">
        <v>7.6691729323308273</v>
      </c>
      <c r="P10" s="117">
        <v>6.3526834611171967</v>
      </c>
      <c r="Q10" s="117"/>
      <c r="R10" s="117">
        <v>12.131630648330059</v>
      </c>
      <c r="S10" s="117">
        <v>14.242424242424242</v>
      </c>
      <c r="T10" s="117">
        <v>10.133843212237094</v>
      </c>
      <c r="U10" s="117"/>
      <c r="V10" s="117">
        <v>3.4030596315953794</v>
      </c>
      <c r="W10" s="117">
        <v>3.1735751295336789</v>
      </c>
      <c r="X10" s="117">
        <v>3.6166365280289332</v>
      </c>
      <c r="Y10" s="117"/>
      <c r="Z10" s="117">
        <v>2.644003777148253</v>
      </c>
      <c r="AA10" s="117">
        <v>3.0592734225621414</v>
      </c>
      <c r="AB10" s="117">
        <v>2.2388059701492535</v>
      </c>
      <c r="AC10" s="14"/>
    </row>
    <row r="11" spans="1:29" x14ac:dyDescent="0.3">
      <c r="A11" s="50" t="s">
        <v>178</v>
      </c>
      <c r="B11" s="117">
        <v>9.5820240196289443</v>
      </c>
      <c r="C11" s="117">
        <v>10.479666319082376</v>
      </c>
      <c r="D11" s="117">
        <v>8.7008444937302745</v>
      </c>
      <c r="E11" s="117"/>
      <c r="F11" s="117">
        <v>13.859066952957253</v>
      </c>
      <c r="G11" s="117">
        <v>13.726250484683986</v>
      </c>
      <c r="H11" s="117">
        <v>13.9937106918239</v>
      </c>
      <c r="I11" s="117"/>
      <c r="J11" s="117">
        <v>10.062312485575815</v>
      </c>
      <c r="K11" s="117">
        <v>11.751257430269776</v>
      </c>
      <c r="L11" s="117">
        <v>8.3410997204100656</v>
      </c>
      <c r="M11" s="117"/>
      <c r="N11" s="117">
        <v>7.8096539162112926</v>
      </c>
      <c r="O11" s="117">
        <v>8.7294332723948802</v>
      </c>
      <c r="P11" s="117">
        <v>6.8965517241379306</v>
      </c>
      <c r="Q11" s="117"/>
      <c r="R11" s="117">
        <v>12.363715656345398</v>
      </c>
      <c r="S11" s="117">
        <v>13.531499556344276</v>
      </c>
      <c r="T11" s="117">
        <v>11.234991423670669</v>
      </c>
      <c r="U11" s="117"/>
      <c r="V11" s="117">
        <v>4.0658518333749072</v>
      </c>
      <c r="W11" s="117">
        <v>4.9205535622757566</v>
      </c>
      <c r="X11" s="117">
        <v>3.2555879494655007</v>
      </c>
      <c r="Y11" s="117"/>
      <c r="Z11" s="117">
        <v>0.88832487309644681</v>
      </c>
      <c r="AA11" s="117">
        <v>0.8595988538681949</v>
      </c>
      <c r="AB11" s="117">
        <v>0.91116173120728927</v>
      </c>
    </row>
    <row r="12" spans="1:29" x14ac:dyDescent="0.3">
      <c r="A12" s="50" t="s">
        <v>179</v>
      </c>
      <c r="B12" s="117">
        <v>9.3229933205026612</v>
      </c>
      <c r="C12" s="117">
        <v>10.857142857142858</v>
      </c>
      <c r="D12" s="117">
        <v>7.8174069089277705</v>
      </c>
      <c r="E12" s="117"/>
      <c r="F12" s="117">
        <v>13.755092259765156</v>
      </c>
      <c r="G12" s="117">
        <v>14.432029795158286</v>
      </c>
      <c r="H12" s="117">
        <v>13.037037037037036</v>
      </c>
      <c r="I12" s="117"/>
      <c r="J12" s="117">
        <v>8.428246013667426</v>
      </c>
      <c r="K12" s="117">
        <v>10.925819436457735</v>
      </c>
      <c r="L12" s="117">
        <v>5.9785673998871971</v>
      </c>
      <c r="M12" s="117"/>
      <c r="N12" s="117">
        <v>8.6175942549371634</v>
      </c>
      <c r="O12" s="117">
        <v>10.060240963855421</v>
      </c>
      <c r="P12" s="117">
        <v>7.1938168846611177</v>
      </c>
      <c r="Q12" s="117"/>
      <c r="R12" s="117">
        <v>11.9375</v>
      </c>
      <c r="S12" s="117">
        <v>14.563716258631512</v>
      </c>
      <c r="T12" s="117">
        <v>9.334163036714374</v>
      </c>
      <c r="U12" s="117"/>
      <c r="V12" s="117">
        <v>3.8759689922480618</v>
      </c>
      <c r="W12" s="117">
        <v>3.8812785388127851</v>
      </c>
      <c r="X12" s="117">
        <v>3.870967741935484</v>
      </c>
      <c r="Y12" s="117"/>
      <c r="Z12" s="117">
        <v>0.27397260273972601</v>
      </c>
      <c r="AA12" s="117">
        <v>0</v>
      </c>
      <c r="AB12" s="117">
        <v>0.46082949308755761</v>
      </c>
    </row>
    <row r="13" spans="1:29" x14ac:dyDescent="0.3">
      <c r="A13" s="50" t="s">
        <v>180</v>
      </c>
      <c r="B13" s="117">
        <v>9.9843796175117152</v>
      </c>
      <c r="C13" s="117">
        <v>11.146874470608166</v>
      </c>
      <c r="D13" s="117">
        <v>8.8292231293662145</v>
      </c>
      <c r="E13" s="117"/>
      <c r="F13" s="117">
        <v>13.204118715929738</v>
      </c>
      <c r="G13" s="117">
        <v>14.117184427841131</v>
      </c>
      <c r="H13" s="117">
        <v>12.240663900414937</v>
      </c>
      <c r="I13" s="117"/>
      <c r="J13" s="117">
        <v>11.643669813604454</v>
      </c>
      <c r="K13" s="117">
        <v>12.102217936354871</v>
      </c>
      <c r="L13" s="117">
        <v>11.18133203694701</v>
      </c>
      <c r="M13" s="117"/>
      <c r="N13" s="117">
        <v>7.0229007633587788</v>
      </c>
      <c r="O13" s="117">
        <v>7.861153649821337</v>
      </c>
      <c r="P13" s="117">
        <v>6.1897513952308465</v>
      </c>
      <c r="Q13" s="117"/>
      <c r="R13" s="117">
        <v>13.001707941929974</v>
      </c>
      <c r="S13" s="117">
        <v>16.078925272879932</v>
      </c>
      <c r="T13" s="117">
        <v>9.8175499565595139</v>
      </c>
      <c r="U13" s="117"/>
      <c r="V13" s="117">
        <v>8.0981595092024552</v>
      </c>
      <c r="W13" s="117">
        <v>8.4107327141382875</v>
      </c>
      <c r="X13" s="117">
        <v>7.8146934955545158</v>
      </c>
      <c r="Y13" s="117"/>
      <c r="Z13" s="117">
        <v>0.7836990595611284</v>
      </c>
      <c r="AA13" s="117">
        <v>0.65934065934065933</v>
      </c>
      <c r="AB13" s="117">
        <v>0.89641434262948216</v>
      </c>
    </row>
    <row r="14" spans="1:29" x14ac:dyDescent="0.3">
      <c r="A14" s="50" t="s">
        <v>181</v>
      </c>
      <c r="B14" s="117">
        <v>6.6152527849185949</v>
      </c>
      <c r="C14" s="117">
        <v>8.3582089552238816</v>
      </c>
      <c r="D14" s="117">
        <v>4.75177304964539</v>
      </c>
      <c r="E14" s="117"/>
      <c r="F14" s="117">
        <v>10.252100840336134</v>
      </c>
      <c r="G14" s="117">
        <v>11.360000000000001</v>
      </c>
      <c r="H14" s="117">
        <v>9.0265486725663724</v>
      </c>
      <c r="I14" s="117"/>
      <c r="J14" s="117">
        <v>7.521697203471553</v>
      </c>
      <c r="K14" s="117">
        <v>9.8003629764065341</v>
      </c>
      <c r="L14" s="117">
        <v>4.9382716049382713</v>
      </c>
      <c r="M14" s="117"/>
      <c r="N14" s="117">
        <v>3.8175046554934826</v>
      </c>
      <c r="O14" s="117">
        <v>6.25</v>
      </c>
      <c r="P14" s="117">
        <v>0.82987551867219922</v>
      </c>
      <c r="Q14" s="117"/>
      <c r="R14" s="117">
        <v>8.6919104991394143</v>
      </c>
      <c r="S14" s="117">
        <v>9.4117647058823533</v>
      </c>
      <c r="T14" s="117">
        <v>7.9365079365079358</v>
      </c>
      <c r="U14" s="117"/>
      <c r="V14" s="117">
        <v>3.9832285115303985</v>
      </c>
      <c r="W14" s="117">
        <v>6.5462753950338595</v>
      </c>
      <c r="X14" s="117">
        <v>1.7612524461839529</v>
      </c>
      <c r="Y14" s="117"/>
      <c r="Z14" s="117">
        <v>1.4354066985645932</v>
      </c>
      <c r="AA14" s="117">
        <v>2.3923444976076556</v>
      </c>
      <c r="AB14" s="117">
        <v>0.4784688995215311</v>
      </c>
      <c r="AC14" s="24"/>
    </row>
    <row r="15" spans="1:29" x14ac:dyDescent="0.3">
      <c r="A15" s="50" t="s">
        <v>182</v>
      </c>
      <c r="B15" s="117">
        <v>7.2749410242751695</v>
      </c>
      <c r="C15" s="117">
        <v>9.3838415592580944</v>
      </c>
      <c r="D15" s="117">
        <v>5.2957663372178789</v>
      </c>
      <c r="E15" s="117"/>
      <c r="F15" s="117">
        <v>9.9963248805586193</v>
      </c>
      <c r="G15" s="117">
        <v>12.764405543398979</v>
      </c>
      <c r="H15" s="117">
        <v>7.1851851851851851</v>
      </c>
      <c r="I15" s="117"/>
      <c r="J15" s="117">
        <v>9.105960264900661</v>
      </c>
      <c r="K15" s="117">
        <v>10.977701543739279</v>
      </c>
      <c r="L15" s="117">
        <v>7.3599999999999994</v>
      </c>
      <c r="M15" s="117"/>
      <c r="N15" s="117">
        <v>5.4343351173322354</v>
      </c>
      <c r="O15" s="117">
        <v>7.2416598860862491</v>
      </c>
      <c r="P15" s="117">
        <v>3.5833333333333335</v>
      </c>
      <c r="Q15" s="117"/>
      <c r="R15" s="117">
        <v>9.2284417549167923</v>
      </c>
      <c r="S15" s="117">
        <v>11.879576891781937</v>
      </c>
      <c r="T15" s="117">
        <v>6.925795053003533</v>
      </c>
      <c r="U15" s="117"/>
      <c r="V15" s="117">
        <v>3.4322033898305087</v>
      </c>
      <c r="W15" s="117">
        <v>4.9504950495049505</v>
      </c>
      <c r="X15" s="117">
        <v>2.0816653322658127</v>
      </c>
      <c r="Y15" s="117"/>
      <c r="Z15" s="117">
        <v>1.2259194395796849</v>
      </c>
      <c r="AA15" s="117">
        <v>1.5625</v>
      </c>
      <c r="AB15" s="117">
        <v>0.95238095238095244</v>
      </c>
      <c r="AC15" s="14"/>
    </row>
    <row r="16" spans="1:29" x14ac:dyDescent="0.3">
      <c r="A16" s="50" t="s">
        <v>183</v>
      </c>
      <c r="B16" s="117">
        <v>4.502688172043011</v>
      </c>
      <c r="C16" s="117">
        <v>6.1876247504990021</v>
      </c>
      <c r="D16" s="117">
        <v>2.7834351663272234</v>
      </c>
      <c r="E16" s="117"/>
      <c r="F16" s="117">
        <v>6.4205457463884423</v>
      </c>
      <c r="G16" s="117">
        <v>9.7643097643097647</v>
      </c>
      <c r="H16" s="117">
        <v>3.3742331288343559</v>
      </c>
      <c r="I16" s="117"/>
      <c r="J16" s="117">
        <v>3.9292730844793713</v>
      </c>
      <c r="K16" s="117">
        <v>4.868913857677903</v>
      </c>
      <c r="L16" s="117">
        <v>2.8925619834710745</v>
      </c>
      <c r="M16" s="117"/>
      <c r="N16" s="117">
        <v>1.2110726643598615</v>
      </c>
      <c r="O16" s="117">
        <v>1.7421602787456445</v>
      </c>
      <c r="P16" s="117">
        <v>0.6872852233676976</v>
      </c>
      <c r="Q16" s="117"/>
      <c r="R16" s="117">
        <v>9.8039215686274517</v>
      </c>
      <c r="S16" s="117">
        <v>13.240418118466899</v>
      </c>
      <c r="T16" s="117">
        <v>6.2043795620437958</v>
      </c>
      <c r="U16" s="117"/>
      <c r="V16" s="117">
        <v>1.9607843137254901</v>
      </c>
      <c r="W16" s="117">
        <v>2.0920502092050208</v>
      </c>
      <c r="X16" s="117">
        <v>1.8181818181818181</v>
      </c>
      <c r="Y16" s="117"/>
      <c r="Z16" s="117">
        <v>1.2195121951219512</v>
      </c>
      <c r="AA16" s="117">
        <v>2.3809523809523809</v>
      </c>
      <c r="AB16" s="117">
        <v>0</v>
      </c>
      <c r="AC16" s="24"/>
    </row>
    <row r="17" spans="1:29" x14ac:dyDescent="0.3">
      <c r="A17" s="50" t="s">
        <v>184</v>
      </c>
      <c r="B17" s="117">
        <v>9.6585967963643515</v>
      </c>
      <c r="C17" s="117">
        <v>10.947392010756905</v>
      </c>
      <c r="D17" s="117">
        <v>8.3661085515226432</v>
      </c>
      <c r="E17" s="117"/>
      <c r="F17" s="117">
        <v>16.294349540078841</v>
      </c>
      <c r="G17" s="117">
        <v>17.644072099517643</v>
      </c>
      <c r="H17" s="117">
        <v>14.846090983383275</v>
      </c>
      <c r="I17" s="117"/>
      <c r="J17" s="117">
        <v>11.046424839528287</v>
      </c>
      <c r="K17" s="117">
        <v>11.885848779052663</v>
      </c>
      <c r="L17" s="117">
        <v>10.181818181818182</v>
      </c>
      <c r="M17" s="117"/>
      <c r="N17" s="117">
        <v>6.3340631842352213</v>
      </c>
      <c r="O17" s="117">
        <v>7.723200494284832</v>
      </c>
      <c r="P17" s="117">
        <v>4.9097244219195435</v>
      </c>
      <c r="Q17" s="117"/>
      <c r="R17" s="117">
        <v>12.116952488051728</v>
      </c>
      <c r="S17" s="117">
        <v>13.877784123358081</v>
      </c>
      <c r="T17" s="117">
        <v>10.409745293466225</v>
      </c>
      <c r="U17" s="117"/>
      <c r="V17" s="117">
        <v>3.011844331641286</v>
      </c>
      <c r="W17" s="117">
        <v>3.8151907595379773</v>
      </c>
      <c r="X17" s="117">
        <v>2.260072060268588</v>
      </c>
      <c r="Y17" s="117"/>
      <c r="Z17" s="117">
        <v>0.9375</v>
      </c>
      <c r="AA17" s="117">
        <v>1.0928961748633881</v>
      </c>
      <c r="AB17" s="117">
        <v>0.79601990049751237</v>
      </c>
      <c r="AC17" s="24"/>
    </row>
    <row r="18" spans="1:29" x14ac:dyDescent="0.3">
      <c r="A18" s="50" t="s">
        <v>185</v>
      </c>
      <c r="B18" s="117">
        <v>8.3847340015420198</v>
      </c>
      <c r="C18" s="117">
        <v>9.3774118857730908</v>
      </c>
      <c r="D18" s="117">
        <v>7.3940949935815157</v>
      </c>
      <c r="E18" s="117"/>
      <c r="F18" s="117">
        <v>10.337857349119259</v>
      </c>
      <c r="G18" s="117">
        <v>11.775043936731107</v>
      </c>
      <c r="H18" s="117">
        <v>8.9407744874715256</v>
      </c>
      <c r="I18" s="117"/>
      <c r="J18" s="117">
        <v>9.862542955326461</v>
      </c>
      <c r="K18" s="117">
        <v>10.240963855421686</v>
      </c>
      <c r="L18" s="117">
        <v>9.463276836158192</v>
      </c>
      <c r="M18" s="117"/>
      <c r="N18" s="117">
        <v>7.789918928445541</v>
      </c>
      <c r="O18" s="117">
        <v>9.37062937062937</v>
      </c>
      <c r="P18" s="117">
        <v>6.1833688699360341</v>
      </c>
      <c r="Q18" s="117"/>
      <c r="R18" s="117">
        <v>8.7054288467716034</v>
      </c>
      <c r="S18" s="117">
        <v>8.9726918075422635</v>
      </c>
      <c r="T18" s="117">
        <v>8.4444444444444446</v>
      </c>
      <c r="U18" s="117"/>
      <c r="V18" s="117">
        <v>5.5868016497937756</v>
      </c>
      <c r="W18" s="117">
        <v>6.7424242424242431</v>
      </c>
      <c r="X18" s="117">
        <v>4.4543429844097995</v>
      </c>
      <c r="Y18" s="117"/>
      <c r="Z18" s="117">
        <v>3.3101045296167246</v>
      </c>
      <c r="AA18" s="117">
        <v>4.9122807017543861</v>
      </c>
      <c r="AB18" s="117">
        <v>1.7301038062283738</v>
      </c>
      <c r="AC18" s="24"/>
    </row>
    <row r="19" spans="1:29" x14ac:dyDescent="0.3">
      <c r="A19" s="50" t="s">
        <v>186</v>
      </c>
      <c r="B19" s="117">
        <v>8.559089124460149</v>
      </c>
      <c r="C19" s="117">
        <v>10.558882235528943</v>
      </c>
      <c r="D19" s="117">
        <v>6.624179219775975</v>
      </c>
      <c r="E19" s="117"/>
      <c r="F19" s="117">
        <v>13.626745662293693</v>
      </c>
      <c r="G19" s="117">
        <v>16.34014172571905</v>
      </c>
      <c r="H19" s="117">
        <v>10.829394069617534</v>
      </c>
      <c r="I19" s="117"/>
      <c r="J19" s="117">
        <v>9.7567156614292951</v>
      </c>
      <c r="K19" s="117">
        <v>11.094601287766221</v>
      </c>
      <c r="L19" s="117">
        <v>8.3549558899844314</v>
      </c>
      <c r="M19" s="117"/>
      <c r="N19" s="117">
        <v>6.2447960033305581</v>
      </c>
      <c r="O19" s="117">
        <v>7.7740492170022364</v>
      </c>
      <c r="P19" s="117">
        <v>4.7382920110192837</v>
      </c>
      <c r="Q19" s="117"/>
      <c r="R19" s="117">
        <v>9.795361527967259</v>
      </c>
      <c r="S19" s="117">
        <v>12.56309590577678</v>
      </c>
      <c r="T19" s="117">
        <v>7.1732199787460154</v>
      </c>
      <c r="U19" s="117"/>
      <c r="V19" s="117">
        <v>3.6561898652982685</v>
      </c>
      <c r="W19" s="117">
        <v>4.5580110497237571</v>
      </c>
      <c r="X19" s="117">
        <v>2.874251497005988</v>
      </c>
      <c r="Y19" s="117"/>
      <c r="Z19" s="117">
        <v>1.2898330804248861</v>
      </c>
      <c r="AA19" s="117">
        <v>2.2298456260720414</v>
      </c>
      <c r="AB19" s="117">
        <v>0.54421768707482987</v>
      </c>
      <c r="AC19" s="24"/>
    </row>
    <row r="20" spans="1:29" x14ac:dyDescent="0.3">
      <c r="A20" s="50" t="s">
        <v>187</v>
      </c>
      <c r="B20" s="117">
        <v>11.852331606217618</v>
      </c>
      <c r="C20" s="117">
        <v>15.422885572139302</v>
      </c>
      <c r="D20" s="117">
        <v>8.446694084150586</v>
      </c>
      <c r="E20" s="117"/>
      <c r="F20" s="117">
        <v>15.735388567758509</v>
      </c>
      <c r="G20" s="117">
        <v>19.119496855345915</v>
      </c>
      <c r="H20" s="117">
        <v>12.204724409448819</v>
      </c>
      <c r="I20" s="117"/>
      <c r="J20" s="117">
        <v>16.136724960254373</v>
      </c>
      <c r="K20" s="117">
        <v>22.102009273570324</v>
      </c>
      <c r="L20" s="117">
        <v>9.8199672667757767</v>
      </c>
      <c r="M20" s="117"/>
      <c r="N20" s="117">
        <v>6.3829787234042552</v>
      </c>
      <c r="O20" s="117">
        <v>8.6876155268022188</v>
      </c>
      <c r="P20" s="117">
        <v>4.2589437819420786</v>
      </c>
      <c r="Q20" s="117"/>
      <c r="R20" s="117">
        <v>15.070921985815602</v>
      </c>
      <c r="S20" s="117">
        <v>19.53125</v>
      </c>
      <c r="T20" s="117">
        <v>11.363636363636363</v>
      </c>
      <c r="U20" s="117"/>
      <c r="V20" s="117">
        <v>4.7789725209080052</v>
      </c>
      <c r="W20" s="117">
        <v>5.6790123456790127</v>
      </c>
      <c r="X20" s="117">
        <v>3.9351851851851851</v>
      </c>
      <c r="Y20" s="117"/>
      <c r="Z20" s="117">
        <v>0.74626865671641784</v>
      </c>
      <c r="AA20" s="117">
        <v>0</v>
      </c>
      <c r="AB20" s="117">
        <v>1.3071895424836601</v>
      </c>
      <c r="AC20" s="24"/>
    </row>
    <row r="21" spans="1:29" x14ac:dyDescent="0.3">
      <c r="A21" s="68" t="s">
        <v>188</v>
      </c>
      <c r="B21" s="117">
        <v>13.618088835997554</v>
      </c>
      <c r="C21" s="117">
        <v>15.263426457456308</v>
      </c>
      <c r="D21" s="117">
        <v>11.944462466748847</v>
      </c>
      <c r="E21" s="117"/>
      <c r="F21" s="117">
        <v>18.844566712517192</v>
      </c>
      <c r="G21" s="117">
        <v>21.790785279629095</v>
      </c>
      <c r="H21" s="117">
        <v>15.556274256144889</v>
      </c>
      <c r="I21" s="117"/>
      <c r="J21" s="117">
        <v>11.80780371443176</v>
      </c>
      <c r="K21" s="117">
        <v>13.588390501319262</v>
      </c>
      <c r="L21" s="117">
        <v>9.9048290447655987</v>
      </c>
      <c r="M21" s="117"/>
      <c r="N21" s="117">
        <v>10.227272727272728</v>
      </c>
      <c r="O21" s="117">
        <v>12.460289445817155</v>
      </c>
      <c r="P21" s="117">
        <v>7.9671311182565212</v>
      </c>
      <c r="Q21" s="117"/>
      <c r="R21" s="117">
        <v>20.548159749412687</v>
      </c>
      <c r="S21" s="117">
        <v>21.074380165289256</v>
      </c>
      <c r="T21" s="117">
        <v>20.037048471750541</v>
      </c>
      <c r="U21" s="117"/>
      <c r="V21" s="117">
        <v>6.4729966855137446</v>
      </c>
      <c r="W21" s="117">
        <v>6.6041581736649011</v>
      </c>
      <c r="X21" s="117">
        <v>6.3527653213751867</v>
      </c>
      <c r="Y21" s="117"/>
      <c r="Z21" s="117">
        <v>5.7403783431180688</v>
      </c>
      <c r="AA21" s="117">
        <v>6.6841415465268668</v>
      </c>
      <c r="AB21" s="117">
        <v>4.8051948051948052</v>
      </c>
      <c r="AC21" s="24"/>
    </row>
    <row r="22" spans="1:29" x14ac:dyDescent="0.3">
      <c r="A22" s="50" t="s">
        <v>189</v>
      </c>
      <c r="B22" s="117">
        <v>10.924141674582712</v>
      </c>
      <c r="C22" s="117">
        <v>11.756607929515418</v>
      </c>
      <c r="D22" s="117">
        <v>10.115065560610114</v>
      </c>
      <c r="E22" s="117"/>
      <c r="F22" s="117">
        <v>11.840562719812427</v>
      </c>
      <c r="G22" s="117">
        <v>14.366515837104071</v>
      </c>
      <c r="H22" s="117">
        <v>9.1240875912408761</v>
      </c>
      <c r="I22" s="117"/>
      <c r="J22" s="117">
        <v>12.70062805303559</v>
      </c>
      <c r="K22" s="117">
        <v>12.5</v>
      </c>
      <c r="L22" s="117">
        <v>12.907801418439716</v>
      </c>
      <c r="M22" s="117"/>
      <c r="N22" s="117">
        <v>4.7155688622754486</v>
      </c>
      <c r="O22" s="117">
        <v>4.0847201210287443</v>
      </c>
      <c r="P22" s="117">
        <v>5.3333333333333339</v>
      </c>
      <c r="Q22" s="117"/>
      <c r="R22" s="117">
        <v>16.146179401993354</v>
      </c>
      <c r="S22" s="117">
        <v>17.655172413793103</v>
      </c>
      <c r="T22" s="117">
        <v>14.743589743589745</v>
      </c>
      <c r="U22" s="117"/>
      <c r="V22" s="117">
        <v>5.3235053235053238</v>
      </c>
      <c r="W22" s="117">
        <v>6.5602836879432624</v>
      </c>
      <c r="X22" s="117">
        <v>4.2617960426179602</v>
      </c>
      <c r="Y22" s="117"/>
      <c r="Z22" s="117">
        <v>29.761904761904763</v>
      </c>
      <c r="AA22" s="117">
        <v>24.285714285714285</v>
      </c>
      <c r="AB22" s="117">
        <v>33.673469387755098</v>
      </c>
      <c r="AC22" s="24"/>
    </row>
    <row r="23" spans="1:29" x14ac:dyDescent="0.3">
      <c r="A23" s="50" t="s">
        <v>190</v>
      </c>
      <c r="B23" s="117">
        <v>6.716046102235361</v>
      </c>
      <c r="C23" s="117">
        <v>7.7021305195241609</v>
      </c>
      <c r="D23" s="117">
        <v>5.7525610717100077</v>
      </c>
      <c r="E23" s="117"/>
      <c r="F23" s="117">
        <v>8.6858974358974361</v>
      </c>
      <c r="G23" s="117">
        <v>9.3387652773425263</v>
      </c>
      <c r="H23" s="117">
        <v>8.0026238110856021</v>
      </c>
      <c r="I23" s="117"/>
      <c r="J23" s="117">
        <v>7.9834947972730541</v>
      </c>
      <c r="K23" s="117">
        <v>9.6635647816750172</v>
      </c>
      <c r="L23" s="117">
        <v>6.2949640287769784</v>
      </c>
      <c r="M23" s="117"/>
      <c r="N23" s="117">
        <v>5.7288016818500349</v>
      </c>
      <c r="O23" s="117">
        <v>6.8109258602341249</v>
      </c>
      <c r="P23" s="117">
        <v>4.6728971962616823</v>
      </c>
      <c r="Q23" s="117"/>
      <c r="R23" s="117">
        <v>7.5057127790472844</v>
      </c>
      <c r="S23" s="117">
        <v>8.7544483985765122</v>
      </c>
      <c r="T23" s="117">
        <v>6.286905175408128</v>
      </c>
      <c r="U23" s="117"/>
      <c r="V23" s="117">
        <v>5.1432909470487758</v>
      </c>
      <c r="W23" s="117">
        <v>5.3535757091490215</v>
      </c>
      <c r="X23" s="117">
        <v>4.9530007230657986</v>
      </c>
      <c r="Y23" s="117"/>
      <c r="Z23" s="117">
        <v>0.61462814996926851</v>
      </c>
      <c r="AA23" s="117">
        <v>0.78740157480314954</v>
      </c>
      <c r="AB23" s="117">
        <v>0.46242774566473993</v>
      </c>
      <c r="AC23" s="24"/>
    </row>
    <row r="24" spans="1:29" x14ac:dyDescent="0.3">
      <c r="A24" s="50" t="s">
        <v>191</v>
      </c>
      <c r="B24" s="117">
        <v>11.003448842174413</v>
      </c>
      <c r="C24" s="117">
        <v>13.028532141629427</v>
      </c>
      <c r="D24" s="117">
        <v>9.1509433962264151</v>
      </c>
      <c r="E24" s="117"/>
      <c r="F24" s="117">
        <v>19.616908850726553</v>
      </c>
      <c r="G24" s="117">
        <v>21.92866578599736</v>
      </c>
      <c r="H24" s="117">
        <v>17.305151915455745</v>
      </c>
      <c r="I24" s="117"/>
      <c r="J24" s="117">
        <v>11.423699914748509</v>
      </c>
      <c r="K24" s="117">
        <v>14.839797639123104</v>
      </c>
      <c r="L24" s="117">
        <v>7.931034482758621</v>
      </c>
      <c r="M24" s="117"/>
      <c r="N24" s="117">
        <v>4.8372911169744945</v>
      </c>
      <c r="O24" s="117">
        <v>6.1511423550087869</v>
      </c>
      <c r="P24" s="117">
        <v>3.5211267605633805</v>
      </c>
      <c r="Q24" s="117"/>
      <c r="R24" s="117">
        <v>10.762331838565023</v>
      </c>
      <c r="S24" s="117">
        <v>12.072434607645874</v>
      </c>
      <c r="T24" s="117">
        <v>9.7087378640776691</v>
      </c>
      <c r="U24" s="117"/>
      <c r="V24" s="117">
        <v>5.6435643564356441</v>
      </c>
      <c r="W24" s="117">
        <v>5.8275058275058269</v>
      </c>
      <c r="X24" s="117">
        <v>5.507745266781412</v>
      </c>
      <c r="Y24" s="117"/>
      <c r="Z24" s="117">
        <v>5</v>
      </c>
      <c r="AA24" s="117">
        <v>7.8125</v>
      </c>
      <c r="AB24" s="117">
        <v>2.6315789473684208</v>
      </c>
      <c r="AC24" s="14"/>
    </row>
    <row r="25" spans="1:29" x14ac:dyDescent="0.3">
      <c r="A25" s="50" t="s">
        <v>192</v>
      </c>
      <c r="B25" s="117">
        <v>9.8115299334811521</v>
      </c>
      <c r="C25" s="117">
        <v>11.522157996146436</v>
      </c>
      <c r="D25" s="117">
        <v>8.2357117500887469</v>
      </c>
      <c r="E25" s="117"/>
      <c r="F25" s="117">
        <v>15.651834504293522</v>
      </c>
      <c r="G25" s="117">
        <v>16.986933128362796</v>
      </c>
      <c r="H25" s="117">
        <v>14.274385408406026</v>
      </c>
      <c r="I25" s="117"/>
      <c r="J25" s="117">
        <v>10.897110998479473</v>
      </c>
      <c r="K25" s="117">
        <v>12.614445574771107</v>
      </c>
      <c r="L25" s="117">
        <v>9.191919191919192</v>
      </c>
      <c r="M25" s="117"/>
      <c r="N25" s="117">
        <v>8.3640189374013669</v>
      </c>
      <c r="O25" s="117">
        <v>9.9031216361679224</v>
      </c>
      <c r="P25" s="117">
        <v>6.8930041152263382</v>
      </c>
      <c r="Q25" s="117"/>
      <c r="R25" s="117">
        <v>8</v>
      </c>
      <c r="S25" s="117">
        <v>9.6303501945525305</v>
      </c>
      <c r="T25" s="117">
        <v>6.5998329156223887</v>
      </c>
      <c r="U25" s="117"/>
      <c r="V25" s="117">
        <v>4.55607476635514</v>
      </c>
      <c r="W25" s="117">
        <v>5.6878306878306875</v>
      </c>
      <c r="X25" s="117">
        <v>3.6610878661087867</v>
      </c>
      <c r="Y25" s="117"/>
      <c r="Z25" s="117">
        <v>6.8736141906873618</v>
      </c>
      <c r="AA25" s="117">
        <v>9.8445595854922274</v>
      </c>
      <c r="AB25" s="117">
        <v>4.6511627906976747</v>
      </c>
      <c r="AC25" s="24"/>
    </row>
    <row r="26" spans="1:29" x14ac:dyDescent="0.3">
      <c r="A26" s="50" t="s">
        <v>193</v>
      </c>
      <c r="B26" s="117">
        <v>6.588378831782828</v>
      </c>
      <c r="C26" s="117">
        <v>8.0584940883634104</v>
      </c>
      <c r="D26" s="117">
        <v>5.1749925216871073</v>
      </c>
      <c r="E26" s="117"/>
      <c r="F26" s="117">
        <v>9.7025495750708224</v>
      </c>
      <c r="G26" s="117">
        <v>10.854816824966079</v>
      </c>
      <c r="H26" s="117">
        <v>8.4444444444444446</v>
      </c>
      <c r="I26" s="117"/>
      <c r="J26" s="117">
        <v>7.449605609114812</v>
      </c>
      <c r="K26" s="117">
        <v>9.769094138543517</v>
      </c>
      <c r="L26" s="117">
        <v>5.1903114186851207</v>
      </c>
      <c r="M26" s="117"/>
      <c r="N26" s="117">
        <v>2.6315789473684208</v>
      </c>
      <c r="O26" s="117">
        <v>3.5149384885764503</v>
      </c>
      <c r="P26" s="117">
        <v>1.6885553470919326</v>
      </c>
      <c r="Q26" s="117"/>
      <c r="R26" s="117">
        <v>8.7719298245614024</v>
      </c>
      <c r="S26" s="117">
        <v>11.234177215189874</v>
      </c>
      <c r="T26" s="117">
        <v>6.6576086956521747</v>
      </c>
      <c r="U26" s="117"/>
      <c r="V26" s="117">
        <v>3.8610038610038608</v>
      </c>
      <c r="W26" s="117">
        <v>4.0254237288135588</v>
      </c>
      <c r="X26" s="117">
        <v>3.7234042553191489</v>
      </c>
      <c r="Y26" s="117"/>
      <c r="Z26" s="117">
        <v>4.2168674698795181</v>
      </c>
      <c r="AA26" s="117">
        <v>5.809128630705394</v>
      </c>
      <c r="AB26" s="117">
        <v>2.7237354085603114</v>
      </c>
      <c r="AC26" s="24"/>
    </row>
    <row r="27" spans="1:29" x14ac:dyDescent="0.3">
      <c r="A27" s="50" t="s">
        <v>194</v>
      </c>
      <c r="B27" s="117">
        <v>6.9688209787321904</v>
      </c>
      <c r="C27" s="117">
        <v>8.9127686472819221</v>
      </c>
      <c r="D27" s="117">
        <v>5.1012145748987852</v>
      </c>
      <c r="E27" s="117"/>
      <c r="F27" s="117">
        <v>8.5057471264367823</v>
      </c>
      <c r="G27" s="117">
        <v>10.218978102189782</v>
      </c>
      <c r="H27" s="117">
        <v>6.7655236329935127</v>
      </c>
      <c r="I27" s="117"/>
      <c r="J27" s="117">
        <v>8.6931155192532081</v>
      </c>
      <c r="K27" s="117">
        <v>9.8952270081490106</v>
      </c>
      <c r="L27" s="117">
        <v>7.4853801169590648</v>
      </c>
      <c r="M27" s="117"/>
      <c r="N27" s="117">
        <v>4.4065804935370148</v>
      </c>
      <c r="O27" s="117">
        <v>5.0828729281767959</v>
      </c>
      <c r="P27" s="117">
        <v>3.6386449184441658</v>
      </c>
      <c r="Q27" s="117"/>
      <c r="R27" s="117">
        <v>9.5111583421891606</v>
      </c>
      <c r="S27" s="117">
        <v>13.948497854077251</v>
      </c>
      <c r="T27" s="117">
        <v>5.1578947368421053</v>
      </c>
      <c r="U27" s="117"/>
      <c r="V27" s="117">
        <v>4.1825095057034218</v>
      </c>
      <c r="W27" s="117">
        <v>5.2083333333333339</v>
      </c>
      <c r="X27" s="117">
        <v>3.4216335540838854</v>
      </c>
      <c r="Y27" s="117"/>
      <c r="Z27" s="117">
        <v>3.3070866141732282</v>
      </c>
      <c r="AA27" s="117">
        <v>5.3191489361702127</v>
      </c>
      <c r="AB27" s="117">
        <v>1.6997167138810201</v>
      </c>
      <c r="AC27" s="24"/>
    </row>
    <row r="28" spans="1:29" x14ac:dyDescent="0.3">
      <c r="A28" s="50" t="s">
        <v>195</v>
      </c>
      <c r="B28" s="117">
        <v>14.375811537748099</v>
      </c>
      <c r="C28" s="117">
        <v>17.44536548605878</v>
      </c>
      <c r="D28" s="117">
        <v>11.399342345633906</v>
      </c>
      <c r="E28" s="117"/>
      <c r="F28" s="117">
        <v>20.514883346741755</v>
      </c>
      <c r="G28" s="117">
        <v>23.267326732673268</v>
      </c>
      <c r="H28" s="117">
        <v>17.896389324960754</v>
      </c>
      <c r="I28" s="117"/>
      <c r="J28" s="117">
        <v>16.492693110647181</v>
      </c>
      <c r="K28" s="117">
        <v>21.501014198782961</v>
      </c>
      <c r="L28" s="117">
        <v>11.182795698924732</v>
      </c>
      <c r="M28" s="117"/>
      <c r="N28" s="117">
        <v>10.844629822732013</v>
      </c>
      <c r="O28" s="117">
        <v>12.987012987012985</v>
      </c>
      <c r="P28" s="117">
        <v>8.8531187122736412</v>
      </c>
      <c r="Q28" s="117"/>
      <c r="R28" s="117">
        <v>18.434093161546087</v>
      </c>
      <c r="S28" s="117">
        <v>21.428571428571427</v>
      </c>
      <c r="T28" s="117">
        <v>15.274949083503056</v>
      </c>
      <c r="U28" s="117"/>
      <c r="V28" s="117">
        <v>7.1038251366120218</v>
      </c>
      <c r="W28" s="117">
        <v>9.2807424593967518</v>
      </c>
      <c r="X28" s="117">
        <v>5.1652892561983474</v>
      </c>
      <c r="Y28" s="117"/>
      <c r="Z28" s="117">
        <v>2.2801302931596092</v>
      </c>
      <c r="AA28" s="117">
        <v>3.4722222222222223</v>
      </c>
      <c r="AB28" s="117">
        <v>1.2269938650306749</v>
      </c>
      <c r="AC28" s="24"/>
    </row>
    <row r="29" spans="1:29" x14ac:dyDescent="0.3">
      <c r="A29" s="50" t="s">
        <v>196</v>
      </c>
      <c r="B29" s="117">
        <v>7.8682935582271671</v>
      </c>
      <c r="C29" s="117">
        <v>8.5237577076532478</v>
      </c>
      <c r="D29" s="117">
        <v>7.2265625</v>
      </c>
      <c r="E29" s="117"/>
      <c r="F29" s="117">
        <v>8.8097102584181677</v>
      </c>
      <c r="G29" s="117">
        <v>10.244648318042813</v>
      </c>
      <c r="H29" s="117">
        <v>7.3033707865168536</v>
      </c>
      <c r="I29" s="117"/>
      <c r="J29" s="117">
        <v>8.7494056110318592</v>
      </c>
      <c r="K29" s="117">
        <v>9.2452830188679247</v>
      </c>
      <c r="L29" s="117">
        <v>8.2454458293384469</v>
      </c>
      <c r="M29" s="117"/>
      <c r="N29" s="117">
        <v>4.6282619399310683</v>
      </c>
      <c r="O29" s="117">
        <v>5.668016194331984</v>
      </c>
      <c r="P29" s="117">
        <v>3.6433365292425699</v>
      </c>
      <c r="Q29" s="117"/>
      <c r="R29" s="117">
        <v>11.772428884026258</v>
      </c>
      <c r="S29" s="117">
        <v>12.590579710144928</v>
      </c>
      <c r="T29" s="117">
        <v>11.00762066045724</v>
      </c>
      <c r="U29" s="117"/>
      <c r="V29" s="117">
        <v>5.0424929178470252</v>
      </c>
      <c r="W29" s="117">
        <v>4.5348837209302326</v>
      </c>
      <c r="X29" s="117">
        <v>5.5248618784530388</v>
      </c>
      <c r="Y29" s="117"/>
      <c r="Z29" s="117">
        <v>3.9215686274509802</v>
      </c>
      <c r="AA29" s="117">
        <v>2.0618556701030926</v>
      </c>
      <c r="AB29" s="117">
        <v>5.6074766355140184</v>
      </c>
      <c r="AC29" s="24"/>
    </row>
    <row r="30" spans="1:29" x14ac:dyDescent="0.3">
      <c r="A30" s="50" t="s">
        <v>197</v>
      </c>
      <c r="B30" s="117">
        <v>11.650865783906605</v>
      </c>
      <c r="C30" s="117">
        <v>13.580050825921219</v>
      </c>
      <c r="D30" s="117">
        <v>9.7726921292716877</v>
      </c>
      <c r="E30" s="117"/>
      <c r="F30" s="117">
        <v>12.11214953271028</v>
      </c>
      <c r="G30" s="117">
        <v>15.018587360594795</v>
      </c>
      <c r="H30" s="117">
        <v>9.1729323308270683</v>
      </c>
      <c r="I30" s="117"/>
      <c r="J30" s="117">
        <v>13.376068376068377</v>
      </c>
      <c r="K30" s="117">
        <v>15.887096774193548</v>
      </c>
      <c r="L30" s="117">
        <v>10.545454545454545</v>
      </c>
      <c r="M30" s="117"/>
      <c r="N30" s="117">
        <v>9.0017825311942961</v>
      </c>
      <c r="O30" s="117">
        <v>10.640216411181244</v>
      </c>
      <c r="P30" s="117">
        <v>7.4008810572687223</v>
      </c>
      <c r="Q30" s="117"/>
      <c r="R30" s="117">
        <v>16.666666666666664</v>
      </c>
      <c r="S30" s="117">
        <v>18.586179507545673</v>
      </c>
      <c r="T30" s="117">
        <v>14.885777450257923</v>
      </c>
      <c r="U30" s="117"/>
      <c r="V30" s="117">
        <v>8.9377632194665413</v>
      </c>
      <c r="W30" s="117">
        <v>9.1265947006869474</v>
      </c>
      <c r="X30" s="117">
        <v>8.7656529516994635</v>
      </c>
      <c r="Y30" s="117"/>
      <c r="Z30" s="117">
        <v>2.7962716378162451</v>
      </c>
      <c r="AA30" s="117">
        <v>3.3950617283950617</v>
      </c>
      <c r="AB30" s="117">
        <v>2.3419203747072603</v>
      </c>
      <c r="AC30" s="24"/>
    </row>
    <row r="31" spans="1:29" x14ac:dyDescent="0.3">
      <c r="A31" s="50" t="s">
        <v>198</v>
      </c>
      <c r="B31" s="117">
        <v>10.532475131655939</v>
      </c>
      <c r="C31" s="117">
        <v>11.241358581304478</v>
      </c>
      <c r="D31" s="117">
        <v>9.8603590766600178</v>
      </c>
      <c r="E31" s="117"/>
      <c r="F31" s="117">
        <v>10.917941585535466</v>
      </c>
      <c r="G31" s="117">
        <v>11.473272490221643</v>
      </c>
      <c r="H31" s="117">
        <v>10.283159463487332</v>
      </c>
      <c r="I31" s="117"/>
      <c r="J31" s="117">
        <v>10.687655343827672</v>
      </c>
      <c r="K31" s="117">
        <v>11.418685121107266</v>
      </c>
      <c r="L31" s="117">
        <v>10.01589825119237</v>
      </c>
      <c r="M31" s="117"/>
      <c r="N31" s="117">
        <v>3.9586919104991396</v>
      </c>
      <c r="O31" s="117">
        <v>4.9122807017543861</v>
      </c>
      <c r="P31" s="117">
        <v>3.0405405405405408</v>
      </c>
      <c r="Q31" s="117"/>
      <c r="R31" s="117">
        <v>9.6477794793261857</v>
      </c>
      <c r="S31" s="117">
        <v>11.507293354943274</v>
      </c>
      <c r="T31" s="117">
        <v>7.9825834542815679</v>
      </c>
      <c r="U31" s="117"/>
      <c r="V31" s="117">
        <v>18.882978723404257</v>
      </c>
      <c r="W31" s="117">
        <v>18.532818532818531</v>
      </c>
      <c r="X31" s="117">
        <v>19.180327868852459</v>
      </c>
      <c r="Y31" s="117"/>
      <c r="Z31" s="117">
        <v>8.235294117647058</v>
      </c>
      <c r="AA31" s="117">
        <v>9.025270758122744</v>
      </c>
      <c r="AB31" s="117">
        <v>7.5471698113207548</v>
      </c>
      <c r="AC31" s="24"/>
    </row>
    <row r="32" spans="1:29" x14ac:dyDescent="0.3">
      <c r="A32" s="50" t="s">
        <v>199</v>
      </c>
      <c r="B32" s="117">
        <v>14.546475709070487</v>
      </c>
      <c r="C32" s="117">
        <v>17.38759248719408</v>
      </c>
      <c r="D32" s="117">
        <v>11.779379157427938</v>
      </c>
      <c r="E32" s="117"/>
      <c r="F32" s="117">
        <v>12.45593419506463</v>
      </c>
      <c r="G32" s="117">
        <v>12.785388127853881</v>
      </c>
      <c r="H32" s="117">
        <v>12.106537530266344</v>
      </c>
      <c r="I32" s="117"/>
      <c r="J32" s="117">
        <v>16.494082840236686</v>
      </c>
      <c r="K32" s="117">
        <v>18.571428571428573</v>
      </c>
      <c r="L32" s="117">
        <v>14.263803680981596</v>
      </c>
      <c r="M32" s="117"/>
      <c r="N32" s="117">
        <v>12.277867528271406</v>
      </c>
      <c r="O32" s="117">
        <v>16.613418530351439</v>
      </c>
      <c r="P32" s="117">
        <v>7.8431372549019605</v>
      </c>
      <c r="Q32" s="117"/>
      <c r="R32" s="117">
        <v>21.91977077363897</v>
      </c>
      <c r="S32" s="117">
        <v>25.981873111782477</v>
      </c>
      <c r="T32" s="117">
        <v>18.256130790190735</v>
      </c>
      <c r="U32" s="117"/>
      <c r="V32" s="117">
        <v>10.977701543739279</v>
      </c>
      <c r="W32" s="117">
        <v>16.236162361623617</v>
      </c>
      <c r="X32" s="117">
        <v>6.4102564102564097</v>
      </c>
      <c r="Y32" s="117"/>
      <c r="Z32" s="117">
        <v>5.5970149253731343</v>
      </c>
      <c r="AA32" s="117">
        <v>4.6296296296296298</v>
      </c>
      <c r="AB32" s="117">
        <v>6.25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9.5330739299610894</v>
      </c>
      <c r="C33" s="117">
        <v>9.3851132686084142</v>
      </c>
      <c r="D33" s="117">
        <v>9.6701649175412303</v>
      </c>
      <c r="E33" s="117"/>
      <c r="F33" s="117">
        <v>6.0975609756097562</v>
      </c>
      <c r="G33" s="117">
        <v>6.8259385665529013</v>
      </c>
      <c r="H33" s="117">
        <v>5.3380782918149468</v>
      </c>
      <c r="I33" s="117"/>
      <c r="J33" s="117">
        <v>5.1597051597051591</v>
      </c>
      <c r="K33" s="117">
        <v>7.216494845360824</v>
      </c>
      <c r="L33" s="117">
        <v>3.286384976525822</v>
      </c>
      <c r="M33" s="117"/>
      <c r="N33" s="117">
        <v>7.2463768115942031</v>
      </c>
      <c r="O33" s="117">
        <v>10.572687224669604</v>
      </c>
      <c r="P33" s="117">
        <v>3.2085561497326207</v>
      </c>
      <c r="Q33" s="117"/>
      <c r="R33" s="117">
        <v>21.116928446771379</v>
      </c>
      <c r="S33" s="117">
        <v>17.490494296577946</v>
      </c>
      <c r="T33" s="117">
        <v>24.193548387096776</v>
      </c>
      <c r="U33" s="117"/>
      <c r="V33" s="117">
        <v>6.4267352185089974</v>
      </c>
      <c r="W33" s="117">
        <v>4.9450549450549453</v>
      </c>
      <c r="X33" s="117">
        <v>7.7294685990338161</v>
      </c>
      <c r="Y33" s="117"/>
      <c r="Z33" s="117">
        <v>6.103286384976526</v>
      </c>
      <c r="AA33" s="117">
        <v>3.8961038961038961</v>
      </c>
      <c r="AB33" s="117">
        <v>7.3529411764705888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8.5838965462189343</v>
      </c>
      <c r="C34" s="117">
        <v>9.9160945842868031</v>
      </c>
      <c r="D34" s="117">
        <v>7.312252964426877</v>
      </c>
      <c r="E34" s="117"/>
      <c r="F34" s="117">
        <v>8.2743362831858409</v>
      </c>
      <c r="G34" s="117">
        <v>9.2400690846286704</v>
      </c>
      <c r="H34" s="117">
        <v>7.2595281306715069</v>
      </c>
      <c r="I34" s="117"/>
      <c r="J34" s="117">
        <v>9.4501718213058421</v>
      </c>
      <c r="K34" s="117">
        <v>10.171428571428571</v>
      </c>
      <c r="L34" s="117">
        <v>8.7256027554535009</v>
      </c>
      <c r="M34" s="117"/>
      <c r="N34" s="117">
        <v>9.8881161173268826</v>
      </c>
      <c r="O34" s="117">
        <v>11.630695443645084</v>
      </c>
      <c r="P34" s="117">
        <v>8.1147040878584509</v>
      </c>
      <c r="Q34" s="117"/>
      <c r="R34" s="117">
        <v>9.1862772894811453</v>
      </c>
      <c r="S34" s="117">
        <v>11.137301119622864</v>
      </c>
      <c r="T34" s="117">
        <v>7.3770491803278686</v>
      </c>
      <c r="U34" s="117"/>
      <c r="V34" s="117">
        <v>8.0304031725049576</v>
      </c>
      <c r="W34" s="117">
        <v>9.3040293040293047</v>
      </c>
      <c r="X34" s="117">
        <v>6.9837447320891037</v>
      </c>
      <c r="Y34" s="117"/>
      <c r="Z34" s="117">
        <v>1.632208922742111</v>
      </c>
      <c r="AA34" s="117">
        <v>2.0997375328083989</v>
      </c>
      <c r="AB34" s="117">
        <v>1.3011152416356877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12.146036251048184</v>
      </c>
      <c r="C35" s="117">
        <v>14.252061248527681</v>
      </c>
      <c r="D35" s="117">
        <v>10.099211396591198</v>
      </c>
      <c r="E35" s="117"/>
      <c r="F35" s="117">
        <v>16.709777547853079</v>
      </c>
      <c r="G35" s="117">
        <v>19.180161943319838</v>
      </c>
      <c r="H35" s="117">
        <v>14.126984126984127</v>
      </c>
      <c r="I35" s="117"/>
      <c r="J35" s="117">
        <v>15.241514360313316</v>
      </c>
      <c r="K35" s="117">
        <v>17.155903457273318</v>
      </c>
      <c r="L35" s="117">
        <v>13.324624428478119</v>
      </c>
      <c r="M35" s="117"/>
      <c r="N35" s="117">
        <v>8.7234042553191493</v>
      </c>
      <c r="O35" s="117">
        <v>11.308677098150783</v>
      </c>
      <c r="P35" s="117">
        <v>6.1527581329561531</v>
      </c>
      <c r="Q35" s="117"/>
      <c r="R35" s="117">
        <v>12.696096315213426</v>
      </c>
      <c r="S35" s="117">
        <v>14.274867122247532</v>
      </c>
      <c r="T35" s="117">
        <v>11.235955056179774</v>
      </c>
      <c r="U35" s="117"/>
      <c r="V35" s="117">
        <v>6.3110749185667752</v>
      </c>
      <c r="W35" s="117">
        <v>7.6048951048951059</v>
      </c>
      <c r="X35" s="117">
        <v>5.1829268292682924</v>
      </c>
      <c r="Y35" s="117"/>
      <c r="Z35" s="117">
        <v>3.7769784172661871</v>
      </c>
      <c r="AA35" s="117">
        <v>4.9056603773584913</v>
      </c>
      <c r="AB35" s="117">
        <v>2.7491408934707904</v>
      </c>
    </row>
    <row r="36" spans="1:2044 2060:4088 4104:6132 6148:7168 7184:9212 9228:11256 11272:13300 13316:14336 14352:16380" ht="15" thickBot="1" x14ac:dyDescent="0.35">
      <c r="A36" s="55" t="s">
        <v>203</v>
      </c>
      <c r="B36" s="117">
        <v>8.0963532954165274</v>
      </c>
      <c r="C36" s="117">
        <v>9.3101138647019432</v>
      </c>
      <c r="D36" s="117">
        <v>6.8850267379679142</v>
      </c>
      <c r="E36" s="117"/>
      <c r="F36" s="117">
        <v>8.7136929460580905</v>
      </c>
      <c r="G36" s="117">
        <v>10.081743869209809</v>
      </c>
      <c r="H36" s="117">
        <v>7.3033707865168536</v>
      </c>
      <c r="I36" s="117"/>
      <c r="J36" s="117">
        <v>9.0647482014388494</v>
      </c>
      <c r="K36" s="117">
        <v>9.9431818181818183</v>
      </c>
      <c r="L36" s="117">
        <v>8.1632653061224492</v>
      </c>
      <c r="M36" s="117"/>
      <c r="N36" s="117">
        <v>7.4957410562180584</v>
      </c>
      <c r="O36" s="117">
        <v>8.5714285714285712</v>
      </c>
      <c r="P36" s="117">
        <v>6.5146579804560263</v>
      </c>
      <c r="Q36" s="117"/>
      <c r="R36" s="117">
        <v>12.24944320712695</v>
      </c>
      <c r="S36" s="117">
        <v>15.52511415525114</v>
      </c>
      <c r="T36" s="117">
        <v>9.1304347826086953</v>
      </c>
      <c r="U36" s="117"/>
      <c r="V36" s="117">
        <v>4.3701799485861184</v>
      </c>
      <c r="W36" s="117">
        <v>4.4334975369458132</v>
      </c>
      <c r="X36" s="117">
        <v>4.3010752688172049</v>
      </c>
      <c r="Y36" s="117"/>
      <c r="Z36" s="117">
        <v>0</v>
      </c>
      <c r="AA36" s="117">
        <v>0</v>
      </c>
      <c r="AB36" s="117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B23E69DE-6824-4028-AFBA-75A142CA3A0C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AACCC-8FDC-4F9C-A01B-D2A6E68FD6ED}">
  <sheetPr>
    <tabColor rgb="FFF2DAB1"/>
    <pageSetUpPr fitToPage="1"/>
  </sheetPr>
  <dimension ref="A1:XEZ45"/>
  <sheetViews>
    <sheetView showGridLines="0" workbookViewId="0">
      <selection activeCell="B10" sqref="B10:AB36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777343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7773437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SUM(B10:B36)</f>
        <v>294774</v>
      </c>
      <c r="C9" s="120">
        <f t="shared" ref="C9:AB9" si="0">SUM(C10:C36)</f>
        <v>142532</v>
      </c>
      <c r="D9" s="120">
        <f t="shared" si="0"/>
        <v>152242</v>
      </c>
      <c r="E9" s="120"/>
      <c r="F9" s="120">
        <f t="shared" si="0"/>
        <v>62768</v>
      </c>
      <c r="G9" s="120">
        <f t="shared" si="0"/>
        <v>31413</v>
      </c>
      <c r="H9" s="120">
        <f t="shared" si="0"/>
        <v>31355</v>
      </c>
      <c r="I9" s="120"/>
      <c r="J9" s="120">
        <f t="shared" si="0"/>
        <v>53775</v>
      </c>
      <c r="K9" s="120">
        <f t="shared" si="0"/>
        <v>26649</v>
      </c>
      <c r="L9" s="120">
        <f t="shared" si="0"/>
        <v>27126</v>
      </c>
      <c r="M9" s="120"/>
      <c r="N9" s="120">
        <f t="shared" si="0"/>
        <v>53879</v>
      </c>
      <c r="O9" s="120">
        <f t="shared" si="0"/>
        <v>26466</v>
      </c>
      <c r="P9" s="120">
        <f t="shared" si="0"/>
        <v>27413</v>
      </c>
      <c r="Q9" s="120"/>
      <c r="R9" s="120">
        <f t="shared" si="0"/>
        <v>55899</v>
      </c>
      <c r="S9" s="120">
        <f t="shared" si="0"/>
        <v>26345</v>
      </c>
      <c r="T9" s="120">
        <f t="shared" si="0"/>
        <v>29554</v>
      </c>
      <c r="U9" s="120"/>
      <c r="V9" s="120">
        <f t="shared" si="0"/>
        <v>50780</v>
      </c>
      <c r="W9" s="120">
        <f t="shared" si="0"/>
        <v>23620</v>
      </c>
      <c r="X9" s="120">
        <f t="shared" si="0"/>
        <v>27160</v>
      </c>
      <c r="Y9" s="120"/>
      <c r="Z9" s="120">
        <f t="shared" si="0"/>
        <v>17673</v>
      </c>
      <c r="AA9" s="120">
        <f t="shared" si="0"/>
        <v>8039</v>
      </c>
      <c r="AB9" s="120">
        <f t="shared" si="0"/>
        <v>9634</v>
      </c>
      <c r="AC9" s="12"/>
    </row>
    <row r="10" spans="1:29" x14ac:dyDescent="0.3">
      <c r="A10" s="50" t="s">
        <v>177</v>
      </c>
      <c r="B10" s="115">
        <v>13767</v>
      </c>
      <c r="C10" s="115">
        <v>6622</v>
      </c>
      <c r="D10" s="115">
        <v>7145</v>
      </c>
      <c r="E10" s="115"/>
      <c r="F10" s="115">
        <v>3042</v>
      </c>
      <c r="G10" s="115">
        <v>1523</v>
      </c>
      <c r="H10" s="115">
        <v>1519</v>
      </c>
      <c r="I10" s="115"/>
      <c r="J10" s="115">
        <v>2545</v>
      </c>
      <c r="K10" s="115">
        <v>1233</v>
      </c>
      <c r="L10" s="115">
        <v>1312</v>
      </c>
      <c r="M10" s="115"/>
      <c r="N10" s="115">
        <v>2484</v>
      </c>
      <c r="O10" s="115">
        <v>1242</v>
      </c>
      <c r="P10" s="115">
        <v>1242</v>
      </c>
      <c r="Q10" s="115"/>
      <c r="R10" s="115">
        <v>2599</v>
      </c>
      <c r="S10" s="115">
        <v>1172</v>
      </c>
      <c r="T10" s="115">
        <v>1427</v>
      </c>
      <c r="U10" s="115"/>
      <c r="V10" s="115">
        <v>2278</v>
      </c>
      <c r="W10" s="115">
        <v>1071</v>
      </c>
      <c r="X10" s="115">
        <v>1207</v>
      </c>
      <c r="Y10" s="115"/>
      <c r="Z10" s="115">
        <v>819</v>
      </c>
      <c r="AA10" s="115">
        <v>381</v>
      </c>
      <c r="AB10" s="115">
        <v>438</v>
      </c>
      <c r="AC10" s="14"/>
    </row>
    <row r="11" spans="1:29" x14ac:dyDescent="0.3">
      <c r="A11" s="50" t="s">
        <v>178</v>
      </c>
      <c r="B11" s="115">
        <v>14643</v>
      </c>
      <c r="C11" s="115">
        <v>7080</v>
      </c>
      <c r="D11" s="115">
        <v>7563</v>
      </c>
      <c r="E11" s="115"/>
      <c r="F11" s="115">
        <v>2972</v>
      </c>
      <c r="G11" s="115">
        <v>1477</v>
      </c>
      <c r="H11" s="115">
        <v>1495</v>
      </c>
      <c r="I11" s="115"/>
      <c r="J11" s="115">
        <v>2586</v>
      </c>
      <c r="K11" s="115">
        <v>1280</v>
      </c>
      <c r="L11" s="115">
        <v>1306</v>
      </c>
      <c r="M11" s="115"/>
      <c r="N11" s="115">
        <v>2674</v>
      </c>
      <c r="O11" s="115">
        <v>1309</v>
      </c>
      <c r="P11" s="115">
        <v>1365</v>
      </c>
      <c r="Q11" s="115"/>
      <c r="R11" s="115">
        <v>2874</v>
      </c>
      <c r="S11" s="115">
        <v>1367</v>
      </c>
      <c r="T11" s="115">
        <v>1507</v>
      </c>
      <c r="U11" s="115"/>
      <c r="V11" s="115">
        <v>2756</v>
      </c>
      <c r="W11" s="115">
        <v>1301</v>
      </c>
      <c r="X11" s="115">
        <v>1455</v>
      </c>
      <c r="Y11" s="115"/>
      <c r="Z11" s="115">
        <v>781</v>
      </c>
      <c r="AA11" s="115">
        <v>346</v>
      </c>
      <c r="AB11" s="115">
        <v>435</v>
      </c>
    </row>
    <row r="12" spans="1:29" x14ac:dyDescent="0.3">
      <c r="A12" s="50" t="s">
        <v>179</v>
      </c>
      <c r="B12" s="115">
        <v>11610</v>
      </c>
      <c r="C12" s="115">
        <v>5610</v>
      </c>
      <c r="D12" s="115">
        <v>6000</v>
      </c>
      <c r="E12" s="115"/>
      <c r="F12" s="115">
        <v>2607</v>
      </c>
      <c r="G12" s="115">
        <v>1348</v>
      </c>
      <c r="H12" s="115">
        <v>1259</v>
      </c>
      <c r="I12" s="115"/>
      <c r="J12" s="115">
        <v>2228</v>
      </c>
      <c r="K12" s="115">
        <v>1095</v>
      </c>
      <c r="L12" s="115">
        <v>1133</v>
      </c>
      <c r="M12" s="115"/>
      <c r="N12" s="115">
        <v>2128</v>
      </c>
      <c r="O12" s="115">
        <v>1031</v>
      </c>
      <c r="P12" s="115">
        <v>1097</v>
      </c>
      <c r="Q12" s="115"/>
      <c r="R12" s="115">
        <v>2025</v>
      </c>
      <c r="S12" s="115">
        <v>927</v>
      </c>
      <c r="T12" s="115">
        <v>1098</v>
      </c>
      <c r="U12" s="115"/>
      <c r="V12" s="115">
        <v>1939</v>
      </c>
      <c r="W12" s="115">
        <v>931</v>
      </c>
      <c r="X12" s="115">
        <v>1008</v>
      </c>
      <c r="Y12" s="115"/>
      <c r="Z12" s="115">
        <v>683</v>
      </c>
      <c r="AA12" s="115">
        <v>278</v>
      </c>
      <c r="AB12" s="115">
        <v>405</v>
      </c>
    </row>
    <row r="13" spans="1:29" x14ac:dyDescent="0.3">
      <c r="A13" s="50" t="s">
        <v>180</v>
      </c>
      <c r="B13" s="115">
        <v>20767</v>
      </c>
      <c r="C13" s="115">
        <v>10211</v>
      </c>
      <c r="D13" s="115">
        <v>10556</v>
      </c>
      <c r="E13" s="115"/>
      <c r="F13" s="115">
        <v>4153</v>
      </c>
      <c r="G13" s="115">
        <v>2116</v>
      </c>
      <c r="H13" s="115">
        <v>2037</v>
      </c>
      <c r="I13" s="115"/>
      <c r="J13" s="115">
        <v>3519</v>
      </c>
      <c r="K13" s="115">
        <v>1759</v>
      </c>
      <c r="L13" s="115">
        <v>1760</v>
      </c>
      <c r="M13" s="115"/>
      <c r="N13" s="115">
        <v>3545</v>
      </c>
      <c r="O13" s="115">
        <v>1746</v>
      </c>
      <c r="P13" s="115">
        <v>1799</v>
      </c>
      <c r="Q13" s="115"/>
      <c r="R13" s="115">
        <v>3986</v>
      </c>
      <c r="S13" s="115">
        <v>1947</v>
      </c>
      <c r="T13" s="115">
        <v>2039</v>
      </c>
      <c r="U13" s="115"/>
      <c r="V13" s="115">
        <v>3665</v>
      </c>
      <c r="W13" s="115">
        <v>1739</v>
      </c>
      <c r="X13" s="115">
        <v>1926</v>
      </c>
      <c r="Y13" s="115"/>
      <c r="Z13" s="115">
        <v>1899</v>
      </c>
      <c r="AA13" s="115">
        <v>904</v>
      </c>
      <c r="AB13" s="115">
        <v>995</v>
      </c>
    </row>
    <row r="14" spans="1:29" x14ac:dyDescent="0.3">
      <c r="A14" s="50" t="s">
        <v>181</v>
      </c>
      <c r="B14" s="115">
        <v>5234</v>
      </c>
      <c r="C14" s="115">
        <v>2658</v>
      </c>
      <c r="D14" s="115">
        <v>2576</v>
      </c>
      <c r="E14" s="115"/>
      <c r="F14" s="115">
        <v>1023</v>
      </c>
      <c r="G14" s="115">
        <v>529</v>
      </c>
      <c r="H14" s="115">
        <v>494</v>
      </c>
      <c r="I14" s="115"/>
      <c r="J14" s="115">
        <v>919</v>
      </c>
      <c r="K14" s="115">
        <v>481</v>
      </c>
      <c r="L14" s="115">
        <v>438</v>
      </c>
      <c r="M14" s="115"/>
      <c r="N14" s="115">
        <v>987</v>
      </c>
      <c r="O14" s="115">
        <v>529</v>
      </c>
      <c r="P14" s="115">
        <v>458</v>
      </c>
      <c r="Q14" s="115"/>
      <c r="R14" s="115">
        <v>1020</v>
      </c>
      <c r="S14" s="115">
        <v>522</v>
      </c>
      <c r="T14" s="115">
        <v>498</v>
      </c>
      <c r="U14" s="115"/>
      <c r="V14" s="115">
        <v>873</v>
      </c>
      <c r="W14" s="115">
        <v>393</v>
      </c>
      <c r="X14" s="115">
        <v>480</v>
      </c>
      <c r="Y14" s="115"/>
      <c r="Z14" s="115">
        <v>412</v>
      </c>
      <c r="AA14" s="115">
        <v>204</v>
      </c>
      <c r="AB14" s="115">
        <v>208</v>
      </c>
      <c r="AC14" s="24"/>
    </row>
    <row r="15" spans="1:29" x14ac:dyDescent="0.3">
      <c r="A15" s="50" t="s">
        <v>182</v>
      </c>
      <c r="B15" s="115">
        <v>11615</v>
      </c>
      <c r="C15" s="115">
        <v>5499</v>
      </c>
      <c r="D15" s="115">
        <v>6116</v>
      </c>
      <c r="E15" s="115"/>
      <c r="F15" s="115">
        <v>2318</v>
      </c>
      <c r="G15" s="115">
        <v>1134</v>
      </c>
      <c r="H15" s="115">
        <v>1184</v>
      </c>
      <c r="I15" s="115"/>
      <c r="J15" s="115">
        <v>2085</v>
      </c>
      <c r="K15" s="115">
        <v>993</v>
      </c>
      <c r="L15" s="115">
        <v>1092</v>
      </c>
      <c r="M15" s="115"/>
      <c r="N15" s="115">
        <v>2166</v>
      </c>
      <c r="O15" s="115">
        <v>1084</v>
      </c>
      <c r="P15" s="115">
        <v>1082</v>
      </c>
      <c r="Q15" s="115"/>
      <c r="R15" s="115">
        <v>2317</v>
      </c>
      <c r="S15" s="115">
        <v>1040</v>
      </c>
      <c r="T15" s="115">
        <v>1277</v>
      </c>
      <c r="U15" s="115"/>
      <c r="V15" s="115">
        <v>2165</v>
      </c>
      <c r="W15" s="115">
        <v>996</v>
      </c>
      <c r="X15" s="115">
        <v>1169</v>
      </c>
      <c r="Y15" s="115"/>
      <c r="Z15" s="115">
        <v>564</v>
      </c>
      <c r="AA15" s="115">
        <v>252</v>
      </c>
      <c r="AB15" s="115">
        <v>312</v>
      </c>
      <c r="AC15" s="14"/>
    </row>
    <row r="16" spans="1:29" x14ac:dyDescent="0.3">
      <c r="A16" s="50" t="s">
        <v>183</v>
      </c>
      <c r="B16" s="115">
        <v>2842</v>
      </c>
      <c r="C16" s="115">
        <v>1410</v>
      </c>
      <c r="D16" s="115">
        <v>1432</v>
      </c>
      <c r="E16" s="115"/>
      <c r="F16" s="115">
        <v>583</v>
      </c>
      <c r="G16" s="115">
        <v>268</v>
      </c>
      <c r="H16" s="115">
        <v>315</v>
      </c>
      <c r="I16" s="115"/>
      <c r="J16" s="115">
        <v>489</v>
      </c>
      <c r="K16" s="115">
        <v>254</v>
      </c>
      <c r="L16" s="115">
        <v>235</v>
      </c>
      <c r="M16" s="115"/>
      <c r="N16" s="115">
        <v>571</v>
      </c>
      <c r="O16" s="115">
        <v>282</v>
      </c>
      <c r="P16" s="115">
        <v>289</v>
      </c>
      <c r="Q16" s="115"/>
      <c r="R16" s="115">
        <v>506</v>
      </c>
      <c r="S16" s="115">
        <v>249</v>
      </c>
      <c r="T16" s="115">
        <v>257</v>
      </c>
      <c r="U16" s="115"/>
      <c r="V16" s="115">
        <v>450</v>
      </c>
      <c r="W16" s="115">
        <v>234</v>
      </c>
      <c r="X16" s="115">
        <v>216</v>
      </c>
      <c r="Y16" s="115"/>
      <c r="Z16" s="115">
        <v>243</v>
      </c>
      <c r="AA16" s="115">
        <v>123</v>
      </c>
      <c r="AB16" s="115">
        <v>120</v>
      </c>
      <c r="AC16" s="24"/>
    </row>
    <row r="17" spans="1:29" x14ac:dyDescent="0.3">
      <c r="A17" s="50" t="s">
        <v>184</v>
      </c>
      <c r="B17" s="115">
        <v>28806</v>
      </c>
      <c r="C17" s="115">
        <v>14193</v>
      </c>
      <c r="D17" s="115">
        <v>14613</v>
      </c>
      <c r="E17" s="115"/>
      <c r="F17" s="115">
        <v>5613</v>
      </c>
      <c r="G17" s="115">
        <v>2847</v>
      </c>
      <c r="H17" s="115">
        <v>2766</v>
      </c>
      <c r="I17" s="115"/>
      <c r="J17" s="115">
        <v>5243</v>
      </c>
      <c r="K17" s="115">
        <v>2626</v>
      </c>
      <c r="L17" s="115">
        <v>2617</v>
      </c>
      <c r="M17" s="115"/>
      <c r="N17" s="115">
        <v>5270</v>
      </c>
      <c r="O17" s="115">
        <v>2628</v>
      </c>
      <c r="P17" s="115">
        <v>2642</v>
      </c>
      <c r="Q17" s="115"/>
      <c r="R17" s="115">
        <v>5621</v>
      </c>
      <c r="S17" s="115">
        <v>2715</v>
      </c>
      <c r="T17" s="115">
        <v>2906</v>
      </c>
      <c r="U17" s="115"/>
      <c r="V17" s="115">
        <v>5157</v>
      </c>
      <c r="W17" s="115">
        <v>2472</v>
      </c>
      <c r="X17" s="115">
        <v>2685</v>
      </c>
      <c r="Y17" s="115"/>
      <c r="Z17" s="115">
        <v>1902</v>
      </c>
      <c r="AA17" s="115">
        <v>905</v>
      </c>
      <c r="AB17" s="115">
        <v>997</v>
      </c>
      <c r="AC17" s="24"/>
    </row>
    <row r="18" spans="1:29" x14ac:dyDescent="0.3">
      <c r="A18" s="50" t="s">
        <v>185</v>
      </c>
      <c r="B18" s="115">
        <v>13495</v>
      </c>
      <c r="C18" s="115">
        <v>6644</v>
      </c>
      <c r="D18" s="115">
        <v>6851</v>
      </c>
      <c r="E18" s="115"/>
      <c r="F18" s="115">
        <v>2895</v>
      </c>
      <c r="G18" s="115">
        <v>1392</v>
      </c>
      <c r="H18" s="115">
        <v>1503</v>
      </c>
      <c r="I18" s="115"/>
      <c r="J18" s="115">
        <v>2463</v>
      </c>
      <c r="K18" s="115">
        <v>1262</v>
      </c>
      <c r="L18" s="115">
        <v>1201</v>
      </c>
      <c r="M18" s="115"/>
      <c r="N18" s="115">
        <v>2481</v>
      </c>
      <c r="O18" s="115">
        <v>1225</v>
      </c>
      <c r="P18" s="115">
        <v>1256</v>
      </c>
      <c r="Q18" s="115"/>
      <c r="R18" s="115">
        <v>2701</v>
      </c>
      <c r="S18" s="115">
        <v>1330</v>
      </c>
      <c r="T18" s="115">
        <v>1371</v>
      </c>
      <c r="U18" s="115"/>
      <c r="V18" s="115">
        <v>2400</v>
      </c>
      <c r="W18" s="115">
        <v>1164</v>
      </c>
      <c r="X18" s="115">
        <v>1236</v>
      </c>
      <c r="Y18" s="115"/>
      <c r="Z18" s="115">
        <v>555</v>
      </c>
      <c r="AA18" s="115">
        <v>271</v>
      </c>
      <c r="AB18" s="115">
        <v>284</v>
      </c>
      <c r="AC18" s="24"/>
    </row>
    <row r="19" spans="1:29" x14ac:dyDescent="0.3">
      <c r="A19" s="50" t="s">
        <v>186</v>
      </c>
      <c r="B19" s="115">
        <v>17347</v>
      </c>
      <c r="C19" s="115">
        <v>8311</v>
      </c>
      <c r="D19" s="115">
        <v>9036</v>
      </c>
      <c r="E19" s="115"/>
      <c r="F19" s="115">
        <v>3779</v>
      </c>
      <c r="G19" s="115">
        <v>1863</v>
      </c>
      <c r="H19" s="115">
        <v>1916</v>
      </c>
      <c r="I19" s="115"/>
      <c r="J19" s="115">
        <v>3286</v>
      </c>
      <c r="K19" s="115">
        <v>1651</v>
      </c>
      <c r="L19" s="115">
        <v>1635</v>
      </c>
      <c r="M19" s="115"/>
      <c r="N19" s="115">
        <v>3119</v>
      </c>
      <c r="O19" s="115">
        <v>1511</v>
      </c>
      <c r="P19" s="115">
        <v>1608</v>
      </c>
      <c r="Q19" s="115"/>
      <c r="R19" s="115">
        <v>3095</v>
      </c>
      <c r="S19" s="115">
        <v>1452</v>
      </c>
      <c r="T19" s="115">
        <v>1643</v>
      </c>
      <c r="U19" s="115"/>
      <c r="V19" s="115">
        <v>2817</v>
      </c>
      <c r="W19" s="115">
        <v>1292</v>
      </c>
      <c r="X19" s="115">
        <v>1525</v>
      </c>
      <c r="Y19" s="115"/>
      <c r="Z19" s="115">
        <v>1251</v>
      </c>
      <c r="AA19" s="115">
        <v>542</v>
      </c>
      <c r="AB19" s="115">
        <v>709</v>
      </c>
      <c r="AC19" s="24"/>
    </row>
    <row r="20" spans="1:29" x14ac:dyDescent="0.3">
      <c r="A20" s="50" t="s">
        <v>187</v>
      </c>
      <c r="B20" s="115">
        <v>5444</v>
      </c>
      <c r="C20" s="115">
        <v>2550</v>
      </c>
      <c r="D20" s="115">
        <v>2894</v>
      </c>
      <c r="E20" s="115"/>
      <c r="F20" s="115">
        <v>1312</v>
      </c>
      <c r="G20" s="115">
        <v>643</v>
      </c>
      <c r="H20" s="115">
        <v>669</v>
      </c>
      <c r="I20" s="115"/>
      <c r="J20" s="115">
        <v>1055</v>
      </c>
      <c r="K20" s="115">
        <v>504</v>
      </c>
      <c r="L20" s="115">
        <v>551</v>
      </c>
      <c r="M20" s="115"/>
      <c r="N20" s="115">
        <v>1056</v>
      </c>
      <c r="O20" s="115">
        <v>494</v>
      </c>
      <c r="P20" s="115">
        <v>562</v>
      </c>
      <c r="Q20" s="115"/>
      <c r="R20" s="115">
        <v>958</v>
      </c>
      <c r="S20" s="115">
        <v>412</v>
      </c>
      <c r="T20" s="115">
        <v>546</v>
      </c>
      <c r="U20" s="115"/>
      <c r="V20" s="115">
        <v>797</v>
      </c>
      <c r="W20" s="115">
        <v>382</v>
      </c>
      <c r="X20" s="115">
        <v>415</v>
      </c>
      <c r="Y20" s="115"/>
      <c r="Z20" s="115">
        <v>266</v>
      </c>
      <c r="AA20" s="115">
        <v>115</v>
      </c>
      <c r="AB20" s="115">
        <v>151</v>
      </c>
      <c r="AC20" s="24"/>
    </row>
    <row r="21" spans="1:29" x14ac:dyDescent="0.3">
      <c r="A21" s="68" t="s">
        <v>188</v>
      </c>
      <c r="B21" s="115">
        <v>21919</v>
      </c>
      <c r="C21" s="115">
        <v>10544</v>
      </c>
      <c r="D21" s="115">
        <v>11375</v>
      </c>
      <c r="E21" s="115"/>
      <c r="F21" s="115">
        <v>4405</v>
      </c>
      <c r="G21" s="115">
        <v>2200</v>
      </c>
      <c r="H21" s="115">
        <v>2205</v>
      </c>
      <c r="I21" s="115"/>
      <c r="J21" s="115">
        <v>4271</v>
      </c>
      <c r="K21" s="115">
        <v>2142</v>
      </c>
      <c r="L21" s="115">
        <v>2129</v>
      </c>
      <c r="M21" s="115"/>
      <c r="N21" s="115">
        <v>4235</v>
      </c>
      <c r="O21" s="115">
        <v>2019</v>
      </c>
      <c r="P21" s="115">
        <v>2216</v>
      </c>
      <c r="Q21" s="115"/>
      <c r="R21" s="115">
        <v>4086</v>
      </c>
      <c r="S21" s="115">
        <v>1904</v>
      </c>
      <c r="T21" s="115">
        <v>2182</v>
      </c>
      <c r="U21" s="115"/>
      <c r="V21" s="115">
        <v>3890</v>
      </c>
      <c r="W21" s="115">
        <v>1794</v>
      </c>
      <c r="X21" s="115">
        <v>2096</v>
      </c>
      <c r="Y21" s="115"/>
      <c r="Z21" s="115">
        <v>1032</v>
      </c>
      <c r="AA21" s="115">
        <v>485</v>
      </c>
      <c r="AB21" s="115">
        <v>547</v>
      </c>
      <c r="AC21" s="24"/>
    </row>
    <row r="22" spans="1:29" x14ac:dyDescent="0.3">
      <c r="A22" s="50" t="s">
        <v>189</v>
      </c>
      <c r="B22" s="115">
        <v>6340</v>
      </c>
      <c r="C22" s="115">
        <v>3095</v>
      </c>
      <c r="D22" s="115">
        <v>3245</v>
      </c>
      <c r="E22" s="115"/>
      <c r="F22" s="115">
        <v>1459</v>
      </c>
      <c r="G22" s="115">
        <v>733</v>
      </c>
      <c r="H22" s="115">
        <v>726</v>
      </c>
      <c r="I22" s="115"/>
      <c r="J22" s="115">
        <v>1207</v>
      </c>
      <c r="K22" s="115">
        <v>614</v>
      </c>
      <c r="L22" s="115">
        <v>593</v>
      </c>
      <c r="M22" s="115"/>
      <c r="N22" s="115">
        <v>1222</v>
      </c>
      <c r="O22" s="115">
        <v>612</v>
      </c>
      <c r="P22" s="115">
        <v>610</v>
      </c>
      <c r="Q22" s="115"/>
      <c r="R22" s="115">
        <v>1212</v>
      </c>
      <c r="S22" s="115">
        <v>570</v>
      </c>
      <c r="T22" s="115">
        <v>642</v>
      </c>
      <c r="U22" s="115"/>
      <c r="V22" s="115">
        <v>1122</v>
      </c>
      <c r="W22" s="115">
        <v>513</v>
      </c>
      <c r="X22" s="115">
        <v>609</v>
      </c>
      <c r="Y22" s="115"/>
      <c r="Z22" s="115">
        <v>118</v>
      </c>
      <c r="AA22" s="115">
        <v>53</v>
      </c>
      <c r="AB22" s="115">
        <v>65</v>
      </c>
      <c r="AC22" s="24"/>
    </row>
    <row r="23" spans="1:29" x14ac:dyDescent="0.3">
      <c r="A23" s="50" t="s">
        <v>190</v>
      </c>
      <c r="B23" s="115">
        <v>21773</v>
      </c>
      <c r="C23" s="115">
        <v>10565</v>
      </c>
      <c r="D23" s="115">
        <v>11208</v>
      </c>
      <c r="E23" s="115"/>
      <c r="F23" s="115">
        <v>4275</v>
      </c>
      <c r="G23" s="115">
        <v>2170</v>
      </c>
      <c r="H23" s="115">
        <v>2105</v>
      </c>
      <c r="I23" s="115"/>
      <c r="J23" s="115">
        <v>3841</v>
      </c>
      <c r="K23" s="115">
        <v>1856</v>
      </c>
      <c r="L23" s="115">
        <v>1985</v>
      </c>
      <c r="M23" s="115"/>
      <c r="N23" s="115">
        <v>4040</v>
      </c>
      <c r="O23" s="115">
        <v>1978</v>
      </c>
      <c r="P23" s="115">
        <v>2062</v>
      </c>
      <c r="Q23" s="115"/>
      <c r="R23" s="115">
        <v>4137</v>
      </c>
      <c r="S23" s="115">
        <v>1992</v>
      </c>
      <c r="T23" s="115">
        <v>2145</v>
      </c>
      <c r="U23" s="115"/>
      <c r="V23" s="115">
        <v>3960</v>
      </c>
      <c r="W23" s="115">
        <v>1874</v>
      </c>
      <c r="X23" s="115">
        <v>2086</v>
      </c>
      <c r="Y23" s="115"/>
      <c r="Z23" s="115">
        <v>1520</v>
      </c>
      <c r="AA23" s="115">
        <v>695</v>
      </c>
      <c r="AB23" s="115">
        <v>825</v>
      </c>
      <c r="AC23" s="24"/>
    </row>
    <row r="24" spans="1:29" x14ac:dyDescent="0.3">
      <c r="A24" s="50" t="s">
        <v>191</v>
      </c>
      <c r="B24" s="115">
        <v>5354</v>
      </c>
      <c r="C24" s="115">
        <v>2496</v>
      </c>
      <c r="D24" s="115">
        <v>2858</v>
      </c>
      <c r="E24" s="115"/>
      <c r="F24" s="115">
        <v>1193</v>
      </c>
      <c r="G24" s="115">
        <v>580</v>
      </c>
      <c r="H24" s="115">
        <v>613</v>
      </c>
      <c r="I24" s="115"/>
      <c r="J24" s="115">
        <v>1026</v>
      </c>
      <c r="K24" s="115">
        <v>495</v>
      </c>
      <c r="L24" s="115">
        <v>531</v>
      </c>
      <c r="M24" s="115"/>
      <c r="N24" s="115">
        <v>1069</v>
      </c>
      <c r="O24" s="115">
        <v>530</v>
      </c>
      <c r="P24" s="115">
        <v>539</v>
      </c>
      <c r="Q24" s="115"/>
      <c r="R24" s="115">
        <v>987</v>
      </c>
      <c r="S24" s="115">
        <v>432</v>
      </c>
      <c r="T24" s="115">
        <v>555</v>
      </c>
      <c r="U24" s="115"/>
      <c r="V24" s="115">
        <v>946</v>
      </c>
      <c r="W24" s="115">
        <v>400</v>
      </c>
      <c r="X24" s="115">
        <v>546</v>
      </c>
      <c r="Y24" s="115"/>
      <c r="Z24" s="115">
        <v>133</v>
      </c>
      <c r="AA24" s="115">
        <v>59</v>
      </c>
      <c r="AB24" s="115">
        <v>74</v>
      </c>
      <c r="AC24" s="14"/>
    </row>
    <row r="25" spans="1:29" x14ac:dyDescent="0.3">
      <c r="A25" s="50" t="s">
        <v>192</v>
      </c>
      <c r="B25" s="115">
        <v>9085</v>
      </c>
      <c r="C25" s="115">
        <v>4250</v>
      </c>
      <c r="D25" s="115">
        <v>4835</v>
      </c>
      <c r="E25" s="115"/>
      <c r="F25" s="115">
        <v>1999</v>
      </c>
      <c r="G25" s="115">
        <v>991</v>
      </c>
      <c r="H25" s="115">
        <v>1008</v>
      </c>
      <c r="I25" s="115"/>
      <c r="J25" s="115">
        <v>1628</v>
      </c>
      <c r="K25" s="115">
        <v>797</v>
      </c>
      <c r="L25" s="115">
        <v>831</v>
      </c>
      <c r="M25" s="115"/>
      <c r="N25" s="115">
        <v>1599</v>
      </c>
      <c r="O25" s="115">
        <v>769</v>
      </c>
      <c r="P25" s="115">
        <v>830</v>
      </c>
      <c r="Q25" s="115"/>
      <c r="R25" s="115">
        <v>1918</v>
      </c>
      <c r="S25" s="115">
        <v>864</v>
      </c>
      <c r="T25" s="115">
        <v>1054</v>
      </c>
      <c r="U25" s="115"/>
      <c r="V25" s="115">
        <v>1521</v>
      </c>
      <c r="W25" s="115">
        <v>655</v>
      </c>
      <c r="X25" s="115">
        <v>866</v>
      </c>
      <c r="Y25" s="115"/>
      <c r="Z25" s="115">
        <v>420</v>
      </c>
      <c r="AA25" s="115">
        <v>174</v>
      </c>
      <c r="AB25" s="115">
        <v>246</v>
      </c>
      <c r="AC25" s="24"/>
    </row>
    <row r="26" spans="1:29" x14ac:dyDescent="0.3">
      <c r="A26" s="50" t="s">
        <v>193</v>
      </c>
      <c r="B26" s="115">
        <v>5642</v>
      </c>
      <c r="C26" s="115">
        <v>2719</v>
      </c>
      <c r="D26" s="115">
        <v>2923</v>
      </c>
      <c r="E26" s="115"/>
      <c r="F26" s="115">
        <v>1157</v>
      </c>
      <c r="G26" s="115">
        <v>592</v>
      </c>
      <c r="H26" s="115">
        <v>565</v>
      </c>
      <c r="I26" s="115"/>
      <c r="J26" s="115">
        <v>950</v>
      </c>
      <c r="K26" s="115">
        <v>453</v>
      </c>
      <c r="L26" s="115">
        <v>497</v>
      </c>
      <c r="M26" s="115"/>
      <c r="N26" s="115">
        <v>963</v>
      </c>
      <c r="O26" s="115">
        <v>491</v>
      </c>
      <c r="P26" s="115">
        <v>472</v>
      </c>
      <c r="Q26" s="115"/>
      <c r="R26" s="115">
        <v>1149</v>
      </c>
      <c r="S26" s="115">
        <v>526</v>
      </c>
      <c r="T26" s="115">
        <v>623</v>
      </c>
      <c r="U26" s="115"/>
      <c r="V26" s="115">
        <v>946</v>
      </c>
      <c r="W26" s="115">
        <v>430</v>
      </c>
      <c r="X26" s="115">
        <v>516</v>
      </c>
      <c r="Y26" s="115"/>
      <c r="Z26" s="115">
        <v>477</v>
      </c>
      <c r="AA26" s="115">
        <v>227</v>
      </c>
      <c r="AB26" s="115">
        <v>250</v>
      </c>
      <c r="AC26" s="24"/>
    </row>
    <row r="27" spans="1:29" x14ac:dyDescent="0.3">
      <c r="A27" s="50" t="s">
        <v>194</v>
      </c>
      <c r="B27" s="115">
        <v>7909</v>
      </c>
      <c r="C27" s="115">
        <v>3765</v>
      </c>
      <c r="D27" s="115">
        <v>4144</v>
      </c>
      <c r="E27" s="115"/>
      <c r="F27" s="115">
        <v>1700</v>
      </c>
      <c r="G27" s="115">
        <v>837</v>
      </c>
      <c r="H27" s="115">
        <v>863</v>
      </c>
      <c r="I27" s="115"/>
      <c r="J27" s="115">
        <v>1350</v>
      </c>
      <c r="K27" s="115">
        <v>665</v>
      </c>
      <c r="L27" s="115">
        <v>685</v>
      </c>
      <c r="M27" s="115"/>
      <c r="N27" s="115">
        <v>1401</v>
      </c>
      <c r="O27" s="115">
        <v>729</v>
      </c>
      <c r="P27" s="115">
        <v>672</v>
      </c>
      <c r="Q27" s="115"/>
      <c r="R27" s="115">
        <v>1512</v>
      </c>
      <c r="S27" s="115">
        <v>708</v>
      </c>
      <c r="T27" s="115">
        <v>804</v>
      </c>
      <c r="U27" s="115"/>
      <c r="V27" s="115">
        <v>1354</v>
      </c>
      <c r="W27" s="115">
        <v>569</v>
      </c>
      <c r="X27" s="115">
        <v>785</v>
      </c>
      <c r="Y27" s="115"/>
      <c r="Z27" s="115">
        <v>592</v>
      </c>
      <c r="AA27" s="115">
        <v>257</v>
      </c>
      <c r="AB27" s="115">
        <v>335</v>
      </c>
      <c r="AC27" s="24"/>
    </row>
    <row r="28" spans="1:29" x14ac:dyDescent="0.3">
      <c r="A28" s="50" t="s">
        <v>195</v>
      </c>
      <c r="B28" s="115">
        <v>4444</v>
      </c>
      <c r="C28" s="115">
        <v>2097</v>
      </c>
      <c r="D28" s="115">
        <v>2347</v>
      </c>
      <c r="E28" s="115"/>
      <c r="F28" s="115">
        <v>943</v>
      </c>
      <c r="G28" s="115">
        <v>443</v>
      </c>
      <c r="H28" s="115">
        <v>500</v>
      </c>
      <c r="I28" s="115"/>
      <c r="J28" s="115">
        <v>761</v>
      </c>
      <c r="K28" s="115">
        <v>367</v>
      </c>
      <c r="L28" s="115">
        <v>394</v>
      </c>
      <c r="M28" s="115"/>
      <c r="N28" s="115">
        <v>821</v>
      </c>
      <c r="O28" s="115">
        <v>381</v>
      </c>
      <c r="P28" s="115">
        <v>440</v>
      </c>
      <c r="Q28" s="115"/>
      <c r="R28" s="115">
        <v>797</v>
      </c>
      <c r="S28" s="115">
        <v>392</v>
      </c>
      <c r="T28" s="115">
        <v>405</v>
      </c>
      <c r="U28" s="115"/>
      <c r="V28" s="115">
        <v>822</v>
      </c>
      <c r="W28" s="115">
        <v>375</v>
      </c>
      <c r="X28" s="115">
        <v>447</v>
      </c>
      <c r="Y28" s="115"/>
      <c r="Z28" s="115">
        <v>300</v>
      </c>
      <c r="AA28" s="115">
        <v>139</v>
      </c>
      <c r="AB28" s="115">
        <v>161</v>
      </c>
      <c r="AC28" s="24"/>
    </row>
    <row r="29" spans="1:29" x14ac:dyDescent="0.3">
      <c r="A29" s="50" t="s">
        <v>196</v>
      </c>
      <c r="B29" s="115">
        <v>9290</v>
      </c>
      <c r="C29" s="115">
        <v>4555</v>
      </c>
      <c r="D29" s="115">
        <v>4735</v>
      </c>
      <c r="E29" s="115"/>
      <c r="F29" s="115">
        <v>2092</v>
      </c>
      <c r="G29" s="115">
        <v>1050</v>
      </c>
      <c r="H29" s="115">
        <v>1042</v>
      </c>
      <c r="I29" s="115"/>
      <c r="J29" s="115">
        <v>1719</v>
      </c>
      <c r="K29" s="115">
        <v>855</v>
      </c>
      <c r="L29" s="115">
        <v>864</v>
      </c>
      <c r="M29" s="115"/>
      <c r="N29" s="115">
        <v>1728</v>
      </c>
      <c r="O29" s="115">
        <v>841</v>
      </c>
      <c r="P29" s="115">
        <v>887</v>
      </c>
      <c r="Q29" s="115"/>
      <c r="R29" s="115">
        <v>1842</v>
      </c>
      <c r="S29" s="115">
        <v>883</v>
      </c>
      <c r="T29" s="115">
        <v>959</v>
      </c>
      <c r="U29" s="115"/>
      <c r="V29" s="115">
        <v>1517</v>
      </c>
      <c r="W29" s="115">
        <v>736</v>
      </c>
      <c r="X29" s="115">
        <v>781</v>
      </c>
      <c r="Y29" s="115"/>
      <c r="Z29" s="115">
        <v>392</v>
      </c>
      <c r="AA29" s="115">
        <v>190</v>
      </c>
      <c r="AB29" s="115">
        <v>202</v>
      </c>
      <c r="AC29" s="24"/>
    </row>
    <row r="30" spans="1:29" x14ac:dyDescent="0.3">
      <c r="A30" s="50" t="s">
        <v>197</v>
      </c>
      <c r="B30" s="115">
        <v>11052</v>
      </c>
      <c r="C30" s="115">
        <v>5333</v>
      </c>
      <c r="D30" s="115">
        <v>5719</v>
      </c>
      <c r="E30" s="115"/>
      <c r="F30" s="115">
        <v>2289</v>
      </c>
      <c r="G30" s="115">
        <v>1118</v>
      </c>
      <c r="H30" s="115">
        <v>1171</v>
      </c>
      <c r="I30" s="115"/>
      <c r="J30" s="115">
        <v>1979</v>
      </c>
      <c r="K30" s="115">
        <v>1020</v>
      </c>
      <c r="L30" s="115">
        <v>959</v>
      </c>
      <c r="M30" s="115"/>
      <c r="N30" s="115">
        <v>1990</v>
      </c>
      <c r="O30" s="115">
        <v>966</v>
      </c>
      <c r="P30" s="115">
        <v>1024</v>
      </c>
      <c r="Q30" s="115"/>
      <c r="R30" s="115">
        <v>2153</v>
      </c>
      <c r="S30" s="115">
        <v>1011</v>
      </c>
      <c r="T30" s="115">
        <v>1142</v>
      </c>
      <c r="U30" s="115"/>
      <c r="V30" s="115">
        <v>1911</v>
      </c>
      <c r="W30" s="115">
        <v>905</v>
      </c>
      <c r="X30" s="115">
        <v>1006</v>
      </c>
      <c r="Y30" s="115"/>
      <c r="Z30" s="115">
        <v>730</v>
      </c>
      <c r="AA30" s="115">
        <v>313</v>
      </c>
      <c r="AB30" s="115">
        <v>417</v>
      </c>
      <c r="AC30" s="24"/>
    </row>
    <row r="31" spans="1:29" x14ac:dyDescent="0.3">
      <c r="A31" s="50" t="s">
        <v>198</v>
      </c>
      <c r="B31" s="115">
        <v>5800</v>
      </c>
      <c r="C31" s="115">
        <v>2806</v>
      </c>
      <c r="D31" s="115">
        <v>2994</v>
      </c>
      <c r="E31" s="115"/>
      <c r="F31" s="115">
        <v>1202</v>
      </c>
      <c r="G31" s="115">
        <v>643</v>
      </c>
      <c r="H31" s="115">
        <v>559</v>
      </c>
      <c r="I31" s="115"/>
      <c r="J31" s="115">
        <v>1008</v>
      </c>
      <c r="K31" s="115">
        <v>480</v>
      </c>
      <c r="L31" s="115">
        <v>528</v>
      </c>
      <c r="M31" s="115"/>
      <c r="N31" s="115">
        <v>1063</v>
      </c>
      <c r="O31" s="115">
        <v>517</v>
      </c>
      <c r="P31" s="115">
        <v>546</v>
      </c>
      <c r="Q31" s="115"/>
      <c r="R31" s="115">
        <v>1132</v>
      </c>
      <c r="S31" s="115">
        <v>528</v>
      </c>
      <c r="T31" s="115">
        <v>604</v>
      </c>
      <c r="U31" s="115"/>
      <c r="V31" s="115">
        <v>849</v>
      </c>
      <c r="W31" s="115">
        <v>386</v>
      </c>
      <c r="X31" s="115">
        <v>463</v>
      </c>
      <c r="Y31" s="115"/>
      <c r="Z31" s="115">
        <v>546</v>
      </c>
      <c r="AA31" s="115">
        <v>252</v>
      </c>
      <c r="AB31" s="115">
        <v>294</v>
      </c>
      <c r="AC31" s="24"/>
    </row>
    <row r="32" spans="1:29" x14ac:dyDescent="0.3">
      <c r="A32" s="50" t="s">
        <v>199</v>
      </c>
      <c r="B32" s="115">
        <v>5987</v>
      </c>
      <c r="C32" s="115">
        <v>2859</v>
      </c>
      <c r="D32" s="115">
        <v>3128</v>
      </c>
      <c r="E32" s="115"/>
      <c r="F32" s="115">
        <v>1470</v>
      </c>
      <c r="G32" s="115">
        <v>754</v>
      </c>
      <c r="H32" s="115">
        <v>716</v>
      </c>
      <c r="I32" s="115"/>
      <c r="J32" s="115">
        <v>1105</v>
      </c>
      <c r="K32" s="115">
        <v>560</v>
      </c>
      <c r="L32" s="115">
        <v>545</v>
      </c>
      <c r="M32" s="115"/>
      <c r="N32" s="115">
        <v>1060</v>
      </c>
      <c r="O32" s="115">
        <v>511</v>
      </c>
      <c r="P32" s="115">
        <v>549</v>
      </c>
      <c r="Q32" s="115"/>
      <c r="R32" s="115">
        <v>1074</v>
      </c>
      <c r="S32" s="115">
        <v>483</v>
      </c>
      <c r="T32" s="115">
        <v>591</v>
      </c>
      <c r="U32" s="115"/>
      <c r="V32" s="115">
        <v>1025</v>
      </c>
      <c r="W32" s="115">
        <v>448</v>
      </c>
      <c r="X32" s="115">
        <v>577</v>
      </c>
      <c r="Y32" s="115"/>
      <c r="Z32" s="115">
        <v>253</v>
      </c>
      <c r="AA32" s="115">
        <v>103</v>
      </c>
      <c r="AB32" s="115">
        <v>150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v>2199</v>
      </c>
      <c r="C33" s="115">
        <v>1054</v>
      </c>
      <c r="D33" s="115">
        <v>1145</v>
      </c>
      <c r="E33" s="115"/>
      <c r="F33" s="115">
        <v>501</v>
      </c>
      <c r="G33" s="115">
        <v>254</v>
      </c>
      <c r="H33" s="115">
        <v>247</v>
      </c>
      <c r="I33" s="115"/>
      <c r="J33" s="115">
        <v>355</v>
      </c>
      <c r="K33" s="115">
        <v>164</v>
      </c>
      <c r="L33" s="115">
        <v>191</v>
      </c>
      <c r="M33" s="115"/>
      <c r="N33" s="115">
        <v>356</v>
      </c>
      <c r="O33" s="115">
        <v>190</v>
      </c>
      <c r="P33" s="115">
        <v>166</v>
      </c>
      <c r="Q33" s="115"/>
      <c r="R33" s="115">
        <v>429</v>
      </c>
      <c r="S33" s="115">
        <v>204</v>
      </c>
      <c r="T33" s="115">
        <v>225</v>
      </c>
      <c r="U33" s="115"/>
      <c r="V33" s="115">
        <v>358</v>
      </c>
      <c r="W33" s="115">
        <v>168</v>
      </c>
      <c r="X33" s="115">
        <v>190</v>
      </c>
      <c r="Y33" s="115"/>
      <c r="Z33" s="115">
        <v>200</v>
      </c>
      <c r="AA33" s="115">
        <v>74</v>
      </c>
      <c r="AB33" s="115">
        <v>126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v>16620</v>
      </c>
      <c r="C34" s="115">
        <v>7975</v>
      </c>
      <c r="D34" s="115">
        <v>8645</v>
      </c>
      <c r="E34" s="115"/>
      <c r="F34" s="115">
        <v>4018</v>
      </c>
      <c r="G34" s="115">
        <v>2033</v>
      </c>
      <c r="H34" s="115">
        <v>1985</v>
      </c>
      <c r="I34" s="115"/>
      <c r="J34" s="115">
        <v>3049</v>
      </c>
      <c r="K34" s="115">
        <v>1514</v>
      </c>
      <c r="L34" s="115">
        <v>1535</v>
      </c>
      <c r="M34" s="115"/>
      <c r="N34" s="115">
        <v>2864</v>
      </c>
      <c r="O34" s="115">
        <v>1415</v>
      </c>
      <c r="P34" s="115">
        <v>1449</v>
      </c>
      <c r="Q34" s="115"/>
      <c r="R34" s="115">
        <v>3097</v>
      </c>
      <c r="S34" s="115">
        <v>1453</v>
      </c>
      <c r="T34" s="115">
        <v>1644</v>
      </c>
      <c r="U34" s="115"/>
      <c r="V34" s="115">
        <v>2688</v>
      </c>
      <c r="W34" s="115">
        <v>1187</v>
      </c>
      <c r="X34" s="115">
        <v>1501</v>
      </c>
      <c r="Y34" s="115"/>
      <c r="Z34" s="115">
        <v>904</v>
      </c>
      <c r="AA34" s="115">
        <v>373</v>
      </c>
      <c r="AB34" s="115">
        <v>531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v>13043</v>
      </c>
      <c r="C35" s="115">
        <v>6277</v>
      </c>
      <c r="D35" s="115">
        <v>6766</v>
      </c>
      <c r="E35" s="115"/>
      <c r="F35" s="115">
        <v>3108</v>
      </c>
      <c r="G35" s="115">
        <v>1545</v>
      </c>
      <c r="H35" s="115">
        <v>1563</v>
      </c>
      <c r="I35" s="115"/>
      <c r="J35" s="115">
        <v>2476</v>
      </c>
      <c r="K35" s="115">
        <v>1212</v>
      </c>
      <c r="L35" s="115">
        <v>1264</v>
      </c>
      <c r="M35" s="115"/>
      <c r="N35" s="115">
        <v>2444</v>
      </c>
      <c r="O35" s="115">
        <v>1180</v>
      </c>
      <c r="P35" s="115">
        <v>1264</v>
      </c>
      <c r="Q35" s="115"/>
      <c r="R35" s="115">
        <v>2278</v>
      </c>
      <c r="S35" s="115">
        <v>1077</v>
      </c>
      <c r="T35" s="115">
        <v>1201</v>
      </c>
      <c r="U35" s="115"/>
      <c r="V35" s="115">
        <v>2202</v>
      </c>
      <c r="W35" s="115">
        <v>1011</v>
      </c>
      <c r="X35" s="115">
        <v>1191</v>
      </c>
      <c r="Y35" s="115"/>
      <c r="Z35" s="115">
        <v>535</v>
      </c>
      <c r="AA35" s="115">
        <v>252</v>
      </c>
      <c r="AB35" s="115">
        <v>283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v>2747</v>
      </c>
      <c r="C36" s="115">
        <v>1354</v>
      </c>
      <c r="D36" s="115">
        <v>1393</v>
      </c>
      <c r="E36" s="115"/>
      <c r="F36" s="115">
        <v>660</v>
      </c>
      <c r="G36" s="115">
        <v>330</v>
      </c>
      <c r="H36" s="115">
        <v>330</v>
      </c>
      <c r="I36" s="115"/>
      <c r="J36" s="115">
        <v>632</v>
      </c>
      <c r="K36" s="115">
        <v>317</v>
      </c>
      <c r="L36" s="115">
        <v>315</v>
      </c>
      <c r="M36" s="115"/>
      <c r="N36" s="115">
        <v>543</v>
      </c>
      <c r="O36" s="115">
        <v>256</v>
      </c>
      <c r="P36" s="115">
        <v>287</v>
      </c>
      <c r="Q36" s="115"/>
      <c r="R36" s="115">
        <v>394</v>
      </c>
      <c r="S36" s="115">
        <v>185</v>
      </c>
      <c r="T36" s="115">
        <v>209</v>
      </c>
      <c r="U36" s="115"/>
      <c r="V36" s="115">
        <v>372</v>
      </c>
      <c r="W36" s="115">
        <v>194</v>
      </c>
      <c r="X36" s="115">
        <v>178</v>
      </c>
      <c r="Y36" s="115"/>
      <c r="Z36" s="115">
        <v>146</v>
      </c>
      <c r="AA36" s="115">
        <v>72</v>
      </c>
      <c r="AB36" s="115">
        <v>74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hyperlinks>
    <hyperlink ref="AC2" location="Contenido!A1" display="Contenido" xr:uid="{3B04BB98-17C7-4788-8678-7D46B084F1B4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3364-3C62-46BE-A698-8BA9B9101575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229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89.3961587801261</v>
      </c>
      <c r="C9" s="121">
        <v>87.740616939678787</v>
      </c>
      <c r="D9" s="121">
        <v>91.003753915309758</v>
      </c>
      <c r="E9" s="121"/>
      <c r="F9" s="121">
        <v>85.471901085283989</v>
      </c>
      <c r="G9" s="121">
        <v>83.792579156552591</v>
      </c>
      <c r="H9" s="121">
        <v>87.223211305218655</v>
      </c>
      <c r="I9" s="121"/>
      <c r="J9" s="121">
        <v>88.018659464767978</v>
      </c>
      <c r="K9" s="121">
        <v>86.346110229076885</v>
      </c>
      <c r="L9" s="121">
        <v>89.726118020640371</v>
      </c>
      <c r="M9" s="121"/>
      <c r="N9" s="121">
        <v>92.011202759704219</v>
      </c>
      <c r="O9" s="121">
        <v>90.361569189798217</v>
      </c>
      <c r="P9" s="121">
        <v>93.662019953532877</v>
      </c>
      <c r="Q9" s="121"/>
      <c r="R9" s="121">
        <v>86.749848689417576</v>
      </c>
      <c r="S9" s="121">
        <v>84.569209039548028</v>
      </c>
      <c r="T9" s="121">
        <v>88.790746582544685</v>
      </c>
      <c r="U9" s="121"/>
      <c r="V9" s="121">
        <v>93.969170413960285</v>
      </c>
      <c r="W9" s="121">
        <v>93.19392385085817</v>
      </c>
      <c r="X9" s="121">
        <v>94.653934620478154</v>
      </c>
      <c r="Y9" s="121"/>
      <c r="Z9" s="121">
        <v>97.243314625288875</v>
      </c>
      <c r="AA9" s="121">
        <v>96.750511493561191</v>
      </c>
      <c r="AB9" s="121">
        <v>97.658388241256972</v>
      </c>
      <c r="AC9" s="14"/>
    </row>
    <row r="10" spans="1:29" x14ac:dyDescent="0.3">
      <c r="A10" s="50" t="s">
        <v>177</v>
      </c>
      <c r="B10" s="117">
        <v>87.2322899505766</v>
      </c>
      <c r="C10" s="117">
        <v>86.167859466493169</v>
      </c>
      <c r="D10" s="117">
        <v>88.242558972458937</v>
      </c>
      <c r="E10" s="117"/>
      <c r="F10" s="117">
        <v>82.127429805615549</v>
      </c>
      <c r="G10" s="117">
        <v>81.531049250535332</v>
      </c>
      <c r="H10" s="117">
        <v>82.734204793028326</v>
      </c>
      <c r="I10" s="117"/>
      <c r="J10" s="117">
        <v>83.49737532808399</v>
      </c>
      <c r="K10" s="117">
        <v>83.593220338983059</v>
      </c>
      <c r="L10" s="117">
        <v>83.407501589319764</v>
      </c>
      <c r="M10" s="117"/>
      <c r="N10" s="117">
        <v>90.690032858707553</v>
      </c>
      <c r="O10" s="117">
        <v>89.416846652267822</v>
      </c>
      <c r="P10" s="117">
        <v>92</v>
      </c>
      <c r="Q10" s="117"/>
      <c r="R10" s="117">
        <v>84.851452824028726</v>
      </c>
      <c r="S10" s="117">
        <v>81.445448227936069</v>
      </c>
      <c r="T10" s="117">
        <v>87.869458128078819</v>
      </c>
      <c r="U10" s="117"/>
      <c r="V10" s="117">
        <v>95.674086518269633</v>
      </c>
      <c r="W10" s="117">
        <v>95.881826320501347</v>
      </c>
      <c r="X10" s="117">
        <v>95.490506329113927</v>
      </c>
      <c r="Y10" s="117"/>
      <c r="Z10" s="117">
        <v>96.694214876033058</v>
      </c>
      <c r="AA10" s="117">
        <v>95.969773299748113</v>
      </c>
      <c r="AB10" s="117">
        <v>97.333333333333343</v>
      </c>
      <c r="AC10" s="14"/>
    </row>
    <row r="11" spans="1:29" x14ac:dyDescent="0.3">
      <c r="A11" s="50" t="s">
        <v>178</v>
      </c>
      <c r="B11" s="117">
        <v>87.624917718867806</v>
      </c>
      <c r="C11" s="117">
        <v>86.457442911222373</v>
      </c>
      <c r="D11" s="117">
        <v>88.746773057967616</v>
      </c>
      <c r="E11" s="117"/>
      <c r="F11" s="117">
        <v>81.625926943147491</v>
      </c>
      <c r="G11" s="117">
        <v>81.782945736434115</v>
      </c>
      <c r="H11" s="117">
        <v>81.471389645776568</v>
      </c>
      <c r="I11" s="117"/>
      <c r="J11" s="117">
        <v>86.257505003335552</v>
      </c>
      <c r="K11" s="117">
        <v>83.879423328964606</v>
      </c>
      <c r="L11" s="117">
        <v>88.722826086956516</v>
      </c>
      <c r="M11" s="117"/>
      <c r="N11" s="117">
        <v>89.761664988251084</v>
      </c>
      <c r="O11" s="117">
        <v>88.565629228687413</v>
      </c>
      <c r="P11" s="117">
        <v>90.939373750832772</v>
      </c>
      <c r="Q11" s="117"/>
      <c r="R11" s="117">
        <v>84.703801945181254</v>
      </c>
      <c r="S11" s="117">
        <v>83.455433455433464</v>
      </c>
      <c r="T11" s="117">
        <v>85.868945868945872</v>
      </c>
      <c r="U11" s="117"/>
      <c r="V11" s="117">
        <v>94.642857142857139</v>
      </c>
      <c r="W11" s="117">
        <v>93.462643678160916</v>
      </c>
      <c r="X11" s="117">
        <v>95.723684210526315</v>
      </c>
      <c r="Y11" s="117"/>
      <c r="Z11" s="117">
        <v>99.111675126903549</v>
      </c>
      <c r="AA11" s="117">
        <v>99.140401146131808</v>
      </c>
      <c r="AB11" s="117">
        <v>99.088838268792713</v>
      </c>
    </row>
    <row r="12" spans="1:29" x14ac:dyDescent="0.3">
      <c r="A12" s="50" t="s">
        <v>179</v>
      </c>
      <c r="B12" s="117">
        <v>87.741837968561072</v>
      </c>
      <c r="C12" s="117">
        <v>85.609644437662141</v>
      </c>
      <c r="D12" s="117">
        <v>89.833807456206017</v>
      </c>
      <c r="E12" s="117"/>
      <c r="F12" s="117">
        <v>82.058545797922562</v>
      </c>
      <c r="G12" s="117">
        <v>81.351840675920343</v>
      </c>
      <c r="H12" s="117">
        <v>82.828947368421055</v>
      </c>
      <c r="I12" s="117"/>
      <c r="J12" s="117">
        <v>88.72958980485862</v>
      </c>
      <c r="K12" s="117">
        <v>85.214007782101163</v>
      </c>
      <c r="L12" s="117">
        <v>92.414355628058729</v>
      </c>
      <c r="M12" s="117"/>
      <c r="N12" s="117">
        <v>88.225538971807623</v>
      </c>
      <c r="O12" s="117">
        <v>86.204013377926429</v>
      </c>
      <c r="P12" s="117">
        <v>90.213815789473685</v>
      </c>
      <c r="Q12" s="117"/>
      <c r="R12" s="117">
        <v>84.199584199584194</v>
      </c>
      <c r="S12" s="117">
        <v>80.121002592912703</v>
      </c>
      <c r="T12" s="117">
        <v>87.980769230769226</v>
      </c>
      <c r="U12" s="117"/>
      <c r="V12" s="117">
        <v>94.955925563173366</v>
      </c>
      <c r="W12" s="117">
        <v>95</v>
      </c>
      <c r="X12" s="117">
        <v>94.915254237288138</v>
      </c>
      <c r="Y12" s="117"/>
      <c r="Z12" s="117">
        <v>99.708029197080293</v>
      </c>
      <c r="AA12" s="117">
        <v>100</v>
      </c>
      <c r="AB12" s="117">
        <v>99.508599508599502</v>
      </c>
    </row>
    <row r="13" spans="1:29" x14ac:dyDescent="0.3">
      <c r="A13" s="50" t="s">
        <v>180</v>
      </c>
      <c r="B13" s="117">
        <v>89.776067784886735</v>
      </c>
      <c r="C13" s="117">
        <v>88.583326103929906</v>
      </c>
      <c r="D13" s="117">
        <v>90.960792761740635</v>
      </c>
      <c r="E13" s="117"/>
      <c r="F13" s="117">
        <v>86.394840857083423</v>
      </c>
      <c r="G13" s="117">
        <v>85.494949494949495</v>
      </c>
      <c r="H13" s="117">
        <v>87.349914236706695</v>
      </c>
      <c r="I13" s="117"/>
      <c r="J13" s="117">
        <v>87.975000000000009</v>
      </c>
      <c r="K13" s="117">
        <v>87.512437810945272</v>
      </c>
      <c r="L13" s="117">
        <v>88.442211055276388</v>
      </c>
      <c r="M13" s="117"/>
      <c r="N13" s="117">
        <v>92.776760010468465</v>
      </c>
      <c r="O13" s="117">
        <v>91.89473684210526</v>
      </c>
      <c r="P13" s="117">
        <v>93.649141072358148</v>
      </c>
      <c r="Q13" s="117"/>
      <c r="R13" s="117">
        <v>86.746463547334059</v>
      </c>
      <c r="S13" s="117">
        <v>83.562231759656655</v>
      </c>
      <c r="T13" s="117">
        <v>90.022075055187628</v>
      </c>
      <c r="U13" s="117"/>
      <c r="V13" s="117">
        <v>91.739674593241546</v>
      </c>
      <c r="W13" s="117">
        <v>91.430073606729749</v>
      </c>
      <c r="X13" s="117">
        <v>92.021022455805067</v>
      </c>
      <c r="Y13" s="117"/>
      <c r="Z13" s="117">
        <v>99.21630094043887</v>
      </c>
      <c r="AA13" s="117">
        <v>99.340659340659343</v>
      </c>
      <c r="AB13" s="117">
        <v>99.103585657370516</v>
      </c>
    </row>
    <row r="14" spans="1:29" x14ac:dyDescent="0.3">
      <c r="A14" s="50" t="s">
        <v>181</v>
      </c>
      <c r="B14" s="117">
        <v>93.164827340690636</v>
      </c>
      <c r="C14" s="117">
        <v>91.37160536266758</v>
      </c>
      <c r="D14" s="117">
        <v>95.090439276485782</v>
      </c>
      <c r="E14" s="117"/>
      <c r="F14" s="117">
        <v>89.344978165938855</v>
      </c>
      <c r="G14" s="117">
        <v>88.166666666666671</v>
      </c>
      <c r="H14" s="117">
        <v>90.642201834862391</v>
      </c>
      <c r="I14" s="117"/>
      <c r="J14" s="117">
        <v>92.269076305220892</v>
      </c>
      <c r="K14" s="117">
        <v>90.074906367041194</v>
      </c>
      <c r="L14" s="117">
        <v>94.805194805194802</v>
      </c>
      <c r="M14" s="117"/>
      <c r="N14" s="117">
        <v>96.011673151750969</v>
      </c>
      <c r="O14" s="117">
        <v>93.462897526501763</v>
      </c>
      <c r="P14" s="117">
        <v>99.134199134199136</v>
      </c>
      <c r="Q14" s="117"/>
      <c r="R14" s="117">
        <v>91.071428571428569</v>
      </c>
      <c r="S14" s="117">
        <v>90.311418685121097</v>
      </c>
      <c r="T14" s="117">
        <v>91.881918819188186</v>
      </c>
      <c r="U14" s="117"/>
      <c r="V14" s="117">
        <v>95.828759604829855</v>
      </c>
      <c r="W14" s="117">
        <v>93.127962085308056</v>
      </c>
      <c r="X14" s="117">
        <v>98.159509202453989</v>
      </c>
      <c r="Y14" s="117"/>
      <c r="Z14" s="117">
        <v>98.564593301435409</v>
      </c>
      <c r="AA14" s="117">
        <v>97.607655502392348</v>
      </c>
      <c r="AB14" s="117">
        <v>99.52153110047847</v>
      </c>
      <c r="AC14" s="24"/>
    </row>
    <row r="15" spans="1:29" x14ac:dyDescent="0.3">
      <c r="A15" s="50" t="s">
        <v>182</v>
      </c>
      <c r="B15" s="117">
        <v>92.402545743834537</v>
      </c>
      <c r="C15" s="117">
        <v>90.221493027071361</v>
      </c>
      <c r="D15" s="117">
        <v>94.455598455598448</v>
      </c>
      <c r="E15" s="117"/>
      <c r="F15" s="117">
        <v>89.532638084202404</v>
      </c>
      <c r="G15" s="117">
        <v>86.697247706422019</v>
      </c>
      <c r="H15" s="117">
        <v>92.427790788446529</v>
      </c>
      <c r="I15" s="117"/>
      <c r="J15" s="117">
        <v>90.455531453362255</v>
      </c>
      <c r="K15" s="117">
        <v>88.581623550401417</v>
      </c>
      <c r="L15" s="117">
        <v>92.229729729729726</v>
      </c>
      <c r="M15" s="117"/>
      <c r="N15" s="117">
        <v>94.255874673629251</v>
      </c>
      <c r="O15" s="117">
        <v>92.412617220801366</v>
      </c>
      <c r="P15" s="117">
        <v>96.177777777777777</v>
      </c>
      <c r="Q15" s="117"/>
      <c r="R15" s="117">
        <v>90.472471690745806</v>
      </c>
      <c r="S15" s="117">
        <v>87.689713322091066</v>
      </c>
      <c r="T15" s="117">
        <v>92.872727272727275</v>
      </c>
      <c r="U15" s="117"/>
      <c r="V15" s="117">
        <v>96.393588601959038</v>
      </c>
      <c r="W15" s="117">
        <v>94.766888677450041</v>
      </c>
      <c r="X15" s="117">
        <v>97.824267782426773</v>
      </c>
      <c r="Y15" s="117"/>
      <c r="Z15" s="117">
        <v>98.774080560420316</v>
      </c>
      <c r="AA15" s="117">
        <v>98.4375</v>
      </c>
      <c r="AB15" s="117">
        <v>99.047619047619051</v>
      </c>
      <c r="AC15" s="14"/>
    </row>
    <row r="16" spans="1:29" x14ac:dyDescent="0.3">
      <c r="A16" s="50" t="s">
        <v>183</v>
      </c>
      <c r="B16" s="117">
        <v>95.497311827956992</v>
      </c>
      <c r="C16" s="117">
        <v>93.812375249501002</v>
      </c>
      <c r="D16" s="117">
        <v>97.216564833672777</v>
      </c>
      <c r="E16" s="117"/>
      <c r="F16" s="117">
        <v>93.579454253611559</v>
      </c>
      <c r="G16" s="117">
        <v>90.235690235690242</v>
      </c>
      <c r="H16" s="117">
        <v>96.625766871165638</v>
      </c>
      <c r="I16" s="117"/>
      <c r="J16" s="117">
        <v>96.070726915520638</v>
      </c>
      <c r="K16" s="117">
        <v>95.13108614232209</v>
      </c>
      <c r="L16" s="117">
        <v>97.107438016528931</v>
      </c>
      <c r="M16" s="117"/>
      <c r="N16" s="117">
        <v>98.788927335640139</v>
      </c>
      <c r="O16" s="117">
        <v>98.257839721254356</v>
      </c>
      <c r="P16" s="117">
        <v>99.312714776632305</v>
      </c>
      <c r="Q16" s="117"/>
      <c r="R16" s="117">
        <v>90.196078431372555</v>
      </c>
      <c r="S16" s="117">
        <v>86.759581881533094</v>
      </c>
      <c r="T16" s="117">
        <v>93.795620437956202</v>
      </c>
      <c r="U16" s="117"/>
      <c r="V16" s="117">
        <v>98.039215686274503</v>
      </c>
      <c r="W16" s="117">
        <v>97.907949790794973</v>
      </c>
      <c r="X16" s="117">
        <v>98.181818181818187</v>
      </c>
      <c r="Y16" s="117"/>
      <c r="Z16" s="117">
        <v>98.780487804878049</v>
      </c>
      <c r="AA16" s="117">
        <v>97.61904761904762</v>
      </c>
      <c r="AB16" s="117">
        <v>100</v>
      </c>
      <c r="AC16" s="24"/>
    </row>
    <row r="17" spans="1:29" x14ac:dyDescent="0.3">
      <c r="A17" s="50" t="s">
        <v>184</v>
      </c>
      <c r="B17" s="117">
        <v>89.462405664772191</v>
      </c>
      <c r="C17" s="117">
        <v>88.013146471536658</v>
      </c>
      <c r="D17" s="117">
        <v>90.91644372550239</v>
      </c>
      <c r="E17" s="117"/>
      <c r="F17" s="117">
        <v>81.989482909728309</v>
      </c>
      <c r="G17" s="117">
        <v>80.423728813559322</v>
      </c>
      <c r="H17" s="117">
        <v>83.666061705989108</v>
      </c>
      <c r="I17" s="117"/>
      <c r="J17" s="117">
        <v>87.881327522628226</v>
      </c>
      <c r="K17" s="117">
        <v>86.809917355371908</v>
      </c>
      <c r="L17" s="117">
        <v>88.983339000340024</v>
      </c>
      <c r="M17" s="117"/>
      <c r="N17" s="117">
        <v>93.027360988526041</v>
      </c>
      <c r="O17" s="117">
        <v>91.536050156739819</v>
      </c>
      <c r="P17" s="117">
        <v>94.559770937723698</v>
      </c>
      <c r="Q17" s="117"/>
      <c r="R17" s="117">
        <v>86.891327871386608</v>
      </c>
      <c r="S17" s="117">
        <v>85.003130870381966</v>
      </c>
      <c r="T17" s="117">
        <v>88.732824427480921</v>
      </c>
      <c r="U17" s="117"/>
      <c r="V17" s="117">
        <v>96.699793737108578</v>
      </c>
      <c r="W17" s="117">
        <v>95.776830685780695</v>
      </c>
      <c r="X17" s="117">
        <v>97.565406976744185</v>
      </c>
      <c r="Y17" s="117"/>
      <c r="Z17" s="117">
        <v>99.0625</v>
      </c>
      <c r="AA17" s="117">
        <v>98.907103825136616</v>
      </c>
      <c r="AB17" s="117">
        <v>99.203980099502488</v>
      </c>
      <c r="AC17" s="24"/>
    </row>
    <row r="18" spans="1:29" x14ac:dyDescent="0.3">
      <c r="A18" s="50" t="s">
        <v>185</v>
      </c>
      <c r="B18" s="117">
        <v>91.207082995404164</v>
      </c>
      <c r="C18" s="117">
        <v>90.137023470356809</v>
      </c>
      <c r="D18" s="117">
        <v>92.269360269360263</v>
      </c>
      <c r="E18" s="117"/>
      <c r="F18" s="117">
        <v>89.022140221402211</v>
      </c>
      <c r="G18" s="117">
        <v>87.437185929648237</v>
      </c>
      <c r="H18" s="117">
        <v>90.5421686746988</v>
      </c>
      <c r="I18" s="117"/>
      <c r="J18" s="117">
        <v>89.563636363636363</v>
      </c>
      <c r="K18" s="117">
        <v>89.187279151943471</v>
      </c>
      <c r="L18" s="117">
        <v>89.962546816479403</v>
      </c>
      <c r="M18" s="117"/>
      <c r="N18" s="117">
        <v>91.854868567197329</v>
      </c>
      <c r="O18" s="117">
        <v>90.206185567010309</v>
      </c>
      <c r="P18" s="117">
        <v>93.521965748324646</v>
      </c>
      <c r="Q18" s="117"/>
      <c r="R18" s="117">
        <v>90.912150790979467</v>
      </c>
      <c r="S18" s="117">
        <v>90.599455040871931</v>
      </c>
      <c r="T18" s="117">
        <v>91.21756487025948</v>
      </c>
      <c r="U18" s="117"/>
      <c r="V18" s="117">
        <v>94.191522762951337</v>
      </c>
      <c r="W18" s="117">
        <v>92.897047086991222</v>
      </c>
      <c r="X18" s="117">
        <v>95.444015444015434</v>
      </c>
      <c r="Y18" s="117"/>
      <c r="Z18" s="117">
        <v>96.689895470383277</v>
      </c>
      <c r="AA18" s="117">
        <v>95.087719298245617</v>
      </c>
      <c r="AB18" s="117">
        <v>98.269896193771615</v>
      </c>
      <c r="AC18" s="24"/>
    </row>
    <row r="19" spans="1:29" x14ac:dyDescent="0.3">
      <c r="A19" s="50" t="s">
        <v>186</v>
      </c>
      <c r="B19" s="117">
        <v>90.869565217391298</v>
      </c>
      <c r="C19" s="117">
        <v>88.716908625106754</v>
      </c>
      <c r="D19" s="117">
        <v>92.943838716313522</v>
      </c>
      <c r="E19" s="117"/>
      <c r="F19" s="117">
        <v>85.459068294889192</v>
      </c>
      <c r="G19" s="117">
        <v>82.653061224489804</v>
      </c>
      <c r="H19" s="117">
        <v>88.376383763837637</v>
      </c>
      <c r="I19" s="117"/>
      <c r="J19" s="117">
        <v>89.512394442931082</v>
      </c>
      <c r="K19" s="117">
        <v>88.053333333333327</v>
      </c>
      <c r="L19" s="117">
        <v>91.035634743875278</v>
      </c>
      <c r="M19" s="117"/>
      <c r="N19" s="117">
        <v>93.27153110047847</v>
      </c>
      <c r="O19" s="117">
        <v>91.575757575757578</v>
      </c>
      <c r="P19" s="117">
        <v>94.923258559622198</v>
      </c>
      <c r="Q19" s="117"/>
      <c r="R19" s="117">
        <v>89.606253618992469</v>
      </c>
      <c r="S19" s="117">
        <v>86.634844868735087</v>
      </c>
      <c r="T19" s="117">
        <v>92.407199100112479</v>
      </c>
      <c r="U19" s="117"/>
      <c r="V19" s="117">
        <v>96.110542476970323</v>
      </c>
      <c r="W19" s="117">
        <v>95.139911634756984</v>
      </c>
      <c r="X19" s="117">
        <v>96.948506039415122</v>
      </c>
      <c r="Y19" s="117"/>
      <c r="Z19" s="117">
        <v>98.65930599369085</v>
      </c>
      <c r="AA19" s="117">
        <v>97.657657657657666</v>
      </c>
      <c r="AB19" s="117">
        <v>99.438990182328197</v>
      </c>
      <c r="AC19" s="24"/>
    </row>
    <row r="20" spans="1:29" x14ac:dyDescent="0.3">
      <c r="A20" s="50" t="s">
        <v>187</v>
      </c>
      <c r="B20" s="117">
        <v>88.147668393782382</v>
      </c>
      <c r="C20" s="117">
        <v>84.577114427860707</v>
      </c>
      <c r="D20" s="117">
        <v>91.553305915849421</v>
      </c>
      <c r="E20" s="117"/>
      <c r="F20" s="117">
        <v>84.26461143224148</v>
      </c>
      <c r="G20" s="117">
        <v>80.880503144654085</v>
      </c>
      <c r="H20" s="117">
        <v>87.795275590551185</v>
      </c>
      <c r="I20" s="117"/>
      <c r="J20" s="117">
        <v>83.863275039745631</v>
      </c>
      <c r="K20" s="117">
        <v>77.897990726429683</v>
      </c>
      <c r="L20" s="117">
        <v>90.180032733224223</v>
      </c>
      <c r="M20" s="117"/>
      <c r="N20" s="117">
        <v>93.61702127659575</v>
      </c>
      <c r="O20" s="117">
        <v>91.312384473197781</v>
      </c>
      <c r="P20" s="117">
        <v>95.741056218057921</v>
      </c>
      <c r="Q20" s="117"/>
      <c r="R20" s="117">
        <v>84.929078014184398</v>
      </c>
      <c r="S20" s="117">
        <v>80.46875</v>
      </c>
      <c r="T20" s="117">
        <v>88.63636363636364</v>
      </c>
      <c r="U20" s="117"/>
      <c r="V20" s="117">
        <v>95.221027479091987</v>
      </c>
      <c r="W20" s="117">
        <v>94.320987654320987</v>
      </c>
      <c r="X20" s="117">
        <v>96.06481481481481</v>
      </c>
      <c r="Y20" s="117"/>
      <c r="Z20" s="117">
        <v>99.253731343283576</v>
      </c>
      <c r="AA20" s="117">
        <v>100</v>
      </c>
      <c r="AB20" s="117">
        <v>98.692810457516345</v>
      </c>
      <c r="AC20" s="24"/>
    </row>
    <row r="21" spans="1:29" x14ac:dyDescent="0.3">
      <c r="A21" s="68" t="s">
        <v>188</v>
      </c>
      <c r="B21" s="117">
        <v>85.089285714285708</v>
      </c>
      <c r="C21" s="117">
        <v>82.945248584015104</v>
      </c>
      <c r="D21" s="117">
        <v>87.178111587982826</v>
      </c>
      <c r="E21" s="117"/>
      <c r="F21" s="117">
        <v>78.900232849722371</v>
      </c>
      <c r="G21" s="117">
        <v>75.653370013755165</v>
      </c>
      <c r="H21" s="117">
        <v>82.429906542056074</v>
      </c>
      <c r="I21" s="117"/>
      <c r="J21" s="117">
        <v>86.580174336103795</v>
      </c>
      <c r="K21" s="117">
        <v>84.69750889679716</v>
      </c>
      <c r="L21" s="117">
        <v>88.560732113144752</v>
      </c>
      <c r="M21" s="117"/>
      <c r="N21" s="117">
        <v>88.505747126436788</v>
      </c>
      <c r="O21" s="117">
        <v>85.696095076400681</v>
      </c>
      <c r="P21" s="117">
        <v>91.23095924248662</v>
      </c>
      <c r="Q21" s="117"/>
      <c r="R21" s="117">
        <v>78.652550529355153</v>
      </c>
      <c r="S21" s="117">
        <v>77.053824362606221</v>
      </c>
      <c r="T21" s="117">
        <v>80.102790014684288</v>
      </c>
      <c r="U21" s="117"/>
      <c r="V21" s="117">
        <v>93.689788053949911</v>
      </c>
      <c r="W21" s="117">
        <v>93.583724569640054</v>
      </c>
      <c r="X21" s="117">
        <v>93.780760626398205</v>
      </c>
      <c r="Y21" s="117"/>
      <c r="Z21" s="117">
        <v>92.805755395683448</v>
      </c>
      <c r="AA21" s="117">
        <v>91.337099811676083</v>
      </c>
      <c r="AB21" s="117">
        <v>94.148020654044757</v>
      </c>
      <c r="AC21" s="24"/>
    </row>
    <row r="22" spans="1:29" x14ac:dyDescent="0.3">
      <c r="A22" s="50" t="s">
        <v>189</v>
      </c>
      <c r="B22" s="117">
        <v>88.78308360173645</v>
      </c>
      <c r="C22" s="117">
        <v>87.876206700738209</v>
      </c>
      <c r="D22" s="117">
        <v>89.665653495440736</v>
      </c>
      <c r="E22" s="117"/>
      <c r="F22" s="117">
        <v>87.891566265060234</v>
      </c>
      <c r="G22" s="117">
        <v>85.232558139534888</v>
      </c>
      <c r="H22" s="117">
        <v>90.75</v>
      </c>
      <c r="I22" s="117"/>
      <c r="J22" s="117">
        <v>86.897048236141103</v>
      </c>
      <c r="K22" s="117">
        <v>87.092198581560282</v>
      </c>
      <c r="L22" s="117">
        <v>86.695906432748544</v>
      </c>
      <c r="M22" s="117"/>
      <c r="N22" s="117">
        <v>95.097276264591429</v>
      </c>
      <c r="O22" s="117">
        <v>95.774647887323937</v>
      </c>
      <c r="P22" s="117">
        <v>94.427244582043343</v>
      </c>
      <c r="Q22" s="117"/>
      <c r="R22" s="117">
        <v>83.471074380165291</v>
      </c>
      <c r="S22" s="117">
        <v>81.661891117478518</v>
      </c>
      <c r="T22" s="117">
        <v>85.145888594164461</v>
      </c>
      <c r="U22" s="117"/>
      <c r="V22" s="117">
        <v>94.524010109519793</v>
      </c>
      <c r="W22" s="117">
        <v>93.27272727272728</v>
      </c>
      <c r="X22" s="117">
        <v>95.604395604395606</v>
      </c>
      <c r="Y22" s="117"/>
      <c r="Z22" s="117">
        <v>70.238095238095227</v>
      </c>
      <c r="AA22" s="117">
        <v>75.714285714285708</v>
      </c>
      <c r="AB22" s="117">
        <v>66.326530612244895</v>
      </c>
      <c r="AC22" s="24"/>
    </row>
    <row r="23" spans="1:29" x14ac:dyDescent="0.3">
      <c r="A23" s="50" t="s">
        <v>190</v>
      </c>
      <c r="B23" s="117">
        <v>91.795606897424008</v>
      </c>
      <c r="C23" s="117">
        <v>90.58561262110949</v>
      </c>
      <c r="D23" s="117">
        <v>92.966157929661577</v>
      </c>
      <c r="E23" s="117"/>
      <c r="F23" s="117">
        <v>89.0625</v>
      </c>
      <c r="G23" s="117">
        <v>88.319088319088323</v>
      </c>
      <c r="H23" s="117">
        <v>89.842082799829285</v>
      </c>
      <c r="I23" s="117"/>
      <c r="J23" s="117">
        <v>89.995313964386128</v>
      </c>
      <c r="K23" s="117">
        <v>87.754137115839242</v>
      </c>
      <c r="L23" s="117">
        <v>92.196934509986065</v>
      </c>
      <c r="M23" s="117"/>
      <c r="N23" s="117">
        <v>92.937658155049462</v>
      </c>
      <c r="O23" s="117">
        <v>91.829155060352832</v>
      </c>
      <c r="P23" s="117">
        <v>94.026447788417684</v>
      </c>
      <c r="Q23" s="117"/>
      <c r="R23" s="117">
        <v>91.023102310231025</v>
      </c>
      <c r="S23" s="117">
        <v>89.327354260089692</v>
      </c>
      <c r="T23" s="117">
        <v>92.656587473002162</v>
      </c>
      <c r="U23" s="117"/>
      <c r="V23" s="117">
        <v>93.63915819342634</v>
      </c>
      <c r="W23" s="117">
        <v>93.419740777667002</v>
      </c>
      <c r="X23" s="117">
        <v>93.837156995051728</v>
      </c>
      <c r="Y23" s="117"/>
      <c r="Z23" s="117">
        <v>99.346405228758172</v>
      </c>
      <c r="AA23" s="117">
        <v>99.144079885877318</v>
      </c>
      <c r="AB23" s="117">
        <v>99.51749095295537</v>
      </c>
      <c r="AC23" s="24"/>
    </row>
    <row r="24" spans="1:29" x14ac:dyDescent="0.3">
      <c r="A24" s="50" t="s">
        <v>191</v>
      </c>
      <c r="B24" s="117">
        <v>88.922105962464698</v>
      </c>
      <c r="C24" s="117">
        <v>86.877828054298647</v>
      </c>
      <c r="D24" s="117">
        <v>90.787801778907237</v>
      </c>
      <c r="E24" s="117"/>
      <c r="F24" s="117">
        <v>80.120886501007377</v>
      </c>
      <c r="G24" s="117">
        <v>77.747989276139407</v>
      </c>
      <c r="H24" s="117">
        <v>82.50336473755047</v>
      </c>
      <c r="I24" s="117"/>
      <c r="J24" s="117">
        <v>88.601036269430054</v>
      </c>
      <c r="K24" s="117">
        <v>85.197934595524956</v>
      </c>
      <c r="L24" s="117">
        <v>92.027729636048534</v>
      </c>
      <c r="M24" s="117"/>
      <c r="N24" s="117">
        <v>95.106761565836294</v>
      </c>
      <c r="O24" s="117">
        <v>93.805309734513273</v>
      </c>
      <c r="P24" s="117">
        <v>96.422182468694089</v>
      </c>
      <c r="Q24" s="117"/>
      <c r="R24" s="117">
        <v>89.159891598915991</v>
      </c>
      <c r="S24" s="117">
        <v>87.804878048780495</v>
      </c>
      <c r="T24" s="117">
        <v>90.243902439024396</v>
      </c>
      <c r="U24" s="117"/>
      <c r="V24" s="117">
        <v>94.317048853439672</v>
      </c>
      <c r="W24" s="117">
        <v>94.117647058823522</v>
      </c>
      <c r="X24" s="117">
        <v>94.463667820069205</v>
      </c>
      <c r="Y24" s="117"/>
      <c r="Z24" s="117">
        <v>95</v>
      </c>
      <c r="AA24" s="117">
        <v>92.1875</v>
      </c>
      <c r="AB24" s="117">
        <v>97.368421052631575</v>
      </c>
      <c r="AC24" s="14"/>
    </row>
    <row r="25" spans="1:29" x14ac:dyDescent="0.3">
      <c r="A25" s="50" t="s">
        <v>192</v>
      </c>
      <c r="B25" s="117">
        <v>89.728395061728392</v>
      </c>
      <c r="C25" s="117">
        <v>87.701196863392482</v>
      </c>
      <c r="D25" s="117">
        <v>91.589316158363317</v>
      </c>
      <c r="E25" s="117"/>
      <c r="F25" s="117">
        <v>83.361134278565473</v>
      </c>
      <c r="G25" s="117">
        <v>81.765676567656769</v>
      </c>
      <c r="H25" s="117">
        <v>84.991568296795947</v>
      </c>
      <c r="I25" s="117"/>
      <c r="J25" s="117">
        <v>88.671023965141615</v>
      </c>
      <c r="K25" s="117">
        <v>86.536373507057547</v>
      </c>
      <c r="L25" s="117">
        <v>90.819672131147541</v>
      </c>
      <c r="M25" s="117"/>
      <c r="N25" s="117">
        <v>91.423670668953676</v>
      </c>
      <c r="O25" s="117">
        <v>89.314750290360053</v>
      </c>
      <c r="P25" s="117">
        <v>93.468468468468473</v>
      </c>
      <c r="Q25" s="117"/>
      <c r="R25" s="117">
        <v>91.595033428844317</v>
      </c>
      <c r="S25" s="117">
        <v>89.719626168224295</v>
      </c>
      <c r="T25" s="117">
        <v>93.191865605658705</v>
      </c>
      <c r="U25" s="117"/>
      <c r="V25" s="117">
        <v>95.241077019411392</v>
      </c>
      <c r="W25" s="117">
        <v>94.109195402298852</v>
      </c>
      <c r="X25" s="117">
        <v>96.115427302996665</v>
      </c>
      <c r="Y25" s="117"/>
      <c r="Z25" s="117">
        <v>93.126385809312637</v>
      </c>
      <c r="AA25" s="117">
        <v>90.155440414507765</v>
      </c>
      <c r="AB25" s="117">
        <v>95.348837209302332</v>
      </c>
      <c r="AC25" s="24"/>
    </row>
    <row r="26" spans="1:29" x14ac:dyDescent="0.3">
      <c r="A26" s="50" t="s">
        <v>193</v>
      </c>
      <c r="B26" s="117">
        <v>92.979564930784449</v>
      </c>
      <c r="C26" s="117">
        <v>91.425689307330188</v>
      </c>
      <c r="D26" s="117">
        <v>94.473173884938589</v>
      </c>
      <c r="E26" s="117"/>
      <c r="F26" s="117">
        <v>89.620449264136326</v>
      </c>
      <c r="G26" s="117">
        <v>88.22652757078987</v>
      </c>
      <c r="H26" s="117">
        <v>91.129032258064512</v>
      </c>
      <c r="I26" s="117"/>
      <c r="J26" s="117">
        <v>91.876208897485483</v>
      </c>
      <c r="K26" s="117">
        <v>89.349112426035504</v>
      </c>
      <c r="L26" s="117">
        <v>94.307400379506646</v>
      </c>
      <c r="M26" s="117"/>
      <c r="N26" s="117">
        <v>97.076612903225808</v>
      </c>
      <c r="O26" s="117">
        <v>96.086105675146769</v>
      </c>
      <c r="P26" s="117">
        <v>98.128898128898129</v>
      </c>
      <c r="Q26" s="117"/>
      <c r="R26" s="117">
        <v>90.686661404893457</v>
      </c>
      <c r="S26" s="117">
        <v>88.403361344537814</v>
      </c>
      <c r="T26" s="117">
        <v>92.708333333333343</v>
      </c>
      <c r="U26" s="117"/>
      <c r="V26" s="117">
        <v>95.943204868154154</v>
      </c>
      <c r="W26" s="117">
        <v>95.768374164810695</v>
      </c>
      <c r="X26" s="117">
        <v>96.089385474860336</v>
      </c>
      <c r="Y26" s="117"/>
      <c r="Z26" s="117">
        <v>95.783132530120483</v>
      </c>
      <c r="AA26" s="117">
        <v>94.190871369294598</v>
      </c>
      <c r="AB26" s="117">
        <v>97.276264591439684</v>
      </c>
      <c r="AC26" s="24"/>
    </row>
    <row r="27" spans="1:29" x14ac:dyDescent="0.3">
      <c r="A27" s="50" t="s">
        <v>194</v>
      </c>
      <c r="B27" s="117">
        <v>92.168744901526637</v>
      </c>
      <c r="C27" s="117">
        <v>89.942666029622558</v>
      </c>
      <c r="D27" s="117">
        <v>94.28896473265074</v>
      </c>
      <c r="E27" s="117"/>
      <c r="F27" s="117">
        <v>90.281465746149763</v>
      </c>
      <c r="G27" s="117">
        <v>88.384371700105604</v>
      </c>
      <c r="H27" s="117">
        <v>92.200854700854705</v>
      </c>
      <c r="I27" s="117"/>
      <c r="J27" s="117">
        <v>90.060040026684447</v>
      </c>
      <c r="K27" s="117">
        <v>88.666666666666671</v>
      </c>
      <c r="L27" s="117">
        <v>91.455273698264349</v>
      </c>
      <c r="M27" s="117"/>
      <c r="N27" s="117">
        <v>94.918699186991873</v>
      </c>
      <c r="O27" s="117">
        <v>94.064516129032256</v>
      </c>
      <c r="P27" s="117">
        <v>95.863052781740365</v>
      </c>
      <c r="Q27" s="117"/>
      <c r="R27" s="117">
        <v>89.467455621301767</v>
      </c>
      <c r="S27" s="117">
        <v>84.486873508353227</v>
      </c>
      <c r="T27" s="117">
        <v>94.366197183098592</v>
      </c>
      <c r="U27" s="117"/>
      <c r="V27" s="117">
        <v>95.352112676056336</v>
      </c>
      <c r="W27" s="117">
        <v>94.205298013245027</v>
      </c>
      <c r="X27" s="117">
        <v>96.200980392156865</v>
      </c>
      <c r="Y27" s="117"/>
      <c r="Z27" s="117">
        <v>96.574225122349105</v>
      </c>
      <c r="AA27" s="117">
        <v>94.485294117647058</v>
      </c>
      <c r="AB27" s="117">
        <v>98.240469208211152</v>
      </c>
      <c r="AC27" s="24"/>
    </row>
    <row r="28" spans="1:29" x14ac:dyDescent="0.3">
      <c r="A28" s="50" t="s">
        <v>195</v>
      </c>
      <c r="B28" s="117">
        <v>85.183055395821356</v>
      </c>
      <c r="C28" s="117">
        <v>81.9140625</v>
      </c>
      <c r="D28" s="117">
        <v>88.332706059465565</v>
      </c>
      <c r="E28" s="117"/>
      <c r="F28" s="117">
        <v>78.714524207011678</v>
      </c>
      <c r="G28" s="117">
        <v>75.856164383561648</v>
      </c>
      <c r="H28" s="117">
        <v>81.433224755700323</v>
      </c>
      <c r="I28" s="117"/>
      <c r="J28" s="117">
        <v>82.988004362050162</v>
      </c>
      <c r="K28" s="117">
        <v>77.58985200845666</v>
      </c>
      <c r="L28" s="117">
        <v>88.738738738738746</v>
      </c>
      <c r="M28" s="117"/>
      <c r="N28" s="117">
        <v>88.756756756756758</v>
      </c>
      <c r="O28" s="117">
        <v>86.394557823129247</v>
      </c>
      <c r="P28" s="117">
        <v>90.909090909090907</v>
      </c>
      <c r="Q28" s="117"/>
      <c r="R28" s="117">
        <v>81.078331637843334</v>
      </c>
      <c r="S28" s="117">
        <v>77.932405566600394</v>
      </c>
      <c r="T28" s="117">
        <v>84.375</v>
      </c>
      <c r="U28" s="117"/>
      <c r="V28" s="117">
        <v>92.67192784667418</v>
      </c>
      <c r="W28" s="117">
        <v>90.361445783132538</v>
      </c>
      <c r="X28" s="117">
        <v>94.703389830508485</v>
      </c>
      <c r="Y28" s="117"/>
      <c r="Z28" s="117">
        <v>97.719869706840385</v>
      </c>
      <c r="AA28" s="117">
        <v>96.527777777777786</v>
      </c>
      <c r="AB28" s="117">
        <v>98.773006134969322</v>
      </c>
      <c r="AC28" s="24"/>
    </row>
    <row r="29" spans="1:29" x14ac:dyDescent="0.3">
      <c r="A29" s="50" t="s">
        <v>196</v>
      </c>
      <c r="B29" s="117">
        <v>91.428009054226948</v>
      </c>
      <c r="C29" s="117">
        <v>90.68285884929324</v>
      </c>
      <c r="D29" s="117">
        <v>92.156481121058775</v>
      </c>
      <c r="E29" s="117"/>
      <c r="F29" s="117">
        <v>90.328151986183073</v>
      </c>
      <c r="G29" s="117">
        <v>88.682432432432435</v>
      </c>
      <c r="H29" s="117">
        <v>92.049469964664311</v>
      </c>
      <c r="I29" s="117"/>
      <c r="J29" s="117">
        <v>90.426091530773277</v>
      </c>
      <c r="K29" s="117">
        <v>89.716684155299049</v>
      </c>
      <c r="L29" s="117">
        <v>91.139240506329116</v>
      </c>
      <c r="M29" s="117"/>
      <c r="N29" s="117">
        <v>94.997251236943384</v>
      </c>
      <c r="O29" s="117">
        <v>93.966480446927363</v>
      </c>
      <c r="P29" s="117">
        <v>95.995670995671006</v>
      </c>
      <c r="Q29" s="117"/>
      <c r="R29" s="117">
        <v>87.257224064424449</v>
      </c>
      <c r="S29" s="117">
        <v>86.399217221135032</v>
      </c>
      <c r="T29" s="117">
        <v>88.062442607897154</v>
      </c>
      <c r="U29" s="117"/>
      <c r="V29" s="117">
        <v>94.458281444582809</v>
      </c>
      <c r="W29" s="117">
        <v>94.967741935483872</v>
      </c>
      <c r="X29" s="117">
        <v>93.983152827918175</v>
      </c>
      <c r="Y29" s="117"/>
      <c r="Z29" s="117">
        <v>96.078431372549019</v>
      </c>
      <c r="AA29" s="117">
        <v>97.9381443298969</v>
      </c>
      <c r="AB29" s="117">
        <v>94.392523364485982</v>
      </c>
      <c r="AC29" s="24"/>
    </row>
    <row r="30" spans="1:29" x14ac:dyDescent="0.3">
      <c r="A30" s="50" t="s">
        <v>197</v>
      </c>
      <c r="B30" s="117">
        <v>88.155061019382629</v>
      </c>
      <c r="C30" s="117">
        <v>86.196864393082279</v>
      </c>
      <c r="D30" s="117">
        <v>90.062992125984252</v>
      </c>
      <c r="E30" s="117"/>
      <c r="F30" s="117">
        <v>87.633996937212871</v>
      </c>
      <c r="G30" s="117">
        <v>84.761182714177409</v>
      </c>
      <c r="H30" s="117">
        <v>90.564578499613305</v>
      </c>
      <c r="I30" s="117"/>
      <c r="J30" s="117">
        <v>86.343804537521819</v>
      </c>
      <c r="K30" s="117">
        <v>83.812654067378801</v>
      </c>
      <c r="L30" s="117">
        <v>89.20930232558139</v>
      </c>
      <c r="M30" s="117"/>
      <c r="N30" s="117">
        <v>90.826106800547691</v>
      </c>
      <c r="O30" s="117">
        <v>89.114391143911448</v>
      </c>
      <c r="P30" s="117">
        <v>92.502258355916894</v>
      </c>
      <c r="Q30" s="117"/>
      <c r="R30" s="117">
        <v>83.159521050598684</v>
      </c>
      <c r="S30" s="117">
        <v>81.204819277108427</v>
      </c>
      <c r="T30" s="117">
        <v>84.970238095238088</v>
      </c>
      <c r="U30" s="117"/>
      <c r="V30" s="117">
        <v>90.913415794481438</v>
      </c>
      <c r="W30" s="117">
        <v>90.681362725450896</v>
      </c>
      <c r="X30" s="117">
        <v>91.123188405797109</v>
      </c>
      <c r="Y30" s="117"/>
      <c r="Z30" s="117">
        <v>97.203728362183753</v>
      </c>
      <c r="AA30" s="117">
        <v>96.604938271604937</v>
      </c>
      <c r="AB30" s="117">
        <v>97.658079625292743</v>
      </c>
      <c r="AC30" s="24"/>
    </row>
    <row r="31" spans="1:29" x14ac:dyDescent="0.3">
      <c r="A31" s="50" t="s">
        <v>198</v>
      </c>
      <c r="B31" s="117">
        <v>88.970701027765003</v>
      </c>
      <c r="C31" s="117">
        <v>88.266750550487572</v>
      </c>
      <c r="D31" s="117">
        <v>89.640718562874255</v>
      </c>
      <c r="E31" s="117"/>
      <c r="F31" s="117">
        <v>88.447387785136129</v>
      </c>
      <c r="G31" s="117">
        <v>87.961696306429545</v>
      </c>
      <c r="H31" s="117">
        <v>89.01273885350318</v>
      </c>
      <c r="I31" s="117"/>
      <c r="J31" s="117">
        <v>88.654353562005269</v>
      </c>
      <c r="K31" s="117">
        <v>87.912087912087912</v>
      </c>
      <c r="L31" s="117">
        <v>89.340101522842644</v>
      </c>
      <c r="M31" s="117"/>
      <c r="N31" s="117">
        <v>95.938628158844764</v>
      </c>
      <c r="O31" s="117">
        <v>95.036764705882348</v>
      </c>
      <c r="P31" s="117">
        <v>96.808510638297875</v>
      </c>
      <c r="Q31" s="117"/>
      <c r="R31" s="117">
        <v>89.984101748807632</v>
      </c>
      <c r="S31" s="117">
        <v>88.146911519198667</v>
      </c>
      <c r="T31" s="117">
        <v>91.654021244309561</v>
      </c>
      <c r="U31" s="117"/>
      <c r="V31" s="117">
        <v>79.943502824858754</v>
      </c>
      <c r="W31" s="117">
        <v>80.08298755186722</v>
      </c>
      <c r="X31" s="117">
        <v>79.827586206896555</v>
      </c>
      <c r="Y31" s="117"/>
      <c r="Z31" s="117">
        <v>91.764705882352942</v>
      </c>
      <c r="AA31" s="117">
        <v>90.974729241877256</v>
      </c>
      <c r="AB31" s="117">
        <v>92.452830188679243</v>
      </c>
      <c r="AC31" s="24"/>
    </row>
    <row r="32" spans="1:29" x14ac:dyDescent="0.3">
      <c r="A32" s="50" t="s">
        <v>199</v>
      </c>
      <c r="B32" s="117">
        <v>85.260609512959277</v>
      </c>
      <c r="C32" s="117">
        <v>82.391930835734868</v>
      </c>
      <c r="D32" s="117">
        <v>88.063063063063069</v>
      </c>
      <c r="E32" s="117"/>
      <c r="F32" s="117">
        <v>87.395957193816884</v>
      </c>
      <c r="G32" s="117">
        <v>87.066974595842964</v>
      </c>
      <c r="H32" s="117">
        <v>87.745098039215691</v>
      </c>
      <c r="I32" s="117"/>
      <c r="J32" s="117">
        <v>83.270535041446863</v>
      </c>
      <c r="K32" s="117">
        <v>81.159420289855078</v>
      </c>
      <c r="L32" s="117">
        <v>85.557299843014135</v>
      </c>
      <c r="M32" s="117"/>
      <c r="N32" s="117">
        <v>87.458745874587464</v>
      </c>
      <c r="O32" s="117">
        <v>83.089430894308947</v>
      </c>
      <c r="P32" s="117">
        <v>91.959798994974875</v>
      </c>
      <c r="Q32" s="117"/>
      <c r="R32" s="117">
        <v>77.826086956521735</v>
      </c>
      <c r="S32" s="117">
        <v>73.74045801526718</v>
      </c>
      <c r="T32" s="117">
        <v>81.517241379310349</v>
      </c>
      <c r="U32" s="117"/>
      <c r="V32" s="117">
        <v>88.898525585429311</v>
      </c>
      <c r="W32" s="117">
        <v>83.582089552238799</v>
      </c>
      <c r="X32" s="117">
        <v>93.517017828200977</v>
      </c>
      <c r="Y32" s="117"/>
      <c r="Z32" s="117">
        <v>94.402985074626869</v>
      </c>
      <c r="AA32" s="117">
        <v>95.370370370370367</v>
      </c>
      <c r="AB32" s="117">
        <v>93.75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90.012279983626684</v>
      </c>
      <c r="C33" s="117">
        <v>90.162532078699741</v>
      </c>
      <c r="D33" s="117">
        <v>89.874411302982722</v>
      </c>
      <c r="E33" s="117"/>
      <c r="F33" s="117">
        <v>93.470149253731336</v>
      </c>
      <c r="G33" s="117">
        <v>92.700729927007302</v>
      </c>
      <c r="H33" s="117">
        <v>94.274809160305338</v>
      </c>
      <c r="I33" s="117"/>
      <c r="J33" s="117">
        <v>94.414893617021278</v>
      </c>
      <c r="K33" s="117">
        <v>92.134831460674164</v>
      </c>
      <c r="L33" s="117">
        <v>96.464646464646464</v>
      </c>
      <c r="M33" s="117"/>
      <c r="N33" s="117">
        <v>92.467532467532465</v>
      </c>
      <c r="O33" s="117">
        <v>89.201877934272304</v>
      </c>
      <c r="P33" s="117">
        <v>96.511627906976756</v>
      </c>
      <c r="Q33" s="117"/>
      <c r="R33" s="117">
        <v>78</v>
      </c>
      <c r="S33" s="117">
        <v>81.599999999999994</v>
      </c>
      <c r="T33" s="117">
        <v>75</v>
      </c>
      <c r="U33" s="117"/>
      <c r="V33" s="117">
        <v>93.472584856396864</v>
      </c>
      <c r="W33" s="117">
        <v>94.915254237288138</v>
      </c>
      <c r="X33" s="117">
        <v>92.233009708737868</v>
      </c>
      <c r="Y33" s="117"/>
      <c r="Z33" s="117">
        <v>93.896713615023472</v>
      </c>
      <c r="AA33" s="117">
        <v>96.103896103896105</v>
      </c>
      <c r="AB33" s="117">
        <v>92.64705882352942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91.168403730115202</v>
      </c>
      <c r="C34" s="117">
        <v>89.768122467357045</v>
      </c>
      <c r="D34" s="117">
        <v>92.499465011769743</v>
      </c>
      <c r="E34" s="117"/>
      <c r="F34" s="117">
        <v>91.505351856069225</v>
      </c>
      <c r="G34" s="117">
        <v>90.476190476190482</v>
      </c>
      <c r="H34" s="117">
        <v>92.583955223880594</v>
      </c>
      <c r="I34" s="117"/>
      <c r="J34" s="117">
        <v>90.260509177027828</v>
      </c>
      <c r="K34" s="117">
        <v>89.532820816085163</v>
      </c>
      <c r="L34" s="117">
        <v>90.989922940130413</v>
      </c>
      <c r="M34" s="117"/>
      <c r="N34" s="117">
        <v>89.780564263322887</v>
      </c>
      <c r="O34" s="117">
        <v>87.942821628340582</v>
      </c>
      <c r="P34" s="117">
        <v>91.650853889943079</v>
      </c>
      <c r="Q34" s="117"/>
      <c r="R34" s="117">
        <v>90.52908506284713</v>
      </c>
      <c r="S34" s="117">
        <v>88.489646772228994</v>
      </c>
      <c r="T34" s="117">
        <v>92.4114671163575</v>
      </c>
      <c r="U34" s="117"/>
      <c r="V34" s="117">
        <v>91.709314227226201</v>
      </c>
      <c r="W34" s="117">
        <v>90.334855403348556</v>
      </c>
      <c r="X34" s="117">
        <v>92.826221397649959</v>
      </c>
      <c r="Y34" s="117"/>
      <c r="Z34" s="117">
        <v>98.367791077257891</v>
      </c>
      <c r="AA34" s="117">
        <v>97.900262467191595</v>
      </c>
      <c r="AB34" s="117">
        <v>98.698884758364315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87.396140444920931</v>
      </c>
      <c r="C35" s="117">
        <v>85.22742701968771</v>
      </c>
      <c r="D35" s="117">
        <v>89.509194337875371</v>
      </c>
      <c r="E35" s="117"/>
      <c r="F35" s="117">
        <v>82.813749000799362</v>
      </c>
      <c r="G35" s="117">
        <v>80.301455301455306</v>
      </c>
      <c r="H35" s="117">
        <v>85.456533624931652</v>
      </c>
      <c r="I35" s="117"/>
      <c r="J35" s="117">
        <v>84.131838260278627</v>
      </c>
      <c r="K35" s="117">
        <v>82.169491525423737</v>
      </c>
      <c r="L35" s="117">
        <v>86.103542234332423</v>
      </c>
      <c r="M35" s="117"/>
      <c r="N35" s="117">
        <v>90.888806247675717</v>
      </c>
      <c r="O35" s="117">
        <v>88.191330343796722</v>
      </c>
      <c r="P35" s="117">
        <v>93.56032568467802</v>
      </c>
      <c r="Q35" s="117"/>
      <c r="R35" s="117">
        <v>86.747905559786759</v>
      </c>
      <c r="S35" s="117">
        <v>85.13833992094861</v>
      </c>
      <c r="T35" s="117">
        <v>88.243938280675977</v>
      </c>
      <c r="U35" s="117"/>
      <c r="V35" s="117">
        <v>93.423843869325424</v>
      </c>
      <c r="W35" s="117">
        <v>92.076502732240442</v>
      </c>
      <c r="X35" s="117">
        <v>94.598888006354258</v>
      </c>
      <c r="Y35" s="117"/>
      <c r="Z35" s="117">
        <v>96.223021582733821</v>
      </c>
      <c r="AA35" s="117">
        <v>95.094339622641513</v>
      </c>
      <c r="AB35" s="117">
        <v>97.250859106529205</v>
      </c>
    </row>
    <row r="36" spans="1:2044 2060:4088 4104:6132 6148:7168 7184:9212 9228:11256 11272:13300 13316:14336 14352:16380" ht="15" thickBot="1" x14ac:dyDescent="0.35">
      <c r="A36" s="55" t="s">
        <v>203</v>
      </c>
      <c r="B36" s="117">
        <v>91.90364670458348</v>
      </c>
      <c r="C36" s="117">
        <v>90.689886135298053</v>
      </c>
      <c r="D36" s="117">
        <v>93.11497326203208</v>
      </c>
      <c r="E36" s="117"/>
      <c r="F36" s="117">
        <v>91.286307053941911</v>
      </c>
      <c r="G36" s="117">
        <v>89.918256130790184</v>
      </c>
      <c r="H36" s="117">
        <v>92.696629213483149</v>
      </c>
      <c r="I36" s="117"/>
      <c r="J36" s="117">
        <v>90.935251798561154</v>
      </c>
      <c r="K36" s="117">
        <v>90.056818181818173</v>
      </c>
      <c r="L36" s="117">
        <v>91.83673469387756</v>
      </c>
      <c r="M36" s="117"/>
      <c r="N36" s="117">
        <v>92.504258943781949</v>
      </c>
      <c r="O36" s="117">
        <v>91.428571428571431</v>
      </c>
      <c r="P36" s="117">
        <v>93.485342019543964</v>
      </c>
      <c r="Q36" s="117"/>
      <c r="R36" s="117">
        <v>87.750556792873041</v>
      </c>
      <c r="S36" s="117">
        <v>84.474885844748854</v>
      </c>
      <c r="T36" s="117">
        <v>90.869565217391298</v>
      </c>
      <c r="U36" s="117"/>
      <c r="V36" s="117">
        <v>95.629820051413887</v>
      </c>
      <c r="W36" s="117">
        <v>95.566502463054192</v>
      </c>
      <c r="X36" s="117">
        <v>95.6989247311828</v>
      </c>
      <c r="Y36" s="117"/>
      <c r="Z36" s="117">
        <v>100</v>
      </c>
      <c r="AA36" s="117">
        <v>100</v>
      </c>
      <c r="AB36" s="117">
        <v>100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hyperlinks>
    <hyperlink ref="AC2" location="Contenido!A1" display="Contenido" xr:uid="{4F9EAC48-40B6-4B32-82F5-6C021397D008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01328-3B68-4AA1-A31E-32616E72704B}">
  <sheetPr>
    <tabColor rgb="FFF2DAB1"/>
    <pageSetUpPr fitToPage="1"/>
  </sheetPr>
  <dimension ref="A1:XEZ45"/>
  <sheetViews>
    <sheetView showGridLines="0" workbookViewId="0">
      <selection activeCell="R24" sqref="R24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777343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SUM(B10:B36)</f>
        <v>34965</v>
      </c>
      <c r="C9" s="120">
        <f t="shared" ref="C9:AB9" si="0">SUM(C10:C36)</f>
        <v>19915</v>
      </c>
      <c r="D9" s="120">
        <f t="shared" si="0"/>
        <v>15050</v>
      </c>
      <c r="E9" s="120"/>
      <c r="F9" s="120">
        <f t="shared" si="0"/>
        <v>10669</v>
      </c>
      <c r="G9" s="120">
        <f t="shared" si="0"/>
        <v>6076</v>
      </c>
      <c r="H9" s="120">
        <f t="shared" si="0"/>
        <v>4593</v>
      </c>
      <c r="I9" s="120"/>
      <c r="J9" s="120">
        <f t="shared" si="0"/>
        <v>7320</v>
      </c>
      <c r="K9" s="120">
        <f t="shared" si="0"/>
        <v>4214</v>
      </c>
      <c r="L9" s="120">
        <f t="shared" si="0"/>
        <v>3106</v>
      </c>
      <c r="M9" s="120"/>
      <c r="N9" s="120">
        <f t="shared" si="0"/>
        <v>4678</v>
      </c>
      <c r="O9" s="120">
        <f t="shared" si="0"/>
        <v>2823</v>
      </c>
      <c r="P9" s="120">
        <f t="shared" si="0"/>
        <v>1855</v>
      </c>
      <c r="Q9" s="120"/>
      <c r="R9" s="120">
        <f t="shared" si="0"/>
        <v>8538</v>
      </c>
      <c r="S9" s="120">
        <f t="shared" si="0"/>
        <v>4807</v>
      </c>
      <c r="T9" s="120">
        <f t="shared" si="0"/>
        <v>3731</v>
      </c>
      <c r="U9" s="120"/>
      <c r="V9" s="120">
        <f t="shared" si="0"/>
        <v>3259</v>
      </c>
      <c r="W9" s="120">
        <f t="shared" si="0"/>
        <v>1725</v>
      </c>
      <c r="X9" s="120">
        <f t="shared" si="0"/>
        <v>1534</v>
      </c>
      <c r="Y9" s="120"/>
      <c r="Z9" s="120">
        <f t="shared" si="0"/>
        <v>501</v>
      </c>
      <c r="AA9" s="120">
        <f t="shared" si="0"/>
        <v>270</v>
      </c>
      <c r="AB9" s="120">
        <f t="shared" si="0"/>
        <v>231</v>
      </c>
      <c r="AC9" s="14"/>
    </row>
    <row r="10" spans="1:29" x14ac:dyDescent="0.3">
      <c r="A10" s="50" t="s">
        <v>177</v>
      </c>
      <c r="B10" s="115">
        <v>2015</v>
      </c>
      <c r="C10" s="115">
        <v>1063</v>
      </c>
      <c r="D10" s="115">
        <v>952</v>
      </c>
      <c r="E10" s="115"/>
      <c r="F10" s="115">
        <v>662</v>
      </c>
      <c r="G10" s="115">
        <v>345</v>
      </c>
      <c r="H10" s="115">
        <v>317</v>
      </c>
      <c r="I10" s="115"/>
      <c r="J10" s="115">
        <v>503</v>
      </c>
      <c r="K10" s="115">
        <v>242</v>
      </c>
      <c r="L10" s="115">
        <v>261</v>
      </c>
      <c r="M10" s="115"/>
      <c r="N10" s="115">
        <v>255</v>
      </c>
      <c r="O10" s="115">
        <v>147</v>
      </c>
      <c r="P10" s="115">
        <v>108</v>
      </c>
      <c r="Q10" s="115"/>
      <c r="R10" s="115">
        <v>464</v>
      </c>
      <c r="S10" s="115">
        <v>267</v>
      </c>
      <c r="T10" s="115">
        <v>197</v>
      </c>
      <c r="U10" s="115"/>
      <c r="V10" s="115">
        <v>103</v>
      </c>
      <c r="W10" s="115">
        <v>46</v>
      </c>
      <c r="X10" s="115">
        <v>57</v>
      </c>
      <c r="Y10" s="115"/>
      <c r="Z10" s="115">
        <v>28</v>
      </c>
      <c r="AA10" s="115">
        <v>16</v>
      </c>
      <c r="AB10" s="115">
        <v>12</v>
      </c>
      <c r="AC10" s="14"/>
    </row>
    <row r="11" spans="1:29" x14ac:dyDescent="0.3">
      <c r="A11" s="50" t="s">
        <v>178</v>
      </c>
      <c r="B11" s="115">
        <v>2068</v>
      </c>
      <c r="C11" s="115">
        <v>1109</v>
      </c>
      <c r="D11" s="115">
        <v>959</v>
      </c>
      <c r="E11" s="115"/>
      <c r="F11" s="115">
        <v>669</v>
      </c>
      <c r="G11" s="115">
        <v>329</v>
      </c>
      <c r="H11" s="115">
        <v>340</v>
      </c>
      <c r="I11" s="115"/>
      <c r="J11" s="115">
        <v>412</v>
      </c>
      <c r="K11" s="115">
        <v>246</v>
      </c>
      <c r="L11" s="115">
        <v>166</v>
      </c>
      <c r="M11" s="115"/>
      <c r="N11" s="115">
        <v>305</v>
      </c>
      <c r="O11" s="115">
        <v>169</v>
      </c>
      <c r="P11" s="115">
        <v>136</v>
      </c>
      <c r="Q11" s="115"/>
      <c r="R11" s="115">
        <v>519</v>
      </c>
      <c r="S11" s="115">
        <v>271</v>
      </c>
      <c r="T11" s="115">
        <v>248</v>
      </c>
      <c r="U11" s="115"/>
      <c r="V11" s="115">
        <v>156</v>
      </c>
      <c r="W11" s="115">
        <v>91</v>
      </c>
      <c r="X11" s="115">
        <v>65</v>
      </c>
      <c r="Y11" s="115"/>
      <c r="Z11" s="115">
        <v>7</v>
      </c>
      <c r="AA11" s="115">
        <v>3</v>
      </c>
      <c r="AB11" s="115">
        <v>4</v>
      </c>
    </row>
    <row r="12" spans="1:29" x14ac:dyDescent="0.3">
      <c r="A12" s="50" t="s">
        <v>179</v>
      </c>
      <c r="B12" s="115">
        <v>1622</v>
      </c>
      <c r="C12" s="115">
        <v>943</v>
      </c>
      <c r="D12" s="115">
        <v>679</v>
      </c>
      <c r="E12" s="115"/>
      <c r="F12" s="115">
        <v>570</v>
      </c>
      <c r="G12" s="115">
        <v>309</v>
      </c>
      <c r="H12" s="115">
        <v>261</v>
      </c>
      <c r="I12" s="115"/>
      <c r="J12" s="115">
        <v>283</v>
      </c>
      <c r="K12" s="115">
        <v>190</v>
      </c>
      <c r="L12" s="115">
        <v>93</v>
      </c>
      <c r="M12" s="115"/>
      <c r="N12" s="115">
        <v>284</v>
      </c>
      <c r="O12" s="115">
        <v>165</v>
      </c>
      <c r="P12" s="115">
        <v>119</v>
      </c>
      <c r="Q12" s="115"/>
      <c r="R12" s="115">
        <v>380</v>
      </c>
      <c r="S12" s="115">
        <v>230</v>
      </c>
      <c r="T12" s="115">
        <v>150</v>
      </c>
      <c r="U12" s="115"/>
      <c r="V12" s="115">
        <v>103</v>
      </c>
      <c r="W12" s="115">
        <v>49</v>
      </c>
      <c r="X12" s="115">
        <v>54</v>
      </c>
      <c r="Y12" s="115"/>
      <c r="Z12" s="115">
        <v>2</v>
      </c>
      <c r="AA12" s="115">
        <v>0</v>
      </c>
      <c r="AB12" s="115">
        <v>2</v>
      </c>
    </row>
    <row r="13" spans="1:29" x14ac:dyDescent="0.3">
      <c r="A13" s="50" t="s">
        <v>180</v>
      </c>
      <c r="B13" s="115">
        <v>2365</v>
      </c>
      <c r="C13" s="115">
        <v>1316</v>
      </c>
      <c r="D13" s="115">
        <v>1049</v>
      </c>
      <c r="E13" s="115"/>
      <c r="F13" s="115">
        <v>654</v>
      </c>
      <c r="G13" s="115">
        <v>359</v>
      </c>
      <c r="H13" s="115">
        <v>295</v>
      </c>
      <c r="I13" s="115"/>
      <c r="J13" s="115">
        <v>481</v>
      </c>
      <c r="K13" s="115">
        <v>251</v>
      </c>
      <c r="L13" s="115">
        <v>230</v>
      </c>
      <c r="M13" s="115"/>
      <c r="N13" s="115">
        <v>276</v>
      </c>
      <c r="O13" s="115">
        <v>154</v>
      </c>
      <c r="P13" s="115">
        <v>122</v>
      </c>
      <c r="Q13" s="115"/>
      <c r="R13" s="115">
        <v>609</v>
      </c>
      <c r="S13" s="115">
        <v>383</v>
      </c>
      <c r="T13" s="115">
        <v>226</v>
      </c>
      <c r="U13" s="115"/>
      <c r="V13" s="115">
        <v>330</v>
      </c>
      <c r="W13" s="115">
        <v>163</v>
      </c>
      <c r="X13" s="115">
        <v>167</v>
      </c>
      <c r="Y13" s="115"/>
      <c r="Z13" s="115">
        <v>15</v>
      </c>
      <c r="AA13" s="115">
        <v>6</v>
      </c>
      <c r="AB13" s="115">
        <v>9</v>
      </c>
    </row>
    <row r="14" spans="1:29" x14ac:dyDescent="0.3">
      <c r="A14" s="50" t="s">
        <v>181</v>
      </c>
      <c r="B14" s="115">
        <v>384</v>
      </c>
      <c r="C14" s="115">
        <v>251</v>
      </c>
      <c r="D14" s="115">
        <v>133</v>
      </c>
      <c r="E14" s="115"/>
      <c r="F14" s="115">
        <v>122</v>
      </c>
      <c r="G14" s="115">
        <v>71</v>
      </c>
      <c r="H14" s="115">
        <v>51</v>
      </c>
      <c r="I14" s="115"/>
      <c r="J14" s="115">
        <v>77</v>
      </c>
      <c r="K14" s="115">
        <v>53</v>
      </c>
      <c r="L14" s="115">
        <v>24</v>
      </c>
      <c r="M14" s="115"/>
      <c r="N14" s="115">
        <v>41</v>
      </c>
      <c r="O14" s="115">
        <v>37</v>
      </c>
      <c r="P14" s="115">
        <v>4</v>
      </c>
      <c r="Q14" s="115"/>
      <c r="R14" s="115">
        <v>100</v>
      </c>
      <c r="S14" s="115">
        <v>56</v>
      </c>
      <c r="T14" s="115">
        <v>44</v>
      </c>
      <c r="U14" s="115"/>
      <c r="V14" s="115">
        <v>38</v>
      </c>
      <c r="W14" s="115">
        <v>29</v>
      </c>
      <c r="X14" s="115">
        <v>9</v>
      </c>
      <c r="Y14" s="115"/>
      <c r="Z14" s="115">
        <v>6</v>
      </c>
      <c r="AA14" s="115">
        <v>5</v>
      </c>
      <c r="AB14" s="115">
        <v>1</v>
      </c>
      <c r="AC14" s="24"/>
    </row>
    <row r="15" spans="1:29" x14ac:dyDescent="0.3">
      <c r="A15" s="50" t="s">
        <v>182</v>
      </c>
      <c r="B15" s="115">
        <v>955</v>
      </c>
      <c r="C15" s="115">
        <v>596</v>
      </c>
      <c r="D15" s="115">
        <v>359</v>
      </c>
      <c r="E15" s="115"/>
      <c r="F15" s="115">
        <v>271</v>
      </c>
      <c r="G15" s="115">
        <v>174</v>
      </c>
      <c r="H15" s="115">
        <v>97</v>
      </c>
      <c r="I15" s="115"/>
      <c r="J15" s="115">
        <v>220</v>
      </c>
      <c r="K15" s="115">
        <v>128</v>
      </c>
      <c r="L15" s="115">
        <v>92</v>
      </c>
      <c r="M15" s="115"/>
      <c r="N15" s="115">
        <v>132</v>
      </c>
      <c r="O15" s="115">
        <v>89</v>
      </c>
      <c r="P15" s="115">
        <v>43</v>
      </c>
      <c r="Q15" s="115"/>
      <c r="R15" s="115">
        <v>244</v>
      </c>
      <c r="S15" s="115">
        <v>146</v>
      </c>
      <c r="T15" s="115">
        <v>98</v>
      </c>
      <c r="U15" s="115"/>
      <c r="V15" s="115">
        <v>81</v>
      </c>
      <c r="W15" s="115">
        <v>55</v>
      </c>
      <c r="X15" s="115">
        <v>26</v>
      </c>
      <c r="Y15" s="115"/>
      <c r="Z15" s="115">
        <v>7</v>
      </c>
      <c r="AA15" s="115">
        <v>4</v>
      </c>
      <c r="AB15" s="115">
        <v>3</v>
      </c>
      <c r="AC15" s="14"/>
    </row>
    <row r="16" spans="1:29" x14ac:dyDescent="0.3">
      <c r="A16" s="50" t="s">
        <v>183</v>
      </c>
      <c r="B16" s="115">
        <v>134</v>
      </c>
      <c r="C16" s="115">
        <v>93</v>
      </c>
      <c r="D16" s="115">
        <v>41</v>
      </c>
      <c r="E16" s="115"/>
      <c r="F16" s="115">
        <v>40</v>
      </c>
      <c r="G16" s="115">
        <v>29</v>
      </c>
      <c r="H16" s="115">
        <v>11</v>
      </c>
      <c r="I16" s="115"/>
      <c r="J16" s="115">
        <v>20</v>
      </c>
      <c r="K16" s="115">
        <v>13</v>
      </c>
      <c r="L16" s="115">
        <v>7</v>
      </c>
      <c r="M16" s="115"/>
      <c r="N16" s="115">
        <v>7</v>
      </c>
      <c r="O16" s="115">
        <v>5</v>
      </c>
      <c r="P16" s="115">
        <v>2</v>
      </c>
      <c r="Q16" s="115"/>
      <c r="R16" s="115">
        <v>55</v>
      </c>
      <c r="S16" s="115">
        <v>38</v>
      </c>
      <c r="T16" s="115">
        <v>17</v>
      </c>
      <c r="U16" s="115"/>
      <c r="V16" s="115">
        <v>9</v>
      </c>
      <c r="W16" s="115">
        <v>5</v>
      </c>
      <c r="X16" s="115">
        <v>4</v>
      </c>
      <c r="Y16" s="115"/>
      <c r="Z16" s="115">
        <v>3</v>
      </c>
      <c r="AA16" s="115">
        <v>3</v>
      </c>
      <c r="AB16" s="115">
        <v>0</v>
      </c>
      <c r="AC16" s="24"/>
    </row>
    <row r="17" spans="1:29" x14ac:dyDescent="0.3">
      <c r="A17" s="50" t="s">
        <v>184</v>
      </c>
      <c r="B17" s="115">
        <v>3393</v>
      </c>
      <c r="C17" s="115">
        <v>1933</v>
      </c>
      <c r="D17" s="115">
        <v>1460</v>
      </c>
      <c r="E17" s="115"/>
      <c r="F17" s="115">
        <v>1233</v>
      </c>
      <c r="G17" s="115">
        <v>693</v>
      </c>
      <c r="H17" s="115">
        <v>540</v>
      </c>
      <c r="I17" s="115"/>
      <c r="J17" s="115">
        <v>723</v>
      </c>
      <c r="K17" s="115">
        <v>399</v>
      </c>
      <c r="L17" s="115">
        <v>324</v>
      </c>
      <c r="M17" s="115"/>
      <c r="N17" s="115">
        <v>395</v>
      </c>
      <c r="O17" s="115">
        <v>243</v>
      </c>
      <c r="P17" s="115">
        <v>152</v>
      </c>
      <c r="Q17" s="115"/>
      <c r="R17" s="115">
        <v>848</v>
      </c>
      <c r="S17" s="115">
        <v>479</v>
      </c>
      <c r="T17" s="115">
        <v>369</v>
      </c>
      <c r="U17" s="115"/>
      <c r="V17" s="115">
        <v>176</v>
      </c>
      <c r="W17" s="115">
        <v>109</v>
      </c>
      <c r="X17" s="115">
        <v>67</v>
      </c>
      <c r="Y17" s="115"/>
      <c r="Z17" s="115">
        <v>18</v>
      </c>
      <c r="AA17" s="115">
        <v>10</v>
      </c>
      <c r="AB17" s="115">
        <v>8</v>
      </c>
      <c r="AC17" s="24"/>
    </row>
    <row r="18" spans="1:29" x14ac:dyDescent="0.3">
      <c r="A18" s="50" t="s">
        <v>185</v>
      </c>
      <c r="B18" s="115">
        <v>1301</v>
      </c>
      <c r="C18" s="115">
        <v>727</v>
      </c>
      <c r="D18" s="115">
        <v>574</v>
      </c>
      <c r="E18" s="115"/>
      <c r="F18" s="115">
        <v>357</v>
      </c>
      <c r="G18" s="115">
        <v>200</v>
      </c>
      <c r="H18" s="115">
        <v>157</v>
      </c>
      <c r="I18" s="115"/>
      <c r="J18" s="115">
        <v>287</v>
      </c>
      <c r="K18" s="115">
        <v>153</v>
      </c>
      <c r="L18" s="115">
        <v>134</v>
      </c>
      <c r="M18" s="115"/>
      <c r="N18" s="115">
        <v>220</v>
      </c>
      <c r="O18" s="115">
        <v>133</v>
      </c>
      <c r="P18" s="115">
        <v>87</v>
      </c>
      <c r="Q18" s="115"/>
      <c r="R18" s="115">
        <v>270</v>
      </c>
      <c r="S18" s="115">
        <v>138</v>
      </c>
      <c r="T18" s="115">
        <v>132</v>
      </c>
      <c r="U18" s="115"/>
      <c r="V18" s="115">
        <v>148</v>
      </c>
      <c r="W18" s="115">
        <v>89</v>
      </c>
      <c r="X18" s="115">
        <v>59</v>
      </c>
      <c r="Y18" s="115"/>
      <c r="Z18" s="115">
        <v>19</v>
      </c>
      <c r="AA18" s="115">
        <v>14</v>
      </c>
      <c r="AB18" s="115">
        <v>5</v>
      </c>
      <c r="AC18" s="24"/>
    </row>
    <row r="19" spans="1:29" x14ac:dyDescent="0.3">
      <c r="A19" s="50" t="s">
        <v>186</v>
      </c>
      <c r="B19" s="115">
        <v>1743</v>
      </c>
      <c r="C19" s="115">
        <v>1057</v>
      </c>
      <c r="D19" s="115">
        <v>686</v>
      </c>
      <c r="E19" s="115"/>
      <c r="F19" s="115">
        <v>643</v>
      </c>
      <c r="G19" s="115">
        <v>391</v>
      </c>
      <c r="H19" s="115">
        <v>252</v>
      </c>
      <c r="I19" s="115"/>
      <c r="J19" s="115">
        <v>385</v>
      </c>
      <c r="K19" s="115">
        <v>224</v>
      </c>
      <c r="L19" s="115">
        <v>161</v>
      </c>
      <c r="M19" s="115"/>
      <c r="N19" s="115">
        <v>225</v>
      </c>
      <c r="O19" s="115">
        <v>139</v>
      </c>
      <c r="P19" s="115">
        <v>86</v>
      </c>
      <c r="Q19" s="115"/>
      <c r="R19" s="115">
        <v>359</v>
      </c>
      <c r="S19" s="115">
        <v>224</v>
      </c>
      <c r="T19" s="115">
        <v>135</v>
      </c>
      <c r="U19" s="115"/>
      <c r="V19" s="115">
        <v>114</v>
      </c>
      <c r="W19" s="115">
        <v>66</v>
      </c>
      <c r="X19" s="115">
        <v>48</v>
      </c>
      <c r="Y19" s="115"/>
      <c r="Z19" s="115">
        <v>17</v>
      </c>
      <c r="AA19" s="115">
        <v>13</v>
      </c>
      <c r="AB19" s="115">
        <v>4</v>
      </c>
      <c r="AC19" s="24"/>
    </row>
    <row r="20" spans="1:29" x14ac:dyDescent="0.3">
      <c r="A20" s="50" t="s">
        <v>187</v>
      </c>
      <c r="B20" s="115">
        <v>732</v>
      </c>
      <c r="C20" s="115">
        <v>465</v>
      </c>
      <c r="D20" s="115">
        <v>267</v>
      </c>
      <c r="E20" s="115"/>
      <c r="F20" s="115">
        <v>245</v>
      </c>
      <c r="G20" s="115">
        <v>152</v>
      </c>
      <c r="H20" s="115">
        <v>93</v>
      </c>
      <c r="I20" s="115"/>
      <c r="J20" s="115">
        <v>203</v>
      </c>
      <c r="K20" s="115">
        <v>143</v>
      </c>
      <c r="L20" s="115">
        <v>60</v>
      </c>
      <c r="M20" s="115"/>
      <c r="N20" s="115">
        <v>72</v>
      </c>
      <c r="O20" s="115">
        <v>47</v>
      </c>
      <c r="P20" s="115">
        <v>25</v>
      </c>
      <c r="Q20" s="115"/>
      <c r="R20" s="115">
        <v>170</v>
      </c>
      <c r="S20" s="115">
        <v>100</v>
      </c>
      <c r="T20" s="115">
        <v>70</v>
      </c>
      <c r="U20" s="115"/>
      <c r="V20" s="115">
        <v>40</v>
      </c>
      <c r="W20" s="115">
        <v>23</v>
      </c>
      <c r="X20" s="115">
        <v>17</v>
      </c>
      <c r="Y20" s="115"/>
      <c r="Z20" s="115">
        <v>2</v>
      </c>
      <c r="AA20" s="115">
        <v>0</v>
      </c>
      <c r="AB20" s="115">
        <v>2</v>
      </c>
      <c r="AC20" s="24"/>
    </row>
    <row r="21" spans="1:29" x14ac:dyDescent="0.3">
      <c r="A21" s="68" t="s">
        <v>188</v>
      </c>
      <c r="B21" s="115">
        <v>3841</v>
      </c>
      <c r="C21" s="115">
        <v>2168</v>
      </c>
      <c r="D21" s="115">
        <v>1673</v>
      </c>
      <c r="E21" s="115"/>
      <c r="F21" s="115">
        <v>1178</v>
      </c>
      <c r="G21" s="115">
        <v>708</v>
      </c>
      <c r="H21" s="115">
        <v>470</v>
      </c>
      <c r="I21" s="115"/>
      <c r="J21" s="115">
        <v>662</v>
      </c>
      <c r="K21" s="115">
        <v>387</v>
      </c>
      <c r="L21" s="115">
        <v>275</v>
      </c>
      <c r="M21" s="115"/>
      <c r="N21" s="115">
        <v>550</v>
      </c>
      <c r="O21" s="115">
        <v>337</v>
      </c>
      <c r="P21" s="115">
        <v>213</v>
      </c>
      <c r="Q21" s="115"/>
      <c r="R21" s="115">
        <v>1109</v>
      </c>
      <c r="S21" s="115">
        <v>567</v>
      </c>
      <c r="T21" s="115">
        <v>542</v>
      </c>
      <c r="U21" s="115"/>
      <c r="V21" s="115">
        <v>262</v>
      </c>
      <c r="W21" s="115">
        <v>123</v>
      </c>
      <c r="X21" s="115">
        <v>139</v>
      </c>
      <c r="Y21" s="115"/>
      <c r="Z21" s="115">
        <v>80</v>
      </c>
      <c r="AA21" s="115">
        <v>46</v>
      </c>
      <c r="AB21" s="115">
        <v>34</v>
      </c>
      <c r="AC21" s="24"/>
    </row>
    <row r="22" spans="1:29" x14ac:dyDescent="0.3">
      <c r="A22" s="50" t="s">
        <v>189</v>
      </c>
      <c r="B22" s="115">
        <v>801</v>
      </c>
      <c r="C22" s="115">
        <v>427</v>
      </c>
      <c r="D22" s="115">
        <v>374</v>
      </c>
      <c r="E22" s="115"/>
      <c r="F22" s="115">
        <v>201</v>
      </c>
      <c r="G22" s="115">
        <v>127</v>
      </c>
      <c r="H22" s="115">
        <v>74</v>
      </c>
      <c r="I22" s="115"/>
      <c r="J22" s="115">
        <v>182</v>
      </c>
      <c r="K22" s="115">
        <v>91</v>
      </c>
      <c r="L22" s="115">
        <v>91</v>
      </c>
      <c r="M22" s="115"/>
      <c r="N22" s="115">
        <v>63</v>
      </c>
      <c r="O22" s="115">
        <v>27</v>
      </c>
      <c r="P22" s="115">
        <v>36</v>
      </c>
      <c r="Q22" s="115"/>
      <c r="R22" s="115">
        <v>240</v>
      </c>
      <c r="S22" s="115">
        <v>128</v>
      </c>
      <c r="T22" s="115">
        <v>112</v>
      </c>
      <c r="U22" s="115"/>
      <c r="V22" s="115">
        <v>65</v>
      </c>
      <c r="W22" s="115">
        <v>37</v>
      </c>
      <c r="X22" s="115">
        <v>28</v>
      </c>
      <c r="Y22" s="115"/>
      <c r="Z22" s="115">
        <v>50</v>
      </c>
      <c r="AA22" s="115">
        <v>17</v>
      </c>
      <c r="AB22" s="115">
        <v>33</v>
      </c>
      <c r="AC22" s="24"/>
    </row>
    <row r="23" spans="1:29" x14ac:dyDescent="0.3">
      <c r="A23" s="50" t="s">
        <v>190</v>
      </c>
      <c r="B23" s="115">
        <v>1946</v>
      </c>
      <c r="C23" s="115">
        <v>1098</v>
      </c>
      <c r="D23" s="115">
        <v>848</v>
      </c>
      <c r="E23" s="115"/>
      <c r="F23" s="115">
        <v>525</v>
      </c>
      <c r="G23" s="115">
        <v>287</v>
      </c>
      <c r="H23" s="115">
        <v>238</v>
      </c>
      <c r="I23" s="115"/>
      <c r="J23" s="115">
        <v>427</v>
      </c>
      <c r="K23" s="115">
        <v>259</v>
      </c>
      <c r="L23" s="115">
        <v>168</v>
      </c>
      <c r="M23" s="115"/>
      <c r="N23" s="115">
        <v>307</v>
      </c>
      <c r="O23" s="115">
        <v>176</v>
      </c>
      <c r="P23" s="115">
        <v>131</v>
      </c>
      <c r="Q23" s="115"/>
      <c r="R23" s="115">
        <v>408</v>
      </c>
      <c r="S23" s="115">
        <v>238</v>
      </c>
      <c r="T23" s="115">
        <v>170</v>
      </c>
      <c r="U23" s="115"/>
      <c r="V23" s="115">
        <v>269</v>
      </c>
      <c r="W23" s="115">
        <v>132</v>
      </c>
      <c r="X23" s="115">
        <v>137</v>
      </c>
      <c r="Y23" s="115"/>
      <c r="Z23" s="115">
        <v>10</v>
      </c>
      <c r="AA23" s="115">
        <v>6</v>
      </c>
      <c r="AB23" s="115">
        <v>4</v>
      </c>
      <c r="AC23" s="24"/>
    </row>
    <row r="24" spans="1:29" x14ac:dyDescent="0.3">
      <c r="A24" s="50" t="s">
        <v>191</v>
      </c>
      <c r="B24" s="115">
        <v>667</v>
      </c>
      <c r="C24" s="115">
        <v>377</v>
      </c>
      <c r="D24" s="115">
        <v>290</v>
      </c>
      <c r="E24" s="115"/>
      <c r="F24" s="115">
        <v>296</v>
      </c>
      <c r="G24" s="115">
        <v>166</v>
      </c>
      <c r="H24" s="115">
        <v>130</v>
      </c>
      <c r="I24" s="115"/>
      <c r="J24" s="115">
        <v>132</v>
      </c>
      <c r="K24" s="115">
        <v>86</v>
      </c>
      <c r="L24" s="115">
        <v>46</v>
      </c>
      <c r="M24" s="115"/>
      <c r="N24" s="115">
        <v>55</v>
      </c>
      <c r="O24" s="115">
        <v>35</v>
      </c>
      <c r="P24" s="115">
        <v>20</v>
      </c>
      <c r="Q24" s="115"/>
      <c r="R24" s="115">
        <v>120</v>
      </c>
      <c r="S24" s="115">
        <v>60</v>
      </c>
      <c r="T24" s="115">
        <v>60</v>
      </c>
      <c r="U24" s="115"/>
      <c r="V24" s="115">
        <v>57</v>
      </c>
      <c r="W24" s="115">
        <v>25</v>
      </c>
      <c r="X24" s="115">
        <v>32</v>
      </c>
      <c r="Y24" s="115"/>
      <c r="Z24" s="115">
        <v>7</v>
      </c>
      <c r="AA24" s="115">
        <v>5</v>
      </c>
      <c r="AB24" s="115">
        <v>2</v>
      </c>
      <c r="AC24" s="14"/>
    </row>
    <row r="25" spans="1:29" x14ac:dyDescent="0.3">
      <c r="A25" s="50" t="s">
        <v>192</v>
      </c>
      <c r="B25" s="115">
        <v>1040</v>
      </c>
      <c r="C25" s="115">
        <v>596</v>
      </c>
      <c r="D25" s="115">
        <v>444</v>
      </c>
      <c r="E25" s="115"/>
      <c r="F25" s="115">
        <v>399</v>
      </c>
      <c r="G25" s="115">
        <v>221</v>
      </c>
      <c r="H25" s="115">
        <v>178</v>
      </c>
      <c r="I25" s="115"/>
      <c r="J25" s="115">
        <v>208</v>
      </c>
      <c r="K25" s="115">
        <v>124</v>
      </c>
      <c r="L25" s="115">
        <v>84</v>
      </c>
      <c r="M25" s="115"/>
      <c r="N25" s="115">
        <v>150</v>
      </c>
      <c r="O25" s="115">
        <v>92</v>
      </c>
      <c r="P25" s="115">
        <v>58</v>
      </c>
      <c r="Q25" s="115"/>
      <c r="R25" s="115">
        <v>176</v>
      </c>
      <c r="S25" s="115">
        <v>99</v>
      </c>
      <c r="T25" s="115">
        <v>77</v>
      </c>
      <c r="U25" s="115"/>
      <c r="V25" s="115">
        <v>76</v>
      </c>
      <c r="W25" s="115">
        <v>41</v>
      </c>
      <c r="X25" s="115">
        <v>35</v>
      </c>
      <c r="Y25" s="115"/>
      <c r="Z25" s="115">
        <v>31</v>
      </c>
      <c r="AA25" s="115">
        <v>19</v>
      </c>
      <c r="AB25" s="115">
        <v>12</v>
      </c>
      <c r="AC25" s="24"/>
    </row>
    <row r="26" spans="1:29" x14ac:dyDescent="0.3">
      <c r="A26" s="50" t="s">
        <v>193</v>
      </c>
      <c r="B26" s="115">
        <v>426</v>
      </c>
      <c r="C26" s="115">
        <v>255</v>
      </c>
      <c r="D26" s="115">
        <v>171</v>
      </c>
      <c r="E26" s="115"/>
      <c r="F26" s="115">
        <v>134</v>
      </c>
      <c r="G26" s="115">
        <v>79</v>
      </c>
      <c r="H26" s="115">
        <v>55</v>
      </c>
      <c r="I26" s="115"/>
      <c r="J26" s="115">
        <v>84</v>
      </c>
      <c r="K26" s="115">
        <v>54</v>
      </c>
      <c r="L26" s="115">
        <v>30</v>
      </c>
      <c r="M26" s="115"/>
      <c r="N26" s="115">
        <v>29</v>
      </c>
      <c r="O26" s="115">
        <v>20</v>
      </c>
      <c r="P26" s="115">
        <v>9</v>
      </c>
      <c r="Q26" s="115"/>
      <c r="R26" s="115">
        <v>118</v>
      </c>
      <c r="S26" s="115">
        <v>69</v>
      </c>
      <c r="T26" s="115">
        <v>49</v>
      </c>
      <c r="U26" s="115"/>
      <c r="V26" s="115">
        <v>40</v>
      </c>
      <c r="W26" s="115">
        <v>19</v>
      </c>
      <c r="X26" s="115">
        <v>21</v>
      </c>
      <c r="Y26" s="115"/>
      <c r="Z26" s="115">
        <v>21</v>
      </c>
      <c r="AA26" s="115">
        <v>14</v>
      </c>
      <c r="AB26" s="115">
        <v>7</v>
      </c>
      <c r="AC26" s="24"/>
    </row>
    <row r="27" spans="1:29" x14ac:dyDescent="0.3">
      <c r="A27" s="50" t="s">
        <v>194</v>
      </c>
      <c r="B27" s="115">
        <v>672</v>
      </c>
      <c r="C27" s="115">
        <v>421</v>
      </c>
      <c r="D27" s="115">
        <v>251</v>
      </c>
      <c r="E27" s="115"/>
      <c r="F27" s="115">
        <v>183</v>
      </c>
      <c r="G27" s="115">
        <v>110</v>
      </c>
      <c r="H27" s="115">
        <v>73</v>
      </c>
      <c r="I27" s="115"/>
      <c r="J27" s="115">
        <v>149</v>
      </c>
      <c r="K27" s="115">
        <v>85</v>
      </c>
      <c r="L27" s="115">
        <v>64</v>
      </c>
      <c r="M27" s="115"/>
      <c r="N27" s="115">
        <v>75</v>
      </c>
      <c r="O27" s="115">
        <v>46</v>
      </c>
      <c r="P27" s="115">
        <v>29</v>
      </c>
      <c r="Q27" s="115"/>
      <c r="R27" s="115">
        <v>178</v>
      </c>
      <c r="S27" s="115">
        <v>130</v>
      </c>
      <c r="T27" s="115">
        <v>48</v>
      </c>
      <c r="U27" s="115"/>
      <c r="V27" s="115">
        <v>66</v>
      </c>
      <c r="W27" s="115">
        <v>35</v>
      </c>
      <c r="X27" s="115">
        <v>31</v>
      </c>
      <c r="Y27" s="115"/>
      <c r="Z27" s="115">
        <v>21</v>
      </c>
      <c r="AA27" s="115">
        <v>15</v>
      </c>
      <c r="AB27" s="115">
        <v>6</v>
      </c>
      <c r="AC27" s="24"/>
    </row>
    <row r="28" spans="1:29" x14ac:dyDescent="0.3">
      <c r="A28" s="50" t="s">
        <v>195</v>
      </c>
      <c r="B28" s="115">
        <v>773</v>
      </c>
      <c r="C28" s="115">
        <v>463</v>
      </c>
      <c r="D28" s="115">
        <v>310</v>
      </c>
      <c r="E28" s="115"/>
      <c r="F28" s="115">
        <v>255</v>
      </c>
      <c r="G28" s="115">
        <v>141</v>
      </c>
      <c r="H28" s="115">
        <v>114</v>
      </c>
      <c r="I28" s="115"/>
      <c r="J28" s="115">
        <v>156</v>
      </c>
      <c r="K28" s="115">
        <v>106</v>
      </c>
      <c r="L28" s="115">
        <v>50</v>
      </c>
      <c r="M28" s="115"/>
      <c r="N28" s="115">
        <v>104</v>
      </c>
      <c r="O28" s="115">
        <v>60</v>
      </c>
      <c r="P28" s="115">
        <v>44</v>
      </c>
      <c r="Q28" s="115"/>
      <c r="R28" s="115">
        <v>186</v>
      </c>
      <c r="S28" s="115">
        <v>111</v>
      </c>
      <c r="T28" s="115">
        <v>75</v>
      </c>
      <c r="U28" s="115"/>
      <c r="V28" s="115">
        <v>65</v>
      </c>
      <c r="W28" s="115">
        <v>40</v>
      </c>
      <c r="X28" s="115">
        <v>25</v>
      </c>
      <c r="Y28" s="115"/>
      <c r="Z28" s="115">
        <v>7</v>
      </c>
      <c r="AA28" s="115">
        <v>5</v>
      </c>
      <c r="AB28" s="115">
        <v>2</v>
      </c>
      <c r="AC28" s="24"/>
    </row>
    <row r="29" spans="1:29" x14ac:dyDescent="0.3">
      <c r="A29" s="50" t="s">
        <v>196</v>
      </c>
      <c r="B29" s="115">
        <v>871</v>
      </c>
      <c r="C29" s="115">
        <v>468</v>
      </c>
      <c r="D29" s="115">
        <v>403</v>
      </c>
      <c r="E29" s="115"/>
      <c r="F29" s="115">
        <v>224</v>
      </c>
      <c r="G29" s="115">
        <v>134</v>
      </c>
      <c r="H29" s="115">
        <v>90</v>
      </c>
      <c r="I29" s="115"/>
      <c r="J29" s="115">
        <v>182</v>
      </c>
      <c r="K29" s="115">
        <v>98</v>
      </c>
      <c r="L29" s="115">
        <v>84</v>
      </c>
      <c r="M29" s="115"/>
      <c r="N29" s="115">
        <v>91</v>
      </c>
      <c r="O29" s="115">
        <v>54</v>
      </c>
      <c r="P29" s="115">
        <v>37</v>
      </c>
      <c r="Q29" s="115"/>
      <c r="R29" s="115">
        <v>269</v>
      </c>
      <c r="S29" s="115">
        <v>139</v>
      </c>
      <c r="T29" s="115">
        <v>130</v>
      </c>
      <c r="U29" s="115"/>
      <c r="V29" s="115">
        <v>89</v>
      </c>
      <c r="W29" s="115">
        <v>39</v>
      </c>
      <c r="X29" s="115">
        <v>50</v>
      </c>
      <c r="Y29" s="115"/>
      <c r="Z29" s="115">
        <v>16</v>
      </c>
      <c r="AA29" s="115">
        <v>4</v>
      </c>
      <c r="AB29" s="115">
        <v>12</v>
      </c>
      <c r="AC29" s="24"/>
    </row>
    <row r="30" spans="1:29" x14ac:dyDescent="0.3">
      <c r="A30" s="50" t="s">
        <v>197</v>
      </c>
      <c r="B30" s="115">
        <v>1485</v>
      </c>
      <c r="C30" s="115">
        <v>854</v>
      </c>
      <c r="D30" s="115">
        <v>631</v>
      </c>
      <c r="E30" s="115"/>
      <c r="F30" s="115">
        <v>323</v>
      </c>
      <c r="G30" s="115">
        <v>201</v>
      </c>
      <c r="H30" s="115">
        <v>122</v>
      </c>
      <c r="I30" s="115"/>
      <c r="J30" s="115">
        <v>313</v>
      </c>
      <c r="K30" s="115">
        <v>197</v>
      </c>
      <c r="L30" s="115">
        <v>116</v>
      </c>
      <c r="M30" s="115"/>
      <c r="N30" s="115">
        <v>201</v>
      </c>
      <c r="O30" s="115">
        <v>118</v>
      </c>
      <c r="P30" s="115">
        <v>83</v>
      </c>
      <c r="Q30" s="115"/>
      <c r="R30" s="115">
        <v>436</v>
      </c>
      <c r="S30" s="115">
        <v>234</v>
      </c>
      <c r="T30" s="115">
        <v>202</v>
      </c>
      <c r="U30" s="115"/>
      <c r="V30" s="115">
        <v>191</v>
      </c>
      <c r="W30" s="115">
        <v>93</v>
      </c>
      <c r="X30" s="115">
        <v>98</v>
      </c>
      <c r="Y30" s="115"/>
      <c r="Z30" s="115">
        <v>21</v>
      </c>
      <c r="AA30" s="115">
        <v>11</v>
      </c>
      <c r="AB30" s="115">
        <v>10</v>
      </c>
      <c r="AC30" s="24"/>
    </row>
    <row r="31" spans="1:29" x14ac:dyDescent="0.3">
      <c r="A31" s="50" t="s">
        <v>198</v>
      </c>
      <c r="B31" s="115">
        <v>719</v>
      </c>
      <c r="C31" s="115">
        <v>373</v>
      </c>
      <c r="D31" s="115">
        <v>346</v>
      </c>
      <c r="E31" s="115"/>
      <c r="F31" s="115">
        <v>157</v>
      </c>
      <c r="G31" s="115">
        <v>88</v>
      </c>
      <c r="H31" s="115">
        <v>69</v>
      </c>
      <c r="I31" s="115"/>
      <c r="J31" s="115">
        <v>129</v>
      </c>
      <c r="K31" s="115">
        <v>66</v>
      </c>
      <c r="L31" s="115">
        <v>63</v>
      </c>
      <c r="M31" s="115"/>
      <c r="N31" s="115">
        <v>45</v>
      </c>
      <c r="O31" s="115">
        <v>27</v>
      </c>
      <c r="P31" s="115">
        <v>18</v>
      </c>
      <c r="Q31" s="115"/>
      <c r="R31" s="115">
        <v>126</v>
      </c>
      <c r="S31" s="115">
        <v>71</v>
      </c>
      <c r="T31" s="115">
        <v>55</v>
      </c>
      <c r="U31" s="115"/>
      <c r="V31" s="115">
        <v>213</v>
      </c>
      <c r="W31" s="115">
        <v>96</v>
      </c>
      <c r="X31" s="115">
        <v>117</v>
      </c>
      <c r="Y31" s="115"/>
      <c r="Z31" s="115">
        <v>49</v>
      </c>
      <c r="AA31" s="115">
        <v>25</v>
      </c>
      <c r="AB31" s="115">
        <v>24</v>
      </c>
      <c r="AC31" s="24"/>
    </row>
    <row r="32" spans="1:29" x14ac:dyDescent="0.3">
      <c r="A32" s="50" t="s">
        <v>199</v>
      </c>
      <c r="B32" s="115">
        <v>1035</v>
      </c>
      <c r="C32" s="115">
        <v>611</v>
      </c>
      <c r="D32" s="115">
        <v>424</v>
      </c>
      <c r="E32" s="115"/>
      <c r="F32" s="115">
        <v>212</v>
      </c>
      <c r="G32" s="115">
        <v>112</v>
      </c>
      <c r="H32" s="115">
        <v>100</v>
      </c>
      <c r="I32" s="115"/>
      <c r="J32" s="115">
        <v>222</v>
      </c>
      <c r="K32" s="115">
        <v>130</v>
      </c>
      <c r="L32" s="115">
        <v>92</v>
      </c>
      <c r="M32" s="115"/>
      <c r="N32" s="115">
        <v>152</v>
      </c>
      <c r="O32" s="115">
        <v>104</v>
      </c>
      <c r="P32" s="115">
        <v>48</v>
      </c>
      <c r="Q32" s="115"/>
      <c r="R32" s="115">
        <v>306</v>
      </c>
      <c r="S32" s="115">
        <v>172</v>
      </c>
      <c r="T32" s="115">
        <v>134</v>
      </c>
      <c r="U32" s="115"/>
      <c r="V32" s="115">
        <v>128</v>
      </c>
      <c r="W32" s="115">
        <v>88</v>
      </c>
      <c r="X32" s="115">
        <v>40</v>
      </c>
      <c r="Y32" s="115"/>
      <c r="Z32" s="115">
        <v>15</v>
      </c>
      <c r="AA32" s="115">
        <v>5</v>
      </c>
      <c r="AB32" s="115">
        <v>10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v>244</v>
      </c>
      <c r="C33" s="115">
        <v>115</v>
      </c>
      <c r="D33" s="115">
        <v>129</v>
      </c>
      <c r="E33" s="115"/>
      <c r="F33" s="115">
        <v>35</v>
      </c>
      <c r="G33" s="115">
        <v>20</v>
      </c>
      <c r="H33" s="115">
        <v>15</v>
      </c>
      <c r="I33" s="115"/>
      <c r="J33" s="115">
        <v>21</v>
      </c>
      <c r="K33" s="115">
        <v>14</v>
      </c>
      <c r="L33" s="115">
        <v>7</v>
      </c>
      <c r="M33" s="115"/>
      <c r="N33" s="115">
        <v>29</v>
      </c>
      <c r="O33" s="115">
        <v>23</v>
      </c>
      <c r="P33" s="115">
        <v>6</v>
      </c>
      <c r="Q33" s="115"/>
      <c r="R33" s="115">
        <v>121</v>
      </c>
      <c r="S33" s="115">
        <v>46</v>
      </c>
      <c r="T33" s="115">
        <v>75</v>
      </c>
      <c r="U33" s="115"/>
      <c r="V33" s="115">
        <v>25</v>
      </c>
      <c r="W33" s="115">
        <v>9</v>
      </c>
      <c r="X33" s="115">
        <v>16</v>
      </c>
      <c r="Y33" s="115"/>
      <c r="Z33" s="115">
        <v>13</v>
      </c>
      <c r="AA33" s="115">
        <v>3</v>
      </c>
      <c r="AB33" s="115">
        <v>10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v>1610</v>
      </c>
      <c r="C34" s="115">
        <v>909</v>
      </c>
      <c r="D34" s="115">
        <v>701</v>
      </c>
      <c r="E34" s="115"/>
      <c r="F34" s="115">
        <v>373</v>
      </c>
      <c r="G34" s="115">
        <v>214</v>
      </c>
      <c r="H34" s="115">
        <v>159</v>
      </c>
      <c r="I34" s="115"/>
      <c r="J34" s="115">
        <v>329</v>
      </c>
      <c r="K34" s="115">
        <v>177</v>
      </c>
      <c r="L34" s="115">
        <v>152</v>
      </c>
      <c r="M34" s="115"/>
      <c r="N34" s="115">
        <v>326</v>
      </c>
      <c r="O34" s="115">
        <v>194</v>
      </c>
      <c r="P34" s="115">
        <v>132</v>
      </c>
      <c r="Q34" s="115"/>
      <c r="R34" s="115">
        <v>324</v>
      </c>
      <c r="S34" s="115">
        <v>189</v>
      </c>
      <c r="T34" s="115">
        <v>135</v>
      </c>
      <c r="U34" s="115"/>
      <c r="V34" s="115">
        <v>243</v>
      </c>
      <c r="W34" s="115">
        <v>127</v>
      </c>
      <c r="X34" s="115">
        <v>116</v>
      </c>
      <c r="Y34" s="115"/>
      <c r="Z34" s="115">
        <v>15</v>
      </c>
      <c r="AA34" s="115">
        <v>8</v>
      </c>
      <c r="AB34" s="115">
        <v>7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v>1881</v>
      </c>
      <c r="C35" s="115">
        <v>1088</v>
      </c>
      <c r="D35" s="115">
        <v>793</v>
      </c>
      <c r="E35" s="115"/>
      <c r="F35" s="115">
        <v>645</v>
      </c>
      <c r="G35" s="115">
        <v>379</v>
      </c>
      <c r="H35" s="115">
        <v>266</v>
      </c>
      <c r="I35" s="115"/>
      <c r="J35" s="115">
        <v>467</v>
      </c>
      <c r="K35" s="115">
        <v>263</v>
      </c>
      <c r="L35" s="115">
        <v>204</v>
      </c>
      <c r="M35" s="115"/>
      <c r="N35" s="115">
        <v>245</v>
      </c>
      <c r="O35" s="115">
        <v>158</v>
      </c>
      <c r="P35" s="115">
        <v>87</v>
      </c>
      <c r="Q35" s="115"/>
      <c r="R35" s="115">
        <v>348</v>
      </c>
      <c r="S35" s="115">
        <v>188</v>
      </c>
      <c r="T35" s="115">
        <v>160</v>
      </c>
      <c r="U35" s="115"/>
      <c r="V35" s="115">
        <v>155</v>
      </c>
      <c r="W35" s="115">
        <v>87</v>
      </c>
      <c r="X35" s="115">
        <v>68</v>
      </c>
      <c r="Y35" s="115"/>
      <c r="Z35" s="115">
        <v>21</v>
      </c>
      <c r="AA35" s="115">
        <v>13</v>
      </c>
      <c r="AB35" s="115">
        <v>8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v>242</v>
      </c>
      <c r="C36" s="115">
        <v>139</v>
      </c>
      <c r="D36" s="115">
        <v>103</v>
      </c>
      <c r="E36" s="115"/>
      <c r="F36" s="115">
        <v>63</v>
      </c>
      <c r="G36" s="115">
        <v>37</v>
      </c>
      <c r="H36" s="115">
        <v>26</v>
      </c>
      <c r="I36" s="115"/>
      <c r="J36" s="115">
        <v>63</v>
      </c>
      <c r="K36" s="115">
        <v>35</v>
      </c>
      <c r="L36" s="115">
        <v>28</v>
      </c>
      <c r="M36" s="115"/>
      <c r="N36" s="115">
        <v>44</v>
      </c>
      <c r="O36" s="115">
        <v>24</v>
      </c>
      <c r="P36" s="115">
        <v>20</v>
      </c>
      <c r="Q36" s="115"/>
      <c r="R36" s="115">
        <v>55</v>
      </c>
      <c r="S36" s="115">
        <v>34</v>
      </c>
      <c r="T36" s="115">
        <v>21</v>
      </c>
      <c r="U36" s="115"/>
      <c r="V36" s="115">
        <v>17</v>
      </c>
      <c r="W36" s="115">
        <v>9</v>
      </c>
      <c r="X36" s="115">
        <v>8</v>
      </c>
      <c r="Y36" s="115"/>
      <c r="Z36" s="115">
        <v>0</v>
      </c>
      <c r="AA36" s="115">
        <v>0</v>
      </c>
      <c r="AB36" s="115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hyperlinks>
    <hyperlink ref="AC2" location="Contenido!A1" display="Contenido" xr:uid="{01EF6528-9F16-4742-807E-DD5C6B8A77D8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E9AF9-1A85-4B23-A648-AB8AB6AADC44}">
  <sheetPr>
    <tabColor rgb="FFF2DAB1"/>
    <pageSetUpPr fitToPage="1"/>
  </sheetPr>
  <dimension ref="A1:Y44"/>
  <sheetViews>
    <sheetView showGridLines="0" tabSelected="1" zoomScaleNormal="100" workbookViewId="0">
      <pane xSplit="1" ySplit="6" topLeftCell="B7" activePane="bottomRight" state="frozen"/>
      <selection activeCell="X6" sqref="B1:X1048576"/>
      <selection pane="topRight" activeCell="X6" sqref="B1:X1048576"/>
      <selection pane="bottomLeft" activeCell="X6" sqref="B1:X1048576"/>
      <selection pane="bottomRight" activeCell="B9" sqref="B9"/>
    </sheetView>
  </sheetViews>
  <sheetFormatPr baseColWidth="10" defaultColWidth="11.44140625" defaultRowHeight="14.4" x14ac:dyDescent="0.3"/>
  <cols>
    <col min="1" max="1" width="28.44140625" style="1" customWidth="1"/>
    <col min="2" max="2" width="8.44140625" style="1" customWidth="1"/>
    <col min="3" max="24" width="8.5546875" style="1" customWidth="1"/>
    <col min="25" max="25" width="14" style="12" customWidth="1"/>
    <col min="26" max="16384" width="11.44140625" style="1"/>
  </cols>
  <sheetData>
    <row r="1" spans="1:25" x14ac:dyDescent="0.3">
      <c r="A1" s="122" t="s">
        <v>109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5" ht="20.55" customHeight="1" x14ac:dyDescent="0.3">
      <c r="A2" s="122" t="s">
        <v>344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3"/>
      <c r="Y2" s="13" t="s">
        <v>0</v>
      </c>
    </row>
    <row r="3" spans="1:25" x14ac:dyDescent="0.3">
      <c r="A3" s="122" t="s">
        <v>345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5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5" x14ac:dyDescent="0.3">
      <c r="A5" s="122" t="s">
        <v>110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4"/>
    </row>
    <row r="6" spans="1:25" ht="19.8" customHeight="1" x14ac:dyDescent="0.3">
      <c r="A6" s="15" t="s">
        <v>111</v>
      </c>
      <c r="B6" s="16">
        <v>2002</v>
      </c>
      <c r="C6" s="16">
        <v>2003</v>
      </c>
      <c r="D6" s="16">
        <v>2004</v>
      </c>
      <c r="E6" s="16">
        <v>2005</v>
      </c>
      <c r="F6" s="16">
        <v>2006</v>
      </c>
      <c r="G6" s="16">
        <v>2007</v>
      </c>
      <c r="H6" s="16">
        <v>2008</v>
      </c>
      <c r="I6" s="16">
        <v>2009</v>
      </c>
      <c r="J6" s="16">
        <v>2010</v>
      </c>
      <c r="K6" s="16">
        <v>2011</v>
      </c>
      <c r="L6" s="16">
        <v>2012</v>
      </c>
      <c r="M6" s="16">
        <v>2013</v>
      </c>
      <c r="N6" s="16">
        <v>2014</v>
      </c>
      <c r="O6" s="16">
        <v>2015</v>
      </c>
      <c r="P6" s="16">
        <v>2016</v>
      </c>
      <c r="Q6" s="16">
        <v>2017</v>
      </c>
      <c r="R6" s="16">
        <v>2018</v>
      </c>
      <c r="S6" s="16">
        <v>2019</v>
      </c>
      <c r="T6" s="16">
        <v>2020</v>
      </c>
      <c r="U6" s="16">
        <v>2021</v>
      </c>
      <c r="V6" s="16">
        <v>2022</v>
      </c>
      <c r="W6" s="16">
        <v>2023</v>
      </c>
      <c r="X6" s="16">
        <v>2024</v>
      </c>
    </row>
    <row r="7" spans="1:25" x14ac:dyDescent="0.3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4"/>
    </row>
    <row r="8" spans="1:25" x14ac:dyDescent="0.3">
      <c r="A8" s="18" t="s">
        <v>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20"/>
      <c r="W8" s="20"/>
      <c r="X8" s="20"/>
    </row>
    <row r="9" spans="1:25" x14ac:dyDescent="0.3">
      <c r="A9" s="21" t="s">
        <v>112</v>
      </c>
      <c r="B9" s="115">
        <v>512609</v>
      </c>
      <c r="C9" s="115">
        <v>511277</v>
      </c>
      <c r="D9" s="115">
        <v>503229</v>
      </c>
      <c r="E9" s="115">
        <v>500518</v>
      </c>
      <c r="F9" s="115">
        <v>499781</v>
      </c>
      <c r="G9" s="115">
        <v>498947</v>
      </c>
      <c r="H9" s="115">
        <v>493762</v>
      </c>
      <c r="I9" s="115">
        <v>486871</v>
      </c>
      <c r="J9" s="115">
        <v>477992</v>
      </c>
      <c r="K9" s="115">
        <v>468952</v>
      </c>
      <c r="L9" s="115">
        <v>452846</v>
      </c>
      <c r="M9" s="115">
        <v>444259</v>
      </c>
      <c r="N9" s="115">
        <v>439369</v>
      </c>
      <c r="O9" s="115">
        <v>437786</v>
      </c>
      <c r="P9" s="115">
        <f>+P10+P11</f>
        <v>438019</v>
      </c>
      <c r="Q9" s="115">
        <f>+Q10+Q11</f>
        <v>439319</v>
      </c>
      <c r="R9" s="115">
        <f>+R10+R11</f>
        <v>449586</v>
      </c>
      <c r="S9" s="115">
        <f>+S10+S11</f>
        <v>462081</v>
      </c>
      <c r="T9" s="115">
        <v>462048</v>
      </c>
      <c r="U9" s="115">
        <v>456740</v>
      </c>
      <c r="V9" s="115">
        <v>455313</v>
      </c>
      <c r="W9" s="115">
        <v>451557</v>
      </c>
      <c r="X9" s="115">
        <v>440828</v>
      </c>
      <c r="Y9" s="14"/>
    </row>
    <row r="10" spans="1:25" x14ac:dyDescent="0.3">
      <c r="A10" s="21" t="s">
        <v>113</v>
      </c>
      <c r="B10" s="115">
        <v>467624</v>
      </c>
      <c r="C10" s="115">
        <v>463802</v>
      </c>
      <c r="D10" s="115">
        <v>455643</v>
      </c>
      <c r="E10" s="115">
        <v>444339</v>
      </c>
      <c r="F10" s="115">
        <v>443347</v>
      </c>
      <c r="G10" s="115">
        <v>445742</v>
      </c>
      <c r="H10" s="115">
        <v>459193</v>
      </c>
      <c r="I10" s="115">
        <v>445926</v>
      </c>
      <c r="J10" s="115">
        <v>437193</v>
      </c>
      <c r="K10" s="115">
        <v>431346</v>
      </c>
      <c r="L10" s="115">
        <v>417269</v>
      </c>
      <c r="M10" s="115">
        <v>416098</v>
      </c>
      <c r="N10" s="115">
        <v>419912</v>
      </c>
      <c r="O10" s="115">
        <v>416839</v>
      </c>
      <c r="P10" s="115">
        <v>416021</v>
      </c>
      <c r="Q10" s="115">
        <v>419884</v>
      </c>
      <c r="R10" s="115">
        <v>443905</v>
      </c>
      <c r="S10" s="115">
        <v>441796</v>
      </c>
      <c r="T10" s="115">
        <v>459844</v>
      </c>
      <c r="U10" s="115">
        <v>443358</v>
      </c>
      <c r="V10" s="115">
        <v>435819</v>
      </c>
      <c r="W10" s="115">
        <v>425444</v>
      </c>
      <c r="X10" s="115">
        <v>420164</v>
      </c>
    </row>
    <row r="11" spans="1:25" x14ac:dyDescent="0.3">
      <c r="A11" s="22" t="s">
        <v>114</v>
      </c>
      <c r="B11" s="115">
        <v>44985</v>
      </c>
      <c r="C11" s="115">
        <v>47475</v>
      </c>
      <c r="D11" s="115">
        <v>47586</v>
      </c>
      <c r="E11" s="115">
        <v>56179</v>
      </c>
      <c r="F11" s="115">
        <v>56434</v>
      </c>
      <c r="G11" s="115">
        <v>53205</v>
      </c>
      <c r="H11" s="115">
        <v>34569</v>
      </c>
      <c r="I11" s="115">
        <v>40945</v>
      </c>
      <c r="J11" s="115">
        <v>40799</v>
      </c>
      <c r="K11" s="115">
        <v>37606</v>
      </c>
      <c r="L11" s="115">
        <v>35577</v>
      </c>
      <c r="M11" s="115">
        <v>28161</v>
      </c>
      <c r="N11" s="115">
        <v>19457</v>
      </c>
      <c r="O11" s="115">
        <v>20947</v>
      </c>
      <c r="P11" s="115">
        <v>21998</v>
      </c>
      <c r="Q11" s="115">
        <v>19435</v>
      </c>
      <c r="R11" s="115">
        <v>5681</v>
      </c>
      <c r="S11" s="115">
        <v>20285</v>
      </c>
      <c r="T11" s="115">
        <v>2204</v>
      </c>
      <c r="U11" s="115">
        <v>13382</v>
      </c>
      <c r="V11" s="115">
        <v>19494</v>
      </c>
      <c r="W11" s="115">
        <v>26113</v>
      </c>
      <c r="X11" s="115">
        <v>20664</v>
      </c>
    </row>
    <row r="12" spans="1:25" x14ac:dyDescent="0.3">
      <c r="A12" s="2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</row>
    <row r="13" spans="1:25" x14ac:dyDescent="0.3">
      <c r="A13" s="18" t="s">
        <v>58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24"/>
    </row>
    <row r="14" spans="1:25" x14ac:dyDescent="0.3">
      <c r="A14" s="21" t="s">
        <v>112</v>
      </c>
      <c r="B14" s="115">
        <v>747</v>
      </c>
      <c r="C14" s="115">
        <v>653</v>
      </c>
      <c r="D14" s="115">
        <v>660</v>
      </c>
      <c r="E14" s="115">
        <v>357</v>
      </c>
      <c r="F14" s="115">
        <v>370</v>
      </c>
      <c r="G14" s="115">
        <v>251</v>
      </c>
      <c r="H14" s="115">
        <v>323</v>
      </c>
      <c r="I14" s="115">
        <v>318</v>
      </c>
      <c r="J14" s="115">
        <v>357</v>
      </c>
      <c r="K14" s="115">
        <v>302</v>
      </c>
      <c r="L14" s="115">
        <v>279</v>
      </c>
      <c r="M14" s="115">
        <v>224</v>
      </c>
      <c r="N14" s="115">
        <v>188</v>
      </c>
      <c r="O14" s="115">
        <v>201</v>
      </c>
      <c r="P14" s="115">
        <f>+P15+P16</f>
        <v>185</v>
      </c>
      <c r="Q14" s="115">
        <f>+Q15+Q16</f>
        <v>209</v>
      </c>
      <c r="R14" s="115">
        <f>+R15+R16</f>
        <v>232</v>
      </c>
      <c r="S14" s="115">
        <f>+S15+S16</f>
        <v>202</v>
      </c>
      <c r="T14" s="115">
        <v>262</v>
      </c>
      <c r="U14" s="115">
        <v>292</v>
      </c>
      <c r="V14" s="115">
        <v>283</v>
      </c>
      <c r="W14" s="115">
        <v>245</v>
      </c>
      <c r="X14" s="115">
        <v>226</v>
      </c>
      <c r="Y14" s="14"/>
    </row>
    <row r="15" spans="1:25" x14ac:dyDescent="0.3">
      <c r="A15" s="21" t="s">
        <v>113</v>
      </c>
      <c r="B15" s="115">
        <v>647</v>
      </c>
      <c r="C15" s="115">
        <v>596</v>
      </c>
      <c r="D15" s="115">
        <v>575</v>
      </c>
      <c r="E15" s="115">
        <v>324</v>
      </c>
      <c r="F15" s="115">
        <v>329</v>
      </c>
      <c r="G15" s="115">
        <v>239</v>
      </c>
      <c r="H15" s="115">
        <v>297</v>
      </c>
      <c r="I15" s="115">
        <v>298</v>
      </c>
      <c r="J15" s="115">
        <v>337</v>
      </c>
      <c r="K15" s="115">
        <v>259</v>
      </c>
      <c r="L15" s="115">
        <v>239</v>
      </c>
      <c r="M15" s="115">
        <v>205</v>
      </c>
      <c r="N15" s="115">
        <v>176</v>
      </c>
      <c r="O15" s="115">
        <v>187</v>
      </c>
      <c r="P15" s="115">
        <v>177</v>
      </c>
      <c r="Q15" s="115">
        <v>208</v>
      </c>
      <c r="R15" s="115">
        <v>226</v>
      </c>
      <c r="S15" s="115">
        <v>188</v>
      </c>
      <c r="T15" s="115">
        <v>233</v>
      </c>
      <c r="U15" s="115">
        <v>292</v>
      </c>
      <c r="V15" s="115">
        <v>227</v>
      </c>
      <c r="W15" s="115">
        <v>207</v>
      </c>
      <c r="X15" s="115">
        <v>202</v>
      </c>
      <c r="Y15" s="24"/>
    </row>
    <row r="16" spans="1:25" ht="15" customHeight="1" x14ac:dyDescent="0.3">
      <c r="A16" s="22" t="s">
        <v>114</v>
      </c>
      <c r="B16" s="115">
        <v>100</v>
      </c>
      <c r="C16" s="115">
        <v>57</v>
      </c>
      <c r="D16" s="115">
        <v>85</v>
      </c>
      <c r="E16" s="115">
        <v>33</v>
      </c>
      <c r="F16" s="115">
        <v>41</v>
      </c>
      <c r="G16" s="115">
        <v>12</v>
      </c>
      <c r="H16" s="115">
        <v>26</v>
      </c>
      <c r="I16" s="115">
        <v>20</v>
      </c>
      <c r="J16" s="115">
        <v>20</v>
      </c>
      <c r="K16" s="115">
        <v>43</v>
      </c>
      <c r="L16" s="115">
        <v>40</v>
      </c>
      <c r="M16" s="115">
        <v>19</v>
      </c>
      <c r="N16" s="115">
        <v>12</v>
      </c>
      <c r="O16" s="115">
        <v>14</v>
      </c>
      <c r="P16" s="115">
        <v>8</v>
      </c>
      <c r="Q16" s="115">
        <v>1</v>
      </c>
      <c r="R16" s="115">
        <v>6</v>
      </c>
      <c r="S16" s="115">
        <v>14</v>
      </c>
      <c r="T16" s="115">
        <v>29</v>
      </c>
      <c r="U16" s="115">
        <v>0</v>
      </c>
      <c r="V16" s="115">
        <v>56</v>
      </c>
      <c r="W16" s="115">
        <v>38</v>
      </c>
      <c r="X16" s="115">
        <v>24</v>
      </c>
      <c r="Y16" s="24"/>
    </row>
    <row r="17" spans="1:25" ht="15" customHeight="1" x14ac:dyDescent="0.3">
      <c r="A17" s="22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24"/>
    </row>
    <row r="18" spans="1:25" x14ac:dyDescent="0.3">
      <c r="A18" s="18" t="s">
        <v>115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24"/>
    </row>
    <row r="19" spans="1:25" x14ac:dyDescent="0.3">
      <c r="A19" s="21" t="s">
        <v>112</v>
      </c>
      <c r="B19" s="115">
        <v>222403</v>
      </c>
      <c r="C19" s="115">
        <v>241675</v>
      </c>
      <c r="D19" s="115">
        <v>247336</v>
      </c>
      <c r="E19" s="115">
        <v>257917</v>
      </c>
      <c r="F19" s="115">
        <v>262719</v>
      </c>
      <c r="G19" s="115">
        <v>265241</v>
      </c>
      <c r="H19" s="115">
        <v>265580</v>
      </c>
      <c r="I19" s="115">
        <v>276378</v>
      </c>
      <c r="J19" s="115">
        <v>282217</v>
      </c>
      <c r="K19" s="115">
        <v>284188</v>
      </c>
      <c r="L19" s="115">
        <v>287019</v>
      </c>
      <c r="M19" s="115">
        <v>291732</v>
      </c>
      <c r="N19" s="115">
        <v>299974</v>
      </c>
      <c r="O19" s="115">
        <v>299807</v>
      </c>
      <c r="P19" s="115">
        <f t="shared" ref="P19:U19" si="0">+P20+P21</f>
        <v>299388</v>
      </c>
      <c r="Q19" s="115">
        <f t="shared" si="0"/>
        <v>302214</v>
      </c>
      <c r="R19" s="115">
        <f t="shared" si="0"/>
        <v>310457</v>
      </c>
      <c r="S19" s="115">
        <f t="shared" si="0"/>
        <v>323804</v>
      </c>
      <c r="T19" s="115">
        <f t="shared" si="0"/>
        <v>334425</v>
      </c>
      <c r="U19" s="115">
        <f t="shared" si="0"/>
        <v>348889</v>
      </c>
      <c r="V19" s="115">
        <v>345439</v>
      </c>
      <c r="W19" s="115">
        <v>338701</v>
      </c>
      <c r="X19" s="115">
        <v>336102</v>
      </c>
      <c r="Y19" s="24"/>
    </row>
    <row r="20" spans="1:25" x14ac:dyDescent="0.3">
      <c r="A20" s="21" t="s">
        <v>113</v>
      </c>
      <c r="B20" s="115">
        <v>180319</v>
      </c>
      <c r="C20" s="115">
        <v>197880</v>
      </c>
      <c r="D20" s="115">
        <v>197805</v>
      </c>
      <c r="E20" s="115">
        <v>203710</v>
      </c>
      <c r="F20" s="115">
        <v>205863</v>
      </c>
      <c r="G20" s="115">
        <v>210722</v>
      </c>
      <c r="H20" s="115">
        <v>217715</v>
      </c>
      <c r="I20" s="115">
        <v>217320</v>
      </c>
      <c r="J20" s="115">
        <v>220237</v>
      </c>
      <c r="K20" s="115">
        <v>227756</v>
      </c>
      <c r="L20" s="115">
        <v>230730</v>
      </c>
      <c r="M20" s="115">
        <v>234746</v>
      </c>
      <c r="N20" s="115">
        <v>241522</v>
      </c>
      <c r="O20" s="115">
        <v>241371</v>
      </c>
      <c r="P20" s="115">
        <f t="shared" ref="P20:U21" si="1">+P24+P28</f>
        <v>244648</v>
      </c>
      <c r="Q20" s="115">
        <f t="shared" si="1"/>
        <v>251045</v>
      </c>
      <c r="R20" s="115">
        <f t="shared" si="1"/>
        <v>301393</v>
      </c>
      <c r="S20" s="115">
        <f t="shared" si="1"/>
        <v>298622</v>
      </c>
      <c r="T20" s="115">
        <f t="shared" si="1"/>
        <v>326767</v>
      </c>
      <c r="U20" s="115">
        <f t="shared" si="1"/>
        <v>329386</v>
      </c>
      <c r="V20" s="115">
        <v>318348</v>
      </c>
      <c r="W20" s="115">
        <v>306877</v>
      </c>
      <c r="X20" s="115">
        <v>307615</v>
      </c>
      <c r="Y20" s="25"/>
    </row>
    <row r="21" spans="1:25" x14ac:dyDescent="0.3">
      <c r="A21" s="22" t="s">
        <v>114</v>
      </c>
      <c r="B21" s="115">
        <v>42084</v>
      </c>
      <c r="C21" s="115">
        <v>43795</v>
      </c>
      <c r="D21" s="115">
        <v>49531</v>
      </c>
      <c r="E21" s="115">
        <v>54207</v>
      </c>
      <c r="F21" s="115">
        <v>56856</v>
      </c>
      <c r="G21" s="115">
        <v>54519</v>
      </c>
      <c r="H21" s="115">
        <v>47865</v>
      </c>
      <c r="I21" s="115">
        <v>59058</v>
      </c>
      <c r="J21" s="115">
        <v>61980</v>
      </c>
      <c r="K21" s="115">
        <v>56432</v>
      </c>
      <c r="L21" s="115">
        <v>56289</v>
      </c>
      <c r="M21" s="115">
        <v>56986</v>
      </c>
      <c r="N21" s="115">
        <v>58452</v>
      </c>
      <c r="O21" s="115">
        <v>58436</v>
      </c>
      <c r="P21" s="115">
        <f t="shared" si="1"/>
        <v>54740</v>
      </c>
      <c r="Q21" s="115">
        <f t="shared" si="1"/>
        <v>51169</v>
      </c>
      <c r="R21" s="115">
        <f t="shared" si="1"/>
        <v>9064</v>
      </c>
      <c r="S21" s="115">
        <f t="shared" si="1"/>
        <v>25182</v>
      </c>
      <c r="T21" s="115">
        <f t="shared" si="1"/>
        <v>7658</v>
      </c>
      <c r="U21" s="115">
        <f t="shared" si="1"/>
        <v>19503</v>
      </c>
      <c r="V21" s="115">
        <v>27091</v>
      </c>
      <c r="W21" s="115">
        <v>31824</v>
      </c>
      <c r="X21" s="115">
        <v>28487</v>
      </c>
      <c r="Y21" s="24"/>
    </row>
    <row r="22" spans="1:25" ht="15" x14ac:dyDescent="0.3">
      <c r="A22" s="18" t="s">
        <v>354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24"/>
    </row>
    <row r="23" spans="1:25" x14ac:dyDescent="0.3">
      <c r="A23" s="21" t="s">
        <v>112</v>
      </c>
      <c r="B23" s="115">
        <v>177928</v>
      </c>
      <c r="C23" s="115">
        <v>191708</v>
      </c>
      <c r="D23" s="115">
        <v>196765</v>
      </c>
      <c r="E23" s="115">
        <v>206446</v>
      </c>
      <c r="F23" s="115">
        <v>209923</v>
      </c>
      <c r="G23" s="115">
        <v>210257</v>
      </c>
      <c r="H23" s="115">
        <v>208401</v>
      </c>
      <c r="I23" s="115">
        <v>215817</v>
      </c>
      <c r="J23" s="115">
        <v>221439</v>
      </c>
      <c r="K23" s="115">
        <v>222639</v>
      </c>
      <c r="L23" s="115">
        <v>220346</v>
      </c>
      <c r="M23" s="115">
        <v>218737</v>
      </c>
      <c r="N23" s="115">
        <v>219288</v>
      </c>
      <c r="O23" s="115">
        <v>216570</v>
      </c>
      <c r="P23" s="115">
        <f>+P24+P25</f>
        <v>216158</v>
      </c>
      <c r="Q23" s="115">
        <f>+Q24+Q25</f>
        <v>216119</v>
      </c>
      <c r="R23" s="115">
        <f>+R24+R25</f>
        <v>220290</v>
      </c>
      <c r="S23" s="115">
        <f>+S24+S25</f>
        <v>230408</v>
      </c>
      <c r="T23" s="115">
        <f>+T24+T25</f>
        <v>234329</v>
      </c>
      <c r="U23" s="115">
        <f>244586+1298</f>
        <v>245884</v>
      </c>
      <c r="V23" s="115">
        <v>242662</v>
      </c>
      <c r="W23" s="115">
        <v>236287</v>
      </c>
      <c r="X23" s="115">
        <v>233130</v>
      </c>
      <c r="Y23" s="14"/>
    </row>
    <row r="24" spans="1:25" x14ac:dyDescent="0.3">
      <c r="A24" s="21" t="s">
        <v>113</v>
      </c>
      <c r="B24" s="115">
        <v>143315</v>
      </c>
      <c r="C24" s="115">
        <v>155905</v>
      </c>
      <c r="D24" s="115">
        <v>156624</v>
      </c>
      <c r="E24" s="115">
        <v>162414</v>
      </c>
      <c r="F24" s="115">
        <v>163610</v>
      </c>
      <c r="G24" s="115">
        <v>166243</v>
      </c>
      <c r="H24" s="115">
        <v>169759</v>
      </c>
      <c r="I24" s="115">
        <v>168156</v>
      </c>
      <c r="J24" s="115">
        <v>170699</v>
      </c>
      <c r="K24" s="115">
        <v>176438</v>
      </c>
      <c r="L24" s="115">
        <v>175969</v>
      </c>
      <c r="M24" s="115">
        <v>175035</v>
      </c>
      <c r="N24" s="115">
        <v>174372</v>
      </c>
      <c r="O24" s="115">
        <v>172048</v>
      </c>
      <c r="P24" s="115">
        <v>174248</v>
      </c>
      <c r="Q24" s="115">
        <v>176392</v>
      </c>
      <c r="R24" s="115">
        <v>213717</v>
      </c>
      <c r="S24" s="115">
        <v>211516</v>
      </c>
      <c r="T24" s="115">
        <v>229121</v>
      </c>
      <c r="U24" s="115">
        <f>229877+1200</f>
        <v>231077</v>
      </c>
      <c r="V24" s="115">
        <v>222414</v>
      </c>
      <c r="W24" s="115">
        <v>212827</v>
      </c>
      <c r="X24" s="115">
        <v>212093</v>
      </c>
      <c r="Y24" s="25"/>
    </row>
    <row r="25" spans="1:25" x14ac:dyDescent="0.3">
      <c r="A25" s="22" t="s">
        <v>114</v>
      </c>
      <c r="B25" s="115">
        <v>34613</v>
      </c>
      <c r="C25" s="115">
        <v>35803</v>
      </c>
      <c r="D25" s="115">
        <v>40141</v>
      </c>
      <c r="E25" s="115">
        <v>44032</v>
      </c>
      <c r="F25" s="115">
        <v>46313</v>
      </c>
      <c r="G25" s="115">
        <v>44014</v>
      </c>
      <c r="H25" s="115">
        <v>38642</v>
      </c>
      <c r="I25" s="115">
        <v>47661</v>
      </c>
      <c r="J25" s="115">
        <v>50740</v>
      </c>
      <c r="K25" s="115">
        <v>46201</v>
      </c>
      <c r="L25" s="115">
        <v>44377</v>
      </c>
      <c r="M25" s="115">
        <v>43702</v>
      </c>
      <c r="N25" s="115">
        <v>44916</v>
      </c>
      <c r="O25" s="115">
        <v>44522</v>
      </c>
      <c r="P25" s="115">
        <v>41910</v>
      </c>
      <c r="Q25" s="115">
        <v>39727</v>
      </c>
      <c r="R25" s="115">
        <v>6573</v>
      </c>
      <c r="S25" s="115">
        <v>18892</v>
      </c>
      <c r="T25" s="115">
        <v>5208</v>
      </c>
      <c r="U25" s="115">
        <f>14709+98</f>
        <v>14807</v>
      </c>
      <c r="V25" s="115">
        <v>20248</v>
      </c>
      <c r="W25" s="115">
        <v>23460</v>
      </c>
      <c r="X25" s="115">
        <v>21037</v>
      </c>
      <c r="Y25" s="24"/>
    </row>
    <row r="26" spans="1:25" x14ac:dyDescent="0.3">
      <c r="A26" s="18" t="s">
        <v>116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24"/>
    </row>
    <row r="27" spans="1:25" x14ac:dyDescent="0.3">
      <c r="A27" s="21" t="s">
        <v>112</v>
      </c>
      <c r="B27" s="115">
        <v>44475</v>
      </c>
      <c r="C27" s="115">
        <v>49967</v>
      </c>
      <c r="D27" s="115">
        <v>50571</v>
      </c>
      <c r="E27" s="115">
        <v>51471</v>
      </c>
      <c r="F27" s="115">
        <v>52796</v>
      </c>
      <c r="G27" s="115">
        <v>54984</v>
      </c>
      <c r="H27" s="115">
        <v>57179</v>
      </c>
      <c r="I27" s="115">
        <v>60561</v>
      </c>
      <c r="J27" s="115">
        <v>60778</v>
      </c>
      <c r="K27" s="115">
        <v>61549</v>
      </c>
      <c r="L27" s="115">
        <v>66673</v>
      </c>
      <c r="M27" s="115">
        <v>72995</v>
      </c>
      <c r="N27" s="115">
        <v>80686</v>
      </c>
      <c r="O27" s="115">
        <v>83237</v>
      </c>
      <c r="P27" s="115">
        <f>+P28+P29</f>
        <v>83230</v>
      </c>
      <c r="Q27" s="115">
        <f>+Q28+Q29</f>
        <v>86095</v>
      </c>
      <c r="R27" s="115">
        <f>+R28+R29</f>
        <v>90167</v>
      </c>
      <c r="S27" s="115">
        <f>+S28+S29</f>
        <v>93396</v>
      </c>
      <c r="T27" s="115">
        <f>+T28+T29</f>
        <v>100096</v>
      </c>
      <c r="U27" s="115">
        <v>103005</v>
      </c>
      <c r="V27" s="115">
        <v>102777</v>
      </c>
      <c r="W27" s="115">
        <v>102414</v>
      </c>
      <c r="X27" s="115">
        <v>102972</v>
      </c>
      <c r="Y27" s="25"/>
    </row>
    <row r="28" spans="1:25" x14ac:dyDescent="0.3">
      <c r="A28" s="21" t="s">
        <v>113</v>
      </c>
      <c r="B28" s="115">
        <v>37004</v>
      </c>
      <c r="C28" s="115">
        <v>41975</v>
      </c>
      <c r="D28" s="115">
        <v>41181</v>
      </c>
      <c r="E28" s="115">
        <v>41296</v>
      </c>
      <c r="F28" s="115">
        <v>42253</v>
      </c>
      <c r="G28" s="115">
        <v>44479</v>
      </c>
      <c r="H28" s="115">
        <v>47956</v>
      </c>
      <c r="I28" s="115">
        <v>49164</v>
      </c>
      <c r="J28" s="115">
        <v>49538</v>
      </c>
      <c r="K28" s="115">
        <v>51318</v>
      </c>
      <c r="L28" s="115">
        <v>54761</v>
      </c>
      <c r="M28" s="115">
        <v>59711</v>
      </c>
      <c r="N28" s="115">
        <v>67150</v>
      </c>
      <c r="O28" s="115">
        <v>69323</v>
      </c>
      <c r="P28" s="115">
        <v>70400</v>
      </c>
      <c r="Q28" s="115">
        <v>74653</v>
      </c>
      <c r="R28" s="115">
        <v>87676</v>
      </c>
      <c r="S28" s="115">
        <v>87106</v>
      </c>
      <c r="T28" s="115">
        <v>97646</v>
      </c>
      <c r="U28" s="115">
        <v>98309</v>
      </c>
      <c r="V28" s="115">
        <v>95934</v>
      </c>
      <c r="W28" s="115">
        <v>94050</v>
      </c>
      <c r="X28" s="115">
        <v>95522</v>
      </c>
      <c r="Y28" s="24"/>
    </row>
    <row r="29" spans="1:25" ht="15" thickBot="1" x14ac:dyDescent="0.35">
      <c r="A29" s="22" t="s">
        <v>114</v>
      </c>
      <c r="B29" s="115">
        <v>7471</v>
      </c>
      <c r="C29" s="115">
        <v>7992</v>
      </c>
      <c r="D29" s="115">
        <v>9390</v>
      </c>
      <c r="E29" s="115">
        <v>10175</v>
      </c>
      <c r="F29" s="115">
        <v>10543</v>
      </c>
      <c r="G29" s="115">
        <v>10505</v>
      </c>
      <c r="H29" s="115">
        <v>9223</v>
      </c>
      <c r="I29" s="115">
        <v>11397</v>
      </c>
      <c r="J29" s="115">
        <v>11240</v>
      </c>
      <c r="K29" s="115">
        <v>10231</v>
      </c>
      <c r="L29" s="115">
        <v>11912</v>
      </c>
      <c r="M29" s="115">
        <v>13284</v>
      </c>
      <c r="N29" s="115">
        <v>13536</v>
      </c>
      <c r="O29" s="115">
        <v>13914</v>
      </c>
      <c r="P29" s="115">
        <v>12830</v>
      </c>
      <c r="Q29" s="115">
        <v>11442</v>
      </c>
      <c r="R29" s="115">
        <v>2491</v>
      </c>
      <c r="S29" s="115">
        <v>6290</v>
      </c>
      <c r="T29" s="115">
        <v>2450</v>
      </c>
      <c r="U29" s="115">
        <v>4696</v>
      </c>
      <c r="V29" s="115">
        <v>6843</v>
      </c>
      <c r="W29" s="115">
        <v>8364</v>
      </c>
      <c r="X29" s="115">
        <v>7450</v>
      </c>
      <c r="Y29" s="24"/>
    </row>
    <row r="30" spans="1:25" x14ac:dyDescent="0.3">
      <c r="A30" s="26" t="s">
        <v>117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6"/>
      <c r="R30" s="116"/>
      <c r="S30" s="116"/>
      <c r="T30" s="116"/>
      <c r="U30" s="116"/>
      <c r="V30" s="116"/>
      <c r="W30" s="116"/>
      <c r="X30" s="116"/>
      <c r="Y30" s="24"/>
    </row>
    <row r="31" spans="1:25" x14ac:dyDescent="0.3">
      <c r="A31" s="27" t="s">
        <v>355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0"/>
      <c r="V31" s="20"/>
      <c r="W31" s="20"/>
      <c r="X31" s="20"/>
      <c r="Y31" s="24"/>
    </row>
    <row r="32" spans="1:25" x14ac:dyDescent="0.3">
      <c r="Y32" s="24"/>
    </row>
    <row r="33" spans="25:25" x14ac:dyDescent="0.3">
      <c r="Y33" s="24"/>
    </row>
    <row r="35" spans="25:25" x14ac:dyDescent="0.3">
      <c r="Y35" s="24"/>
    </row>
    <row r="36" spans="25:25" x14ac:dyDescent="0.3">
      <c r="Y36" s="24"/>
    </row>
    <row r="37" spans="25:25" x14ac:dyDescent="0.3">
      <c r="Y37" s="24"/>
    </row>
    <row r="38" spans="25:25" x14ac:dyDescent="0.3">
      <c r="Y38" s="24"/>
    </row>
    <row r="39" spans="25:25" x14ac:dyDescent="0.3">
      <c r="Y39" s="24"/>
    </row>
    <row r="40" spans="25:25" x14ac:dyDescent="0.3">
      <c r="Y40" s="24"/>
    </row>
    <row r="41" spans="25:25" x14ac:dyDescent="0.3">
      <c r="Y41" s="14"/>
    </row>
    <row r="42" spans="25:25" x14ac:dyDescent="0.3">
      <c r="Y42" s="24"/>
    </row>
    <row r="43" spans="25:25" x14ac:dyDescent="0.3">
      <c r="Y43" s="24"/>
    </row>
    <row r="44" spans="25:25" x14ac:dyDescent="0.3">
      <c r="Y44" s="24"/>
    </row>
  </sheetData>
  <mergeCells count="5">
    <mergeCell ref="A1:X1"/>
    <mergeCell ref="A2:X2"/>
    <mergeCell ref="A3:X3"/>
    <mergeCell ref="A4:X4"/>
    <mergeCell ref="A5:X5"/>
  </mergeCells>
  <hyperlinks>
    <hyperlink ref="Y2" location="Contenido!A1" display="Contenido" xr:uid="{31539D1B-E38D-49D1-B4AA-FB9CE7E16B44}"/>
  </hyperlinks>
  <printOptions horizontalCentered="1"/>
  <pageMargins left="0.19685039370078741" right="0.19685039370078741" top="0.39370078740157483" bottom="0" header="0.31496062992125984" footer="0.31496062992125984"/>
  <pageSetup scale="6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D0A93-6F6E-419D-9D95-1ACB3FDD8232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21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396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10.6038412198739</v>
      </c>
      <c r="C9" s="121">
        <v>12.259383060321213</v>
      </c>
      <c r="D9" s="121">
        <v>8.9962460846902417</v>
      </c>
      <c r="E9" s="121"/>
      <c r="F9" s="121">
        <v>14.528098914716015</v>
      </c>
      <c r="G9" s="121">
        <v>16.207420843447412</v>
      </c>
      <c r="H9" s="121">
        <v>12.776788694781352</v>
      </c>
      <c r="I9" s="121"/>
      <c r="J9" s="121">
        <v>11.981340535232016</v>
      </c>
      <c r="K9" s="121">
        <v>13.653889770923112</v>
      </c>
      <c r="L9" s="121">
        <v>10.273881979359619</v>
      </c>
      <c r="M9" s="121"/>
      <c r="N9" s="121">
        <v>7.9887972402957805</v>
      </c>
      <c r="O9" s="121">
        <v>9.6384308102017826</v>
      </c>
      <c r="P9" s="121">
        <v>6.3379800464671314</v>
      </c>
      <c r="Q9" s="121"/>
      <c r="R9" s="121">
        <v>13.250151310582428</v>
      </c>
      <c r="S9" s="121">
        <v>15.430790960451976</v>
      </c>
      <c r="T9" s="121">
        <v>11.20925341745531</v>
      </c>
      <c r="U9" s="121"/>
      <c r="V9" s="121">
        <v>6.0308295860397116</v>
      </c>
      <c r="W9" s="121">
        <v>6.8060761491418429</v>
      </c>
      <c r="X9" s="121">
        <v>5.3460653795218516</v>
      </c>
      <c r="Y9" s="121"/>
      <c r="Z9" s="121">
        <v>2.7566853747111257</v>
      </c>
      <c r="AA9" s="121">
        <v>3.249488506438801</v>
      </c>
      <c r="AB9" s="121">
        <v>2.341611758743031</v>
      </c>
      <c r="AC9" s="14"/>
    </row>
    <row r="10" spans="1:29" x14ac:dyDescent="0.3">
      <c r="A10" s="50" t="s">
        <v>177</v>
      </c>
      <c r="B10" s="117">
        <v>12.767710049423394</v>
      </c>
      <c r="C10" s="117">
        <v>13.832140533506831</v>
      </c>
      <c r="D10" s="117">
        <v>11.757441027541065</v>
      </c>
      <c r="E10" s="117"/>
      <c r="F10" s="117">
        <v>17.872570194384448</v>
      </c>
      <c r="G10" s="117">
        <v>18.468950749464668</v>
      </c>
      <c r="H10" s="117">
        <v>17.265795206971678</v>
      </c>
      <c r="I10" s="117"/>
      <c r="J10" s="117">
        <v>16.50262467191601</v>
      </c>
      <c r="K10" s="117">
        <v>16.406779661016948</v>
      </c>
      <c r="L10" s="117">
        <v>16.592498410680228</v>
      </c>
      <c r="M10" s="117"/>
      <c r="N10" s="117">
        <v>9.309967141292443</v>
      </c>
      <c r="O10" s="117">
        <v>10.583153347732182</v>
      </c>
      <c r="P10" s="117">
        <v>8</v>
      </c>
      <c r="Q10" s="117"/>
      <c r="R10" s="117">
        <v>15.148547175971268</v>
      </c>
      <c r="S10" s="117">
        <v>18.554551772063931</v>
      </c>
      <c r="T10" s="117">
        <v>12.130541871921183</v>
      </c>
      <c r="U10" s="117"/>
      <c r="V10" s="117">
        <v>4.3259134817303657</v>
      </c>
      <c r="W10" s="117">
        <v>4.118173679498657</v>
      </c>
      <c r="X10" s="117">
        <v>4.5094936708860756</v>
      </c>
      <c r="Y10" s="117"/>
      <c r="Z10" s="117">
        <v>3.3057851239669422</v>
      </c>
      <c r="AA10" s="117">
        <v>4.0302267002518892</v>
      </c>
      <c r="AB10" s="117">
        <v>2.666666666666667</v>
      </c>
      <c r="AC10" s="14"/>
    </row>
    <row r="11" spans="1:29" x14ac:dyDescent="0.3">
      <c r="A11" s="50" t="s">
        <v>178</v>
      </c>
      <c r="B11" s="117">
        <v>12.375082281132189</v>
      </c>
      <c r="C11" s="117">
        <v>13.542557088777629</v>
      </c>
      <c r="D11" s="117">
        <v>11.253226942032386</v>
      </c>
      <c r="E11" s="117"/>
      <c r="F11" s="117">
        <v>18.374073056852513</v>
      </c>
      <c r="G11" s="117">
        <v>18.217054263565892</v>
      </c>
      <c r="H11" s="117">
        <v>18.528610354223432</v>
      </c>
      <c r="I11" s="117"/>
      <c r="J11" s="117">
        <v>13.742494996664442</v>
      </c>
      <c r="K11" s="117">
        <v>16.120576671035387</v>
      </c>
      <c r="L11" s="117">
        <v>11.277173913043478</v>
      </c>
      <c r="M11" s="117"/>
      <c r="N11" s="117">
        <v>10.238335011748909</v>
      </c>
      <c r="O11" s="117">
        <v>11.434370771312583</v>
      </c>
      <c r="P11" s="117">
        <v>9.0606262491672229</v>
      </c>
      <c r="Q11" s="117"/>
      <c r="R11" s="117">
        <v>15.296198054818744</v>
      </c>
      <c r="S11" s="117">
        <v>16.544566544566543</v>
      </c>
      <c r="T11" s="117">
        <v>14.13105413105413</v>
      </c>
      <c r="U11" s="117"/>
      <c r="V11" s="117">
        <v>5.3571428571428568</v>
      </c>
      <c r="W11" s="117">
        <v>6.5373563218390798</v>
      </c>
      <c r="X11" s="117">
        <v>4.2763157894736841</v>
      </c>
      <c r="Y11" s="117"/>
      <c r="Z11" s="117">
        <v>0.88832487309644681</v>
      </c>
      <c r="AA11" s="117">
        <v>0.8595988538681949</v>
      </c>
      <c r="AB11" s="117">
        <v>0.91116173120728927</v>
      </c>
    </row>
    <row r="12" spans="1:29" x14ac:dyDescent="0.3">
      <c r="A12" s="50" t="s">
        <v>179</v>
      </c>
      <c r="B12" s="117">
        <v>12.258162031438937</v>
      </c>
      <c r="C12" s="117">
        <v>14.390355562337861</v>
      </c>
      <c r="D12" s="117">
        <v>10.166192543793981</v>
      </c>
      <c r="E12" s="117"/>
      <c r="F12" s="117">
        <v>17.941454202077431</v>
      </c>
      <c r="G12" s="117">
        <v>18.648159324079664</v>
      </c>
      <c r="H12" s="117">
        <v>17.171052631578949</v>
      </c>
      <c r="I12" s="117"/>
      <c r="J12" s="117">
        <v>11.270410195141379</v>
      </c>
      <c r="K12" s="117">
        <v>14.785992217898833</v>
      </c>
      <c r="L12" s="117">
        <v>7.5856443719412718</v>
      </c>
      <c r="M12" s="117"/>
      <c r="N12" s="117">
        <v>11.774461028192372</v>
      </c>
      <c r="O12" s="117">
        <v>13.795986622073578</v>
      </c>
      <c r="P12" s="117">
        <v>9.7861842105263168</v>
      </c>
      <c r="Q12" s="117"/>
      <c r="R12" s="117">
        <v>15.800415800415802</v>
      </c>
      <c r="S12" s="117">
        <v>19.878997407087297</v>
      </c>
      <c r="T12" s="117">
        <v>12.01923076923077</v>
      </c>
      <c r="U12" s="117"/>
      <c r="V12" s="117">
        <v>5.0440744368266408</v>
      </c>
      <c r="W12" s="117">
        <v>5</v>
      </c>
      <c r="X12" s="117">
        <v>5.0847457627118651</v>
      </c>
      <c r="Y12" s="117"/>
      <c r="Z12" s="117">
        <v>0.29197080291970801</v>
      </c>
      <c r="AA12" s="117">
        <v>0</v>
      </c>
      <c r="AB12" s="117">
        <v>0.49140049140049141</v>
      </c>
    </row>
    <row r="13" spans="1:29" x14ac:dyDescent="0.3">
      <c r="A13" s="50" t="s">
        <v>180</v>
      </c>
      <c r="B13" s="117">
        <v>10.223932215113262</v>
      </c>
      <c r="C13" s="117">
        <v>11.416673896070098</v>
      </c>
      <c r="D13" s="117">
        <v>9.0392072382593707</v>
      </c>
      <c r="E13" s="117"/>
      <c r="F13" s="117">
        <v>13.605159142916582</v>
      </c>
      <c r="G13" s="117">
        <v>14.505050505050503</v>
      </c>
      <c r="H13" s="117">
        <v>12.650085763293312</v>
      </c>
      <c r="I13" s="117"/>
      <c r="J13" s="117">
        <v>12.025</v>
      </c>
      <c r="K13" s="117">
        <v>12.487562189054726</v>
      </c>
      <c r="L13" s="117">
        <v>11.557788944723619</v>
      </c>
      <c r="M13" s="117"/>
      <c r="N13" s="117">
        <v>7.2232399895315362</v>
      </c>
      <c r="O13" s="117">
        <v>8.1052631578947363</v>
      </c>
      <c r="P13" s="117">
        <v>6.3508589276418528</v>
      </c>
      <c r="Q13" s="117"/>
      <c r="R13" s="117">
        <v>13.253536452665941</v>
      </c>
      <c r="S13" s="117">
        <v>16.437768240343349</v>
      </c>
      <c r="T13" s="117">
        <v>9.9779249448123615</v>
      </c>
      <c r="U13" s="117"/>
      <c r="V13" s="117">
        <v>8.2603254067584473</v>
      </c>
      <c r="W13" s="117">
        <v>8.5699263932702419</v>
      </c>
      <c r="X13" s="117">
        <v>7.9789775441949358</v>
      </c>
      <c r="Y13" s="117"/>
      <c r="Z13" s="117">
        <v>0.7836990595611284</v>
      </c>
      <c r="AA13" s="117">
        <v>0.65934065934065933</v>
      </c>
      <c r="AB13" s="117">
        <v>0.89641434262948216</v>
      </c>
    </row>
    <row r="14" spans="1:29" x14ac:dyDescent="0.3">
      <c r="A14" s="50" t="s">
        <v>181</v>
      </c>
      <c r="B14" s="117">
        <v>6.8351726593093627</v>
      </c>
      <c r="C14" s="117">
        <v>8.6283946373324163</v>
      </c>
      <c r="D14" s="117">
        <v>4.909560723514212</v>
      </c>
      <c r="E14" s="117"/>
      <c r="F14" s="117">
        <v>10.655021834061134</v>
      </c>
      <c r="G14" s="117">
        <v>11.833333333333334</v>
      </c>
      <c r="H14" s="117">
        <v>9.3577981651376145</v>
      </c>
      <c r="I14" s="117"/>
      <c r="J14" s="117">
        <v>7.7309236947791167</v>
      </c>
      <c r="K14" s="117">
        <v>9.9250936329588022</v>
      </c>
      <c r="L14" s="117">
        <v>5.1948051948051948</v>
      </c>
      <c r="M14" s="117"/>
      <c r="N14" s="117">
        <v>3.9883268482490268</v>
      </c>
      <c r="O14" s="117">
        <v>6.5371024734982335</v>
      </c>
      <c r="P14" s="117">
        <v>0.86580086580086579</v>
      </c>
      <c r="Q14" s="117"/>
      <c r="R14" s="117">
        <v>8.9285714285714288</v>
      </c>
      <c r="S14" s="117">
        <v>9.688581314878892</v>
      </c>
      <c r="T14" s="117">
        <v>8.1180811808118083</v>
      </c>
      <c r="U14" s="117"/>
      <c r="V14" s="117">
        <v>4.1712403951701429</v>
      </c>
      <c r="W14" s="117">
        <v>6.8720379146919433</v>
      </c>
      <c r="X14" s="117">
        <v>1.8404907975460123</v>
      </c>
      <c r="Y14" s="117"/>
      <c r="Z14" s="117">
        <v>1.4354066985645932</v>
      </c>
      <c r="AA14" s="117">
        <v>2.3923444976076556</v>
      </c>
      <c r="AB14" s="117">
        <v>0.4784688995215311</v>
      </c>
      <c r="AC14" s="24"/>
    </row>
    <row r="15" spans="1:29" x14ac:dyDescent="0.3">
      <c r="A15" s="50" t="s">
        <v>182</v>
      </c>
      <c r="B15" s="117">
        <v>7.5974542561654728</v>
      </c>
      <c r="C15" s="117">
        <v>9.7785069729286302</v>
      </c>
      <c r="D15" s="117">
        <v>5.544401544401544</v>
      </c>
      <c r="E15" s="117"/>
      <c r="F15" s="117">
        <v>10.467361915797605</v>
      </c>
      <c r="G15" s="117">
        <v>13.302752293577983</v>
      </c>
      <c r="H15" s="117">
        <v>7.5722092115534743</v>
      </c>
      <c r="I15" s="117"/>
      <c r="J15" s="117">
        <v>9.5444685466377432</v>
      </c>
      <c r="K15" s="117">
        <v>11.418376449598574</v>
      </c>
      <c r="L15" s="117">
        <v>7.7702702702702702</v>
      </c>
      <c r="M15" s="117"/>
      <c r="N15" s="117">
        <v>5.7441253263707575</v>
      </c>
      <c r="O15" s="117">
        <v>7.5873827791986352</v>
      </c>
      <c r="P15" s="117">
        <v>3.822222222222222</v>
      </c>
      <c r="Q15" s="117"/>
      <c r="R15" s="117">
        <v>9.5275283092541976</v>
      </c>
      <c r="S15" s="117">
        <v>12.310286677908937</v>
      </c>
      <c r="T15" s="117">
        <v>7.1272727272727279</v>
      </c>
      <c r="U15" s="117"/>
      <c r="V15" s="117">
        <v>3.6064113980409616</v>
      </c>
      <c r="W15" s="117">
        <v>5.233111322549953</v>
      </c>
      <c r="X15" s="117">
        <v>2.1757322175732217</v>
      </c>
      <c r="Y15" s="117"/>
      <c r="Z15" s="117">
        <v>1.2259194395796849</v>
      </c>
      <c r="AA15" s="117">
        <v>1.5625</v>
      </c>
      <c r="AB15" s="117">
        <v>0.95238095238095244</v>
      </c>
      <c r="AC15" s="14"/>
    </row>
    <row r="16" spans="1:29" x14ac:dyDescent="0.3">
      <c r="A16" s="50" t="s">
        <v>183</v>
      </c>
      <c r="B16" s="117">
        <v>4.502688172043011</v>
      </c>
      <c r="C16" s="117">
        <v>6.1876247504990021</v>
      </c>
      <c r="D16" s="117">
        <v>2.7834351663272234</v>
      </c>
      <c r="E16" s="117"/>
      <c r="F16" s="117">
        <v>6.4205457463884423</v>
      </c>
      <c r="G16" s="117">
        <v>9.7643097643097647</v>
      </c>
      <c r="H16" s="117">
        <v>3.3742331288343559</v>
      </c>
      <c r="I16" s="117"/>
      <c r="J16" s="117">
        <v>3.9292730844793713</v>
      </c>
      <c r="K16" s="117">
        <v>4.868913857677903</v>
      </c>
      <c r="L16" s="117">
        <v>2.8925619834710745</v>
      </c>
      <c r="M16" s="117"/>
      <c r="N16" s="117">
        <v>1.2110726643598615</v>
      </c>
      <c r="O16" s="117">
        <v>1.7421602787456445</v>
      </c>
      <c r="P16" s="117">
        <v>0.6872852233676976</v>
      </c>
      <c r="Q16" s="117"/>
      <c r="R16" s="117">
        <v>9.8039215686274517</v>
      </c>
      <c r="S16" s="117">
        <v>13.240418118466899</v>
      </c>
      <c r="T16" s="117">
        <v>6.2043795620437958</v>
      </c>
      <c r="U16" s="117"/>
      <c r="V16" s="117">
        <v>1.9607843137254901</v>
      </c>
      <c r="W16" s="117">
        <v>2.0920502092050208</v>
      </c>
      <c r="X16" s="117">
        <v>1.8181818181818181</v>
      </c>
      <c r="Y16" s="117"/>
      <c r="Z16" s="117">
        <v>1.2195121951219512</v>
      </c>
      <c r="AA16" s="117">
        <v>2.3809523809523809</v>
      </c>
      <c r="AB16" s="117">
        <v>0</v>
      </c>
      <c r="AC16" s="24"/>
    </row>
    <row r="17" spans="1:29" x14ac:dyDescent="0.3">
      <c r="A17" s="50" t="s">
        <v>184</v>
      </c>
      <c r="B17" s="117">
        <v>10.537594335227803</v>
      </c>
      <c r="C17" s="117">
        <v>11.986853528463351</v>
      </c>
      <c r="D17" s="117">
        <v>9.0835562744976048</v>
      </c>
      <c r="E17" s="117"/>
      <c r="F17" s="117">
        <v>18.010517090271691</v>
      </c>
      <c r="G17" s="117">
        <v>19.576271186440678</v>
      </c>
      <c r="H17" s="117">
        <v>16.333938294010888</v>
      </c>
      <c r="I17" s="117"/>
      <c r="J17" s="117">
        <v>12.118672477371774</v>
      </c>
      <c r="K17" s="117">
        <v>13.190082644628099</v>
      </c>
      <c r="L17" s="117">
        <v>11.01666099965998</v>
      </c>
      <c r="M17" s="117"/>
      <c r="N17" s="117">
        <v>6.9726390114739631</v>
      </c>
      <c r="O17" s="117">
        <v>8.4639498432601883</v>
      </c>
      <c r="P17" s="117">
        <v>5.4402290622763063</v>
      </c>
      <c r="Q17" s="117"/>
      <c r="R17" s="117">
        <v>13.108672128613385</v>
      </c>
      <c r="S17" s="117">
        <v>14.996869129618034</v>
      </c>
      <c r="T17" s="117">
        <v>11.267175572519083</v>
      </c>
      <c r="U17" s="117"/>
      <c r="V17" s="117">
        <v>3.3002062628914306</v>
      </c>
      <c r="W17" s="117">
        <v>4.2231693142192945</v>
      </c>
      <c r="X17" s="117">
        <v>2.4345930232558142</v>
      </c>
      <c r="Y17" s="117"/>
      <c r="Z17" s="117">
        <v>0.9375</v>
      </c>
      <c r="AA17" s="117">
        <v>1.0928961748633881</v>
      </c>
      <c r="AB17" s="117">
        <v>0.79601990049751237</v>
      </c>
      <c r="AC17" s="24"/>
    </row>
    <row r="18" spans="1:29" x14ac:dyDescent="0.3">
      <c r="A18" s="50" t="s">
        <v>185</v>
      </c>
      <c r="B18" s="117">
        <v>8.7929170045958358</v>
      </c>
      <c r="C18" s="117">
        <v>9.8629765296431948</v>
      </c>
      <c r="D18" s="117">
        <v>7.730639730639731</v>
      </c>
      <c r="E18" s="117"/>
      <c r="F18" s="117">
        <v>10.977859778597786</v>
      </c>
      <c r="G18" s="117">
        <v>12.562814070351758</v>
      </c>
      <c r="H18" s="117">
        <v>9.4578313253012052</v>
      </c>
      <c r="I18" s="117"/>
      <c r="J18" s="117">
        <v>10.436363636363637</v>
      </c>
      <c r="K18" s="117">
        <v>10.812720848056538</v>
      </c>
      <c r="L18" s="117">
        <v>10.037453183520599</v>
      </c>
      <c r="M18" s="117"/>
      <c r="N18" s="117">
        <v>8.1451314328026658</v>
      </c>
      <c r="O18" s="117">
        <v>9.7938144329896915</v>
      </c>
      <c r="P18" s="117">
        <v>6.4780342516753535</v>
      </c>
      <c r="Q18" s="117"/>
      <c r="R18" s="117">
        <v>9.0878492090205327</v>
      </c>
      <c r="S18" s="117">
        <v>9.4005449591280659</v>
      </c>
      <c r="T18" s="117">
        <v>8.7824351297405201</v>
      </c>
      <c r="U18" s="117"/>
      <c r="V18" s="117">
        <v>5.8084772370486659</v>
      </c>
      <c r="W18" s="117">
        <v>7.1029529130087798</v>
      </c>
      <c r="X18" s="117">
        <v>4.5559845559845558</v>
      </c>
      <c r="Y18" s="117"/>
      <c r="Z18" s="117">
        <v>3.3101045296167246</v>
      </c>
      <c r="AA18" s="117">
        <v>4.9122807017543861</v>
      </c>
      <c r="AB18" s="117">
        <v>1.7301038062283738</v>
      </c>
      <c r="AC18" s="24"/>
    </row>
    <row r="19" spans="1:29" x14ac:dyDescent="0.3">
      <c r="A19" s="50" t="s">
        <v>186</v>
      </c>
      <c r="B19" s="117">
        <v>9.1304347826086953</v>
      </c>
      <c r="C19" s="117">
        <v>11.283091374893253</v>
      </c>
      <c r="D19" s="117">
        <v>7.0561612836864835</v>
      </c>
      <c r="E19" s="117"/>
      <c r="F19" s="117">
        <v>14.540931705110809</v>
      </c>
      <c r="G19" s="117">
        <v>17.346938775510203</v>
      </c>
      <c r="H19" s="117">
        <v>11.623616236162361</v>
      </c>
      <c r="I19" s="117"/>
      <c r="J19" s="117">
        <v>10.487605557068919</v>
      </c>
      <c r="K19" s="117">
        <v>11.946666666666667</v>
      </c>
      <c r="L19" s="117">
        <v>8.9643652561247222</v>
      </c>
      <c r="M19" s="117"/>
      <c r="N19" s="117">
        <v>6.7284688995215305</v>
      </c>
      <c r="O19" s="117">
        <v>8.4242424242424239</v>
      </c>
      <c r="P19" s="117">
        <v>5.0767414403778046</v>
      </c>
      <c r="Q19" s="117"/>
      <c r="R19" s="117">
        <v>10.393746381007528</v>
      </c>
      <c r="S19" s="117">
        <v>13.365155131264917</v>
      </c>
      <c r="T19" s="117">
        <v>7.5928008998875143</v>
      </c>
      <c r="U19" s="117"/>
      <c r="V19" s="117">
        <v>3.8894575230296824</v>
      </c>
      <c r="W19" s="117">
        <v>4.8600883652430049</v>
      </c>
      <c r="X19" s="117">
        <v>3.0514939605848697</v>
      </c>
      <c r="Y19" s="117"/>
      <c r="Z19" s="117">
        <v>1.3406940063091484</v>
      </c>
      <c r="AA19" s="117">
        <v>2.3423423423423424</v>
      </c>
      <c r="AB19" s="117">
        <v>0.56100981767180924</v>
      </c>
      <c r="AC19" s="24"/>
    </row>
    <row r="20" spans="1:29" x14ac:dyDescent="0.3">
      <c r="A20" s="50" t="s">
        <v>187</v>
      </c>
      <c r="B20" s="117">
        <v>11.852331606217618</v>
      </c>
      <c r="C20" s="117">
        <v>15.422885572139302</v>
      </c>
      <c r="D20" s="117">
        <v>8.446694084150586</v>
      </c>
      <c r="E20" s="117"/>
      <c r="F20" s="117">
        <v>15.735388567758509</v>
      </c>
      <c r="G20" s="117">
        <v>19.119496855345915</v>
      </c>
      <c r="H20" s="117">
        <v>12.204724409448819</v>
      </c>
      <c r="I20" s="117"/>
      <c r="J20" s="117">
        <v>16.136724960254373</v>
      </c>
      <c r="K20" s="117">
        <v>22.102009273570324</v>
      </c>
      <c r="L20" s="117">
        <v>9.8199672667757767</v>
      </c>
      <c r="M20" s="117"/>
      <c r="N20" s="117">
        <v>6.3829787234042552</v>
      </c>
      <c r="O20" s="117">
        <v>8.6876155268022188</v>
      </c>
      <c r="P20" s="117">
        <v>4.2589437819420786</v>
      </c>
      <c r="Q20" s="117"/>
      <c r="R20" s="117">
        <v>15.070921985815602</v>
      </c>
      <c r="S20" s="117">
        <v>19.53125</v>
      </c>
      <c r="T20" s="117">
        <v>11.363636363636363</v>
      </c>
      <c r="U20" s="117"/>
      <c r="V20" s="117">
        <v>4.7789725209080052</v>
      </c>
      <c r="W20" s="117">
        <v>5.6790123456790127</v>
      </c>
      <c r="X20" s="117">
        <v>3.9351851851851851</v>
      </c>
      <c r="Y20" s="117"/>
      <c r="Z20" s="117">
        <v>0.74626865671641784</v>
      </c>
      <c r="AA20" s="117">
        <v>0</v>
      </c>
      <c r="AB20" s="117">
        <v>1.3071895424836601</v>
      </c>
      <c r="AC20" s="24"/>
    </row>
    <row r="21" spans="1:29" x14ac:dyDescent="0.3">
      <c r="A21" s="68" t="s">
        <v>188</v>
      </c>
      <c r="B21" s="117">
        <v>14.910714285714285</v>
      </c>
      <c r="C21" s="117">
        <v>17.054751415984896</v>
      </c>
      <c r="D21" s="117">
        <v>12.821888412017168</v>
      </c>
      <c r="E21" s="117"/>
      <c r="F21" s="117">
        <v>21.099767150277629</v>
      </c>
      <c r="G21" s="117">
        <v>24.346629986244842</v>
      </c>
      <c r="H21" s="117">
        <v>17.570093457943926</v>
      </c>
      <c r="I21" s="117"/>
      <c r="J21" s="117">
        <v>13.419825663896209</v>
      </c>
      <c r="K21" s="117">
        <v>15.302491103202847</v>
      </c>
      <c r="L21" s="117">
        <v>11.439267886855241</v>
      </c>
      <c r="M21" s="117"/>
      <c r="N21" s="117">
        <v>11.494252873563218</v>
      </c>
      <c r="O21" s="117">
        <v>14.303904923599319</v>
      </c>
      <c r="P21" s="117">
        <v>8.7690407575133804</v>
      </c>
      <c r="Q21" s="117"/>
      <c r="R21" s="117">
        <v>21.34744947064485</v>
      </c>
      <c r="S21" s="117">
        <v>22.946175637393768</v>
      </c>
      <c r="T21" s="117">
        <v>19.897209985315712</v>
      </c>
      <c r="U21" s="117"/>
      <c r="V21" s="117">
        <v>6.3102119460500967</v>
      </c>
      <c r="W21" s="117">
        <v>6.4162754303599367</v>
      </c>
      <c r="X21" s="117">
        <v>6.2192393736017895</v>
      </c>
      <c r="Y21" s="117"/>
      <c r="Z21" s="117">
        <v>7.1942446043165464</v>
      </c>
      <c r="AA21" s="117">
        <v>8.662900188323917</v>
      </c>
      <c r="AB21" s="117">
        <v>5.8519793459552494</v>
      </c>
      <c r="AC21" s="24"/>
    </row>
    <row r="22" spans="1:29" x14ac:dyDescent="0.3">
      <c r="A22" s="50" t="s">
        <v>189</v>
      </c>
      <c r="B22" s="117">
        <v>11.21691639826355</v>
      </c>
      <c r="C22" s="117">
        <v>12.123793299261783</v>
      </c>
      <c r="D22" s="117">
        <v>10.334346504559271</v>
      </c>
      <c r="E22" s="117"/>
      <c r="F22" s="117">
        <v>12.108433734939759</v>
      </c>
      <c r="G22" s="117">
        <v>14.767441860465116</v>
      </c>
      <c r="H22" s="117">
        <v>9.25</v>
      </c>
      <c r="I22" s="117"/>
      <c r="J22" s="117">
        <v>13.102951763858892</v>
      </c>
      <c r="K22" s="117">
        <v>12.907801418439716</v>
      </c>
      <c r="L22" s="117">
        <v>13.304093567251464</v>
      </c>
      <c r="M22" s="117"/>
      <c r="N22" s="117">
        <v>4.9027237354085607</v>
      </c>
      <c r="O22" s="117">
        <v>4.225352112676056</v>
      </c>
      <c r="P22" s="117">
        <v>5.5727554179566559</v>
      </c>
      <c r="Q22" s="117"/>
      <c r="R22" s="117">
        <v>16.528925619834713</v>
      </c>
      <c r="S22" s="117">
        <v>18.338108882521489</v>
      </c>
      <c r="T22" s="117">
        <v>14.854111405835543</v>
      </c>
      <c r="U22" s="117"/>
      <c r="V22" s="117">
        <v>5.4759898904802018</v>
      </c>
      <c r="W22" s="117">
        <v>6.7272727272727275</v>
      </c>
      <c r="X22" s="117">
        <v>4.395604395604396</v>
      </c>
      <c r="Y22" s="117"/>
      <c r="Z22" s="117">
        <v>29.761904761904763</v>
      </c>
      <c r="AA22" s="117">
        <v>24.285714285714285</v>
      </c>
      <c r="AB22" s="117">
        <v>33.673469387755098</v>
      </c>
      <c r="AC22" s="24"/>
    </row>
    <row r="23" spans="1:29" x14ac:dyDescent="0.3">
      <c r="A23" s="50" t="s">
        <v>190</v>
      </c>
      <c r="B23" s="117">
        <v>8.2043931025759935</v>
      </c>
      <c r="C23" s="117">
        <v>9.4143873788905079</v>
      </c>
      <c r="D23" s="117">
        <v>7.0338420703384212</v>
      </c>
      <c r="E23" s="117"/>
      <c r="F23" s="117">
        <v>10.9375</v>
      </c>
      <c r="G23" s="117">
        <v>11.680911680911681</v>
      </c>
      <c r="H23" s="117">
        <v>10.157917200170722</v>
      </c>
      <c r="I23" s="117"/>
      <c r="J23" s="117">
        <v>10.00468603561387</v>
      </c>
      <c r="K23" s="117">
        <v>12.245862884160756</v>
      </c>
      <c r="L23" s="117">
        <v>7.8030654900139345</v>
      </c>
      <c r="M23" s="117"/>
      <c r="N23" s="117">
        <v>7.0623418449505415</v>
      </c>
      <c r="O23" s="117">
        <v>8.1708449396471678</v>
      </c>
      <c r="P23" s="117">
        <v>5.973552211582307</v>
      </c>
      <c r="Q23" s="117"/>
      <c r="R23" s="117">
        <v>8.9768976897689772</v>
      </c>
      <c r="S23" s="117">
        <v>10.672645739910314</v>
      </c>
      <c r="T23" s="117">
        <v>7.3434125269978408</v>
      </c>
      <c r="U23" s="117"/>
      <c r="V23" s="117">
        <v>6.3608418065736583</v>
      </c>
      <c r="W23" s="117">
        <v>6.5802592223330016</v>
      </c>
      <c r="X23" s="117">
        <v>6.1628430049482681</v>
      </c>
      <c r="Y23" s="117"/>
      <c r="Z23" s="117">
        <v>0.65359477124183007</v>
      </c>
      <c r="AA23" s="117">
        <v>0.85592011412268187</v>
      </c>
      <c r="AB23" s="117">
        <v>0.48250904704463204</v>
      </c>
      <c r="AC23" s="24"/>
    </row>
    <row r="24" spans="1:29" x14ac:dyDescent="0.3">
      <c r="A24" s="50" t="s">
        <v>191</v>
      </c>
      <c r="B24" s="117">
        <v>11.077894037535293</v>
      </c>
      <c r="C24" s="117">
        <v>13.122171945701359</v>
      </c>
      <c r="D24" s="117">
        <v>9.2121982210927573</v>
      </c>
      <c r="E24" s="117"/>
      <c r="F24" s="117">
        <v>19.879113498992613</v>
      </c>
      <c r="G24" s="117">
        <v>22.25201072386059</v>
      </c>
      <c r="H24" s="117">
        <v>17.496635262449526</v>
      </c>
      <c r="I24" s="117"/>
      <c r="J24" s="117">
        <v>11.398963730569948</v>
      </c>
      <c r="K24" s="117">
        <v>14.802065404475043</v>
      </c>
      <c r="L24" s="117">
        <v>7.9722703639514725</v>
      </c>
      <c r="M24" s="117"/>
      <c r="N24" s="117">
        <v>4.8932384341637016</v>
      </c>
      <c r="O24" s="117">
        <v>6.1946902654867255</v>
      </c>
      <c r="P24" s="117">
        <v>3.5778175313059033</v>
      </c>
      <c r="Q24" s="117"/>
      <c r="R24" s="117">
        <v>10.840108401084011</v>
      </c>
      <c r="S24" s="117">
        <v>12.195121951219512</v>
      </c>
      <c r="T24" s="117">
        <v>9.7560975609756095</v>
      </c>
      <c r="U24" s="117"/>
      <c r="V24" s="117">
        <v>5.6829511465603186</v>
      </c>
      <c r="W24" s="117">
        <v>5.8823529411764701</v>
      </c>
      <c r="X24" s="117">
        <v>5.5363321799307963</v>
      </c>
      <c r="Y24" s="117"/>
      <c r="Z24" s="117">
        <v>5</v>
      </c>
      <c r="AA24" s="117">
        <v>7.8125</v>
      </c>
      <c r="AB24" s="117">
        <v>2.6315789473684208</v>
      </c>
      <c r="AC24" s="14"/>
    </row>
    <row r="25" spans="1:29" x14ac:dyDescent="0.3">
      <c r="A25" s="50" t="s">
        <v>192</v>
      </c>
      <c r="B25" s="117">
        <v>10.271604938271604</v>
      </c>
      <c r="C25" s="117">
        <v>12.298803136607511</v>
      </c>
      <c r="D25" s="117">
        <v>8.4106838416366738</v>
      </c>
      <c r="E25" s="117"/>
      <c r="F25" s="117">
        <v>16.638865721434527</v>
      </c>
      <c r="G25" s="117">
        <v>18.234323432343231</v>
      </c>
      <c r="H25" s="117">
        <v>15.008431703204048</v>
      </c>
      <c r="I25" s="117"/>
      <c r="J25" s="117">
        <v>11.328976034858387</v>
      </c>
      <c r="K25" s="117">
        <v>13.463626492942455</v>
      </c>
      <c r="L25" s="117">
        <v>9.1803278688524586</v>
      </c>
      <c r="M25" s="117"/>
      <c r="N25" s="117">
        <v>8.5763293310463116</v>
      </c>
      <c r="O25" s="117">
        <v>10.685249709639953</v>
      </c>
      <c r="P25" s="117">
        <v>6.531531531531531</v>
      </c>
      <c r="Q25" s="117"/>
      <c r="R25" s="117">
        <v>8.4049665711556827</v>
      </c>
      <c r="S25" s="117">
        <v>10.2803738317757</v>
      </c>
      <c r="T25" s="117">
        <v>6.8081343943412902</v>
      </c>
      <c r="U25" s="117"/>
      <c r="V25" s="117">
        <v>4.7589229805886033</v>
      </c>
      <c r="W25" s="117">
        <v>5.8908045977011492</v>
      </c>
      <c r="X25" s="117">
        <v>3.8845726970033292</v>
      </c>
      <c r="Y25" s="117"/>
      <c r="Z25" s="117">
        <v>6.8736141906873618</v>
      </c>
      <c r="AA25" s="117">
        <v>9.8445595854922274</v>
      </c>
      <c r="AB25" s="117">
        <v>4.6511627906976747</v>
      </c>
      <c r="AC25" s="24"/>
    </row>
    <row r="26" spans="1:29" x14ac:dyDescent="0.3">
      <c r="A26" s="50" t="s">
        <v>193</v>
      </c>
      <c r="B26" s="117">
        <v>7.0204350692155568</v>
      </c>
      <c r="C26" s="117">
        <v>8.5743106926698047</v>
      </c>
      <c r="D26" s="117">
        <v>5.5268261150614091</v>
      </c>
      <c r="E26" s="117"/>
      <c r="F26" s="117">
        <v>10.37955073586367</v>
      </c>
      <c r="G26" s="117">
        <v>11.773472429210134</v>
      </c>
      <c r="H26" s="117">
        <v>8.870967741935484</v>
      </c>
      <c r="I26" s="117"/>
      <c r="J26" s="117">
        <v>8.123791102514506</v>
      </c>
      <c r="K26" s="117">
        <v>10.650887573964498</v>
      </c>
      <c r="L26" s="117">
        <v>5.6925996204933584</v>
      </c>
      <c r="M26" s="117"/>
      <c r="N26" s="117">
        <v>2.9233870967741935</v>
      </c>
      <c r="O26" s="117">
        <v>3.9138943248532287</v>
      </c>
      <c r="P26" s="117">
        <v>1.8711018711018712</v>
      </c>
      <c r="Q26" s="117"/>
      <c r="R26" s="117">
        <v>9.3133385951065506</v>
      </c>
      <c r="S26" s="117">
        <v>11.596638655462185</v>
      </c>
      <c r="T26" s="117">
        <v>7.291666666666667</v>
      </c>
      <c r="U26" s="117"/>
      <c r="V26" s="117">
        <v>4.056795131845842</v>
      </c>
      <c r="W26" s="117">
        <v>4.231625835189309</v>
      </c>
      <c r="X26" s="117">
        <v>3.9106145251396649</v>
      </c>
      <c r="Y26" s="117"/>
      <c r="Z26" s="117">
        <v>4.2168674698795181</v>
      </c>
      <c r="AA26" s="117">
        <v>5.809128630705394</v>
      </c>
      <c r="AB26" s="117">
        <v>2.7237354085603114</v>
      </c>
      <c r="AC26" s="24"/>
    </row>
    <row r="27" spans="1:29" x14ac:dyDescent="0.3">
      <c r="A27" s="50" t="s">
        <v>194</v>
      </c>
      <c r="B27" s="117">
        <v>7.8312550984733722</v>
      </c>
      <c r="C27" s="117">
        <v>10.057333970377448</v>
      </c>
      <c r="D27" s="117">
        <v>5.7110352673492608</v>
      </c>
      <c r="E27" s="117"/>
      <c r="F27" s="117">
        <v>9.7185342538502386</v>
      </c>
      <c r="G27" s="117">
        <v>11.615628299894404</v>
      </c>
      <c r="H27" s="117">
        <v>7.799145299145299</v>
      </c>
      <c r="I27" s="117"/>
      <c r="J27" s="117">
        <v>9.9399599733155437</v>
      </c>
      <c r="K27" s="117">
        <v>11.333333333333332</v>
      </c>
      <c r="L27" s="117">
        <v>8.544726301735647</v>
      </c>
      <c r="M27" s="117"/>
      <c r="N27" s="117">
        <v>5.0813008130081299</v>
      </c>
      <c r="O27" s="117">
        <v>5.935483870967742</v>
      </c>
      <c r="P27" s="117">
        <v>4.1369472182596292</v>
      </c>
      <c r="Q27" s="117"/>
      <c r="R27" s="117">
        <v>10.532544378698224</v>
      </c>
      <c r="S27" s="117">
        <v>15.513126491646778</v>
      </c>
      <c r="T27" s="117">
        <v>5.6338028169014089</v>
      </c>
      <c r="U27" s="117"/>
      <c r="V27" s="117">
        <v>4.647887323943662</v>
      </c>
      <c r="W27" s="117">
        <v>5.7947019867549665</v>
      </c>
      <c r="X27" s="117">
        <v>3.7990196078431371</v>
      </c>
      <c r="Y27" s="117"/>
      <c r="Z27" s="117">
        <v>3.4257748776508974</v>
      </c>
      <c r="AA27" s="117">
        <v>5.5147058823529411</v>
      </c>
      <c r="AB27" s="117">
        <v>1.7595307917888565</v>
      </c>
      <c r="AC27" s="24"/>
    </row>
    <row r="28" spans="1:29" x14ac:dyDescent="0.3">
      <c r="A28" s="50" t="s">
        <v>195</v>
      </c>
      <c r="B28" s="117">
        <v>14.816944604178648</v>
      </c>
      <c r="C28" s="117">
        <v>18.0859375</v>
      </c>
      <c r="D28" s="117">
        <v>11.667293940534437</v>
      </c>
      <c r="E28" s="117"/>
      <c r="F28" s="117">
        <v>21.285475792988315</v>
      </c>
      <c r="G28" s="117">
        <v>24.143835616438356</v>
      </c>
      <c r="H28" s="117">
        <v>18.566775244299674</v>
      </c>
      <c r="I28" s="117"/>
      <c r="J28" s="117">
        <v>17.011995637949838</v>
      </c>
      <c r="K28" s="117">
        <v>22.41014799154334</v>
      </c>
      <c r="L28" s="117">
        <v>11.261261261261261</v>
      </c>
      <c r="M28" s="117"/>
      <c r="N28" s="117">
        <v>11.243243243243244</v>
      </c>
      <c r="O28" s="117">
        <v>13.605442176870749</v>
      </c>
      <c r="P28" s="117">
        <v>9.0909090909090917</v>
      </c>
      <c r="Q28" s="117"/>
      <c r="R28" s="117">
        <v>18.921668362156662</v>
      </c>
      <c r="S28" s="117">
        <v>22.067594433399602</v>
      </c>
      <c r="T28" s="117">
        <v>15.625</v>
      </c>
      <c r="U28" s="117"/>
      <c r="V28" s="117">
        <v>7.3280721533258166</v>
      </c>
      <c r="W28" s="117">
        <v>9.6385542168674707</v>
      </c>
      <c r="X28" s="117">
        <v>5.2966101694915251</v>
      </c>
      <c r="Y28" s="117"/>
      <c r="Z28" s="117">
        <v>2.2801302931596092</v>
      </c>
      <c r="AA28" s="117">
        <v>3.4722222222222223</v>
      </c>
      <c r="AB28" s="117">
        <v>1.2269938650306749</v>
      </c>
      <c r="AC28" s="24"/>
    </row>
    <row r="29" spans="1:29" x14ac:dyDescent="0.3">
      <c r="A29" s="50" t="s">
        <v>196</v>
      </c>
      <c r="B29" s="117">
        <v>8.5719909457730541</v>
      </c>
      <c r="C29" s="117">
        <v>9.3171411507067496</v>
      </c>
      <c r="D29" s="117">
        <v>7.8435188789412216</v>
      </c>
      <c r="E29" s="117"/>
      <c r="F29" s="117">
        <v>9.6718480138169269</v>
      </c>
      <c r="G29" s="117">
        <v>11.317567567567567</v>
      </c>
      <c r="H29" s="117">
        <v>7.9505300353356887</v>
      </c>
      <c r="I29" s="117"/>
      <c r="J29" s="117">
        <v>9.5739084692267227</v>
      </c>
      <c r="K29" s="117">
        <v>10.283315844700944</v>
      </c>
      <c r="L29" s="117">
        <v>8.8607594936708853</v>
      </c>
      <c r="M29" s="117"/>
      <c r="N29" s="117">
        <v>5.0027487630566245</v>
      </c>
      <c r="O29" s="117">
        <v>6.033519553072626</v>
      </c>
      <c r="P29" s="117">
        <v>4.0043290043290041</v>
      </c>
      <c r="Q29" s="117"/>
      <c r="R29" s="117">
        <v>12.742775935575557</v>
      </c>
      <c r="S29" s="117">
        <v>13.60078277886497</v>
      </c>
      <c r="T29" s="117">
        <v>11.937557392102846</v>
      </c>
      <c r="U29" s="117"/>
      <c r="V29" s="117">
        <v>5.5417185554171855</v>
      </c>
      <c r="W29" s="117">
        <v>5.032258064516129</v>
      </c>
      <c r="X29" s="117">
        <v>6.0168471720818291</v>
      </c>
      <c r="Y29" s="117"/>
      <c r="Z29" s="117">
        <v>3.9215686274509802</v>
      </c>
      <c r="AA29" s="117">
        <v>2.0618556701030926</v>
      </c>
      <c r="AB29" s="117">
        <v>5.6074766355140184</v>
      </c>
      <c r="AC29" s="24"/>
    </row>
    <row r="30" spans="1:29" x14ac:dyDescent="0.3">
      <c r="A30" s="50" t="s">
        <v>197</v>
      </c>
      <c r="B30" s="117">
        <v>11.844938980617373</v>
      </c>
      <c r="C30" s="117">
        <v>13.80313560691773</v>
      </c>
      <c r="D30" s="117">
        <v>9.9370078740157481</v>
      </c>
      <c r="E30" s="117"/>
      <c r="F30" s="117">
        <v>12.366003062787136</v>
      </c>
      <c r="G30" s="117">
        <v>15.238817285822591</v>
      </c>
      <c r="H30" s="117">
        <v>9.435421500386699</v>
      </c>
      <c r="I30" s="117"/>
      <c r="J30" s="117">
        <v>13.656195462478186</v>
      </c>
      <c r="K30" s="117">
        <v>16.187345932621199</v>
      </c>
      <c r="L30" s="117">
        <v>10.790697674418604</v>
      </c>
      <c r="M30" s="117"/>
      <c r="N30" s="117">
        <v>9.173893199452305</v>
      </c>
      <c r="O30" s="117">
        <v>10.885608856088561</v>
      </c>
      <c r="P30" s="117">
        <v>7.4977416440831073</v>
      </c>
      <c r="Q30" s="117"/>
      <c r="R30" s="117">
        <v>16.840478949401312</v>
      </c>
      <c r="S30" s="117">
        <v>18.795180722891565</v>
      </c>
      <c r="T30" s="117">
        <v>15.029761904761903</v>
      </c>
      <c r="U30" s="117"/>
      <c r="V30" s="117">
        <v>9.0865842055185535</v>
      </c>
      <c r="W30" s="117">
        <v>9.3186372745490971</v>
      </c>
      <c r="X30" s="117">
        <v>8.8768115942028984</v>
      </c>
      <c r="Y30" s="117"/>
      <c r="Z30" s="117">
        <v>2.7962716378162451</v>
      </c>
      <c r="AA30" s="117">
        <v>3.3950617283950617</v>
      </c>
      <c r="AB30" s="117">
        <v>2.3419203747072603</v>
      </c>
      <c r="AC30" s="24"/>
    </row>
    <row r="31" spans="1:29" x14ac:dyDescent="0.3">
      <c r="A31" s="50" t="s">
        <v>198</v>
      </c>
      <c r="B31" s="117">
        <v>11.029298972235004</v>
      </c>
      <c r="C31" s="117">
        <v>11.733249449512426</v>
      </c>
      <c r="D31" s="117">
        <v>10.359281437125748</v>
      </c>
      <c r="E31" s="117"/>
      <c r="F31" s="117">
        <v>11.552612214863871</v>
      </c>
      <c r="G31" s="117">
        <v>12.038303693570452</v>
      </c>
      <c r="H31" s="117">
        <v>10.987261146496815</v>
      </c>
      <c r="I31" s="117"/>
      <c r="J31" s="117">
        <v>11.345646437994723</v>
      </c>
      <c r="K31" s="117">
        <v>12.087912087912088</v>
      </c>
      <c r="L31" s="117">
        <v>10.659898477157361</v>
      </c>
      <c r="M31" s="117"/>
      <c r="N31" s="117">
        <v>4.0613718411552346</v>
      </c>
      <c r="O31" s="117">
        <v>4.9632352941176467</v>
      </c>
      <c r="P31" s="117">
        <v>3.1914893617021276</v>
      </c>
      <c r="Q31" s="117"/>
      <c r="R31" s="117">
        <v>10.01589825119237</v>
      </c>
      <c r="S31" s="117">
        <v>11.853088480801336</v>
      </c>
      <c r="T31" s="117">
        <v>8.3459787556904406</v>
      </c>
      <c r="U31" s="117"/>
      <c r="V31" s="117">
        <v>20.056497175141246</v>
      </c>
      <c r="W31" s="117">
        <v>19.91701244813278</v>
      </c>
      <c r="X31" s="117">
        <v>20.172413793103448</v>
      </c>
      <c r="Y31" s="117"/>
      <c r="Z31" s="117">
        <v>8.235294117647058</v>
      </c>
      <c r="AA31" s="117">
        <v>9.025270758122744</v>
      </c>
      <c r="AB31" s="117">
        <v>7.5471698113207548</v>
      </c>
      <c r="AC31" s="24"/>
    </row>
    <row r="32" spans="1:29" x14ac:dyDescent="0.3">
      <c r="A32" s="50" t="s">
        <v>199</v>
      </c>
      <c r="B32" s="117">
        <v>14.73939048704073</v>
      </c>
      <c r="C32" s="117">
        <v>17.608069164265132</v>
      </c>
      <c r="D32" s="117">
        <v>11.936936936936938</v>
      </c>
      <c r="E32" s="117"/>
      <c r="F32" s="117">
        <v>12.604042806183116</v>
      </c>
      <c r="G32" s="117">
        <v>12.933025404157044</v>
      </c>
      <c r="H32" s="117">
        <v>12.254901960784313</v>
      </c>
      <c r="I32" s="117"/>
      <c r="J32" s="117">
        <v>16.729464958553127</v>
      </c>
      <c r="K32" s="117">
        <v>18.840579710144929</v>
      </c>
      <c r="L32" s="117">
        <v>14.442700156985872</v>
      </c>
      <c r="M32" s="117"/>
      <c r="N32" s="117">
        <v>12.541254125412541</v>
      </c>
      <c r="O32" s="117">
        <v>16.910569105691057</v>
      </c>
      <c r="P32" s="117">
        <v>8.0402010050251249</v>
      </c>
      <c r="Q32" s="117"/>
      <c r="R32" s="117">
        <v>22.173913043478262</v>
      </c>
      <c r="S32" s="117">
        <v>26.259541984732827</v>
      </c>
      <c r="T32" s="117">
        <v>18.482758620689655</v>
      </c>
      <c r="U32" s="117"/>
      <c r="V32" s="117">
        <v>11.101474414570685</v>
      </c>
      <c r="W32" s="117">
        <v>16.417910447761194</v>
      </c>
      <c r="X32" s="117">
        <v>6.4829821717990272</v>
      </c>
      <c r="Y32" s="117"/>
      <c r="Z32" s="117">
        <v>5.5970149253731343</v>
      </c>
      <c r="AA32" s="117">
        <v>4.6296296296296298</v>
      </c>
      <c r="AB32" s="117">
        <v>6.25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9.9877200163733111</v>
      </c>
      <c r="C33" s="117">
        <v>9.8374679213002558</v>
      </c>
      <c r="D33" s="117">
        <v>10.125588697017267</v>
      </c>
      <c r="E33" s="117"/>
      <c r="F33" s="117">
        <v>6.5298507462686564</v>
      </c>
      <c r="G33" s="117">
        <v>7.2992700729926998</v>
      </c>
      <c r="H33" s="117">
        <v>5.7251908396946565</v>
      </c>
      <c r="I33" s="117"/>
      <c r="J33" s="117">
        <v>5.5851063829787231</v>
      </c>
      <c r="K33" s="117">
        <v>7.8651685393258424</v>
      </c>
      <c r="L33" s="117">
        <v>3.535353535353535</v>
      </c>
      <c r="M33" s="117"/>
      <c r="N33" s="117">
        <v>7.5324675324675319</v>
      </c>
      <c r="O33" s="117">
        <v>10.7981220657277</v>
      </c>
      <c r="P33" s="117">
        <v>3.4883720930232558</v>
      </c>
      <c r="Q33" s="117"/>
      <c r="R33" s="117">
        <v>22</v>
      </c>
      <c r="S33" s="117">
        <v>18.399999999999999</v>
      </c>
      <c r="T33" s="117">
        <v>25</v>
      </c>
      <c r="U33" s="117"/>
      <c r="V33" s="117">
        <v>6.5274151436031342</v>
      </c>
      <c r="W33" s="117">
        <v>5.0847457627118651</v>
      </c>
      <c r="X33" s="117">
        <v>7.7669902912621351</v>
      </c>
      <c r="Y33" s="117"/>
      <c r="Z33" s="117">
        <v>6.103286384976526</v>
      </c>
      <c r="AA33" s="117">
        <v>3.8961038961038961</v>
      </c>
      <c r="AB33" s="117">
        <v>7.3529411764705888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8.8315962698848054</v>
      </c>
      <c r="C34" s="117">
        <v>10.231877532642955</v>
      </c>
      <c r="D34" s="117">
        <v>7.5005349882302594</v>
      </c>
      <c r="E34" s="117"/>
      <c r="F34" s="117">
        <v>8.4946481439307675</v>
      </c>
      <c r="G34" s="117">
        <v>9.5238095238095237</v>
      </c>
      <c r="H34" s="117">
        <v>7.4160447761194028</v>
      </c>
      <c r="I34" s="117"/>
      <c r="J34" s="117">
        <v>9.7394908229721722</v>
      </c>
      <c r="K34" s="117">
        <v>10.467179183914844</v>
      </c>
      <c r="L34" s="117">
        <v>9.010077059869591</v>
      </c>
      <c r="M34" s="117"/>
      <c r="N34" s="117">
        <v>10.219435736677115</v>
      </c>
      <c r="O34" s="117">
        <v>12.057178371659417</v>
      </c>
      <c r="P34" s="117">
        <v>8.3491461100569264</v>
      </c>
      <c r="Q34" s="117"/>
      <c r="R34" s="117">
        <v>9.4709149371528785</v>
      </c>
      <c r="S34" s="117">
        <v>11.510353227771011</v>
      </c>
      <c r="T34" s="117">
        <v>7.5885328836424959</v>
      </c>
      <c r="U34" s="117"/>
      <c r="V34" s="117">
        <v>8.2906857727737968</v>
      </c>
      <c r="W34" s="117">
        <v>9.6651445966514462</v>
      </c>
      <c r="X34" s="117">
        <v>7.1737786023500307</v>
      </c>
      <c r="Y34" s="117"/>
      <c r="Z34" s="117">
        <v>1.632208922742111</v>
      </c>
      <c r="AA34" s="117">
        <v>2.0997375328083989</v>
      </c>
      <c r="AB34" s="117">
        <v>1.3011152416356877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12.603859555079067</v>
      </c>
      <c r="C35" s="117">
        <v>14.772572980312287</v>
      </c>
      <c r="D35" s="117">
        <v>10.49080566212462</v>
      </c>
      <c r="E35" s="117"/>
      <c r="F35" s="117">
        <v>17.186250999200638</v>
      </c>
      <c r="G35" s="117">
        <v>19.698544698544698</v>
      </c>
      <c r="H35" s="117">
        <v>14.543466375068343</v>
      </c>
      <c r="I35" s="117"/>
      <c r="J35" s="117">
        <v>15.868161739721373</v>
      </c>
      <c r="K35" s="117">
        <v>17.83050847457627</v>
      </c>
      <c r="L35" s="117">
        <v>13.896457765667575</v>
      </c>
      <c r="M35" s="117"/>
      <c r="N35" s="117">
        <v>9.1111937523242847</v>
      </c>
      <c r="O35" s="117">
        <v>11.808669656203289</v>
      </c>
      <c r="P35" s="117">
        <v>6.4396743153219829</v>
      </c>
      <c r="Q35" s="117"/>
      <c r="R35" s="117">
        <v>13.252094440213252</v>
      </c>
      <c r="S35" s="117">
        <v>14.861660079051383</v>
      </c>
      <c r="T35" s="117">
        <v>11.756061719324027</v>
      </c>
      <c r="U35" s="117"/>
      <c r="V35" s="117">
        <v>6.5761561306745859</v>
      </c>
      <c r="W35" s="117">
        <v>7.9234972677595632</v>
      </c>
      <c r="X35" s="117">
        <v>5.4011119936457508</v>
      </c>
      <c r="Y35" s="117"/>
      <c r="Z35" s="117">
        <v>3.7769784172661871</v>
      </c>
      <c r="AA35" s="117">
        <v>4.9056603773584913</v>
      </c>
      <c r="AB35" s="117">
        <v>2.7491408934707904</v>
      </c>
    </row>
    <row r="36" spans="1:2044 2060:4088 4104:6132 6148:7168 7184:9212 9228:11256 11272:13300 13316:14336 14352:16380" ht="15" thickBot="1" x14ac:dyDescent="0.35">
      <c r="A36" s="55" t="s">
        <v>203</v>
      </c>
      <c r="B36" s="117">
        <v>8.0963532954165274</v>
      </c>
      <c r="C36" s="117">
        <v>9.3101138647019432</v>
      </c>
      <c r="D36" s="117">
        <v>6.8850267379679142</v>
      </c>
      <c r="E36" s="117"/>
      <c r="F36" s="117">
        <v>8.7136929460580905</v>
      </c>
      <c r="G36" s="117">
        <v>10.081743869209809</v>
      </c>
      <c r="H36" s="117">
        <v>7.3033707865168536</v>
      </c>
      <c r="I36" s="117"/>
      <c r="J36" s="117">
        <v>9.0647482014388494</v>
      </c>
      <c r="K36" s="117">
        <v>9.9431818181818183</v>
      </c>
      <c r="L36" s="117">
        <v>8.1632653061224492</v>
      </c>
      <c r="M36" s="117"/>
      <c r="N36" s="117">
        <v>7.4957410562180584</v>
      </c>
      <c r="O36" s="117">
        <v>8.5714285714285712</v>
      </c>
      <c r="P36" s="117">
        <v>6.5146579804560263</v>
      </c>
      <c r="Q36" s="117"/>
      <c r="R36" s="117">
        <v>12.24944320712695</v>
      </c>
      <c r="S36" s="117">
        <v>15.52511415525114</v>
      </c>
      <c r="T36" s="117">
        <v>9.1304347826086953</v>
      </c>
      <c r="U36" s="117"/>
      <c r="V36" s="117">
        <v>4.3701799485861184</v>
      </c>
      <c r="W36" s="117">
        <v>4.4334975369458132</v>
      </c>
      <c r="X36" s="117">
        <v>4.3010752688172049</v>
      </c>
      <c r="Y36" s="117"/>
      <c r="Z36" s="117">
        <v>0</v>
      </c>
      <c r="AA36" s="117">
        <v>0</v>
      </c>
      <c r="AB36" s="117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hyperlinks>
    <hyperlink ref="AC2" location="Contenido!A1" display="Contenido" xr:uid="{0000C7CC-3E8C-472B-9A8D-ED2510BD3C91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A83AF-CC9A-4337-AE6A-D3C5F9340C0A}">
  <sheetPr>
    <tabColor rgb="FFF2DAB1"/>
    <pageSetUpPr fitToPage="1"/>
  </sheetPr>
  <dimension ref="A1:XEZ45"/>
  <sheetViews>
    <sheetView showGridLines="0" workbookViewId="0">
      <selection activeCell="L18" sqref="L18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44140625" style="1" customWidth="1"/>
    <col min="18" max="20" width="8.21875" style="1" customWidth="1"/>
    <col min="21" max="21" width="1.5546875" style="1" customWidth="1"/>
    <col min="22" max="24" width="8.21875" style="1" customWidth="1"/>
    <col min="25" max="25" width="1.5546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75" t="s">
        <v>366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SUM(B10:B33)</f>
        <v>28587</v>
      </c>
      <c r="C9" s="120">
        <f t="shared" ref="C9:AB9" si="0">SUM(C10:C33)</f>
        <v>14706</v>
      </c>
      <c r="D9" s="120">
        <f t="shared" si="0"/>
        <v>13881</v>
      </c>
      <c r="E9" s="120"/>
      <c r="F9" s="120">
        <f t="shared" si="0"/>
        <v>6535</v>
      </c>
      <c r="G9" s="120">
        <f t="shared" si="0"/>
        <v>3390</v>
      </c>
      <c r="H9" s="120">
        <f t="shared" si="0"/>
        <v>3145</v>
      </c>
      <c r="I9" s="120"/>
      <c r="J9" s="120">
        <f t="shared" si="0"/>
        <v>6070</v>
      </c>
      <c r="K9" s="120">
        <f t="shared" si="0"/>
        <v>3103</v>
      </c>
      <c r="L9" s="120">
        <f t="shared" si="0"/>
        <v>2967</v>
      </c>
      <c r="M9" s="120"/>
      <c r="N9" s="120">
        <f t="shared" si="0"/>
        <v>6105</v>
      </c>
      <c r="O9" s="120">
        <f t="shared" si="0"/>
        <v>3174</v>
      </c>
      <c r="P9" s="120">
        <f t="shared" si="0"/>
        <v>2931</v>
      </c>
      <c r="Q9" s="120"/>
      <c r="R9" s="120">
        <f t="shared" si="0"/>
        <v>5131</v>
      </c>
      <c r="S9" s="120">
        <f t="shared" si="0"/>
        <v>2649</v>
      </c>
      <c r="T9" s="120">
        <f t="shared" si="0"/>
        <v>2482</v>
      </c>
      <c r="U9" s="120"/>
      <c r="V9" s="120">
        <f t="shared" si="0"/>
        <v>4532</v>
      </c>
      <c r="W9" s="120">
        <f t="shared" si="0"/>
        <v>2273</v>
      </c>
      <c r="X9" s="120">
        <f t="shared" si="0"/>
        <v>2259</v>
      </c>
      <c r="Y9" s="120"/>
      <c r="Z9" s="120">
        <f t="shared" si="0"/>
        <v>214</v>
      </c>
      <c r="AA9" s="120">
        <f t="shared" si="0"/>
        <v>117</v>
      </c>
      <c r="AB9" s="120">
        <f t="shared" si="0"/>
        <v>97</v>
      </c>
      <c r="AC9" s="12"/>
    </row>
    <row r="10" spans="1:29" x14ac:dyDescent="0.3">
      <c r="A10" s="50" t="s">
        <v>177</v>
      </c>
      <c r="B10" s="115">
        <f t="shared" ref="B10:D11" si="1">+F10+J10+N10+R10+V10</f>
        <v>3744</v>
      </c>
      <c r="C10" s="115">
        <f t="shared" si="1"/>
        <v>2056</v>
      </c>
      <c r="D10" s="115">
        <f t="shared" si="1"/>
        <v>1688</v>
      </c>
      <c r="E10" s="115"/>
      <c r="F10" s="115">
        <v>869</v>
      </c>
      <c r="G10" s="115">
        <v>466</v>
      </c>
      <c r="H10" s="115">
        <v>403</v>
      </c>
      <c r="I10" s="115"/>
      <c r="J10" s="115">
        <v>804</v>
      </c>
      <c r="K10" s="115">
        <v>446</v>
      </c>
      <c r="L10" s="115">
        <v>358</v>
      </c>
      <c r="M10" s="115"/>
      <c r="N10" s="115">
        <v>790</v>
      </c>
      <c r="O10" s="115">
        <v>456</v>
      </c>
      <c r="P10" s="115">
        <v>334</v>
      </c>
      <c r="Q10" s="115"/>
      <c r="R10" s="115">
        <v>715</v>
      </c>
      <c r="S10" s="115">
        <v>392</v>
      </c>
      <c r="T10" s="115">
        <v>323</v>
      </c>
      <c r="U10" s="115"/>
      <c r="V10" s="115">
        <v>566</v>
      </c>
      <c r="W10" s="115">
        <v>296</v>
      </c>
      <c r="X10" s="115">
        <v>270</v>
      </c>
      <c r="Y10" s="115"/>
      <c r="Z10" s="115" t="s">
        <v>173</v>
      </c>
      <c r="AA10" s="115" t="s">
        <v>173</v>
      </c>
      <c r="AB10" s="115" t="s">
        <v>173</v>
      </c>
      <c r="AC10" s="14"/>
    </row>
    <row r="11" spans="1:29" x14ac:dyDescent="0.3">
      <c r="A11" s="50" t="s">
        <v>178</v>
      </c>
      <c r="B11" s="115">
        <f t="shared" si="1"/>
        <v>5318</v>
      </c>
      <c r="C11" s="115">
        <f t="shared" si="1"/>
        <v>2729</v>
      </c>
      <c r="D11" s="115">
        <f t="shared" si="1"/>
        <v>2589</v>
      </c>
      <c r="E11" s="115"/>
      <c r="F11" s="115">
        <v>1179</v>
      </c>
      <c r="G11" s="115">
        <v>620</v>
      </c>
      <c r="H11" s="115">
        <v>559</v>
      </c>
      <c r="I11" s="115"/>
      <c r="J11" s="115">
        <v>1083</v>
      </c>
      <c r="K11" s="115">
        <v>541</v>
      </c>
      <c r="L11" s="115">
        <v>542</v>
      </c>
      <c r="M11" s="115"/>
      <c r="N11" s="115">
        <v>1166</v>
      </c>
      <c r="O11" s="115">
        <v>599</v>
      </c>
      <c r="P11" s="115">
        <v>567</v>
      </c>
      <c r="Q11" s="115"/>
      <c r="R11" s="115">
        <v>977</v>
      </c>
      <c r="S11" s="115">
        <v>503</v>
      </c>
      <c r="T11" s="115">
        <v>474</v>
      </c>
      <c r="U11" s="115"/>
      <c r="V11" s="115">
        <v>913</v>
      </c>
      <c r="W11" s="115">
        <v>466</v>
      </c>
      <c r="X11" s="115">
        <v>447</v>
      </c>
      <c r="Y11" s="115"/>
      <c r="Z11" s="115" t="s">
        <v>173</v>
      </c>
      <c r="AA11" s="115" t="s">
        <v>173</v>
      </c>
      <c r="AB11" s="115" t="s">
        <v>173</v>
      </c>
    </row>
    <row r="12" spans="1:29" x14ac:dyDescent="0.3">
      <c r="A12" s="50" t="s">
        <v>179</v>
      </c>
      <c r="B12" s="115">
        <f t="shared" ref="B12:B25" si="2">+F12+J12+N12+R12+V12+Z12</f>
        <v>3851</v>
      </c>
      <c r="C12" s="115">
        <f t="shared" ref="C12:D25" si="3">+G12+K12+O12+S12+W12+AA12</f>
        <v>1938</v>
      </c>
      <c r="D12" s="115">
        <f t="shared" si="3"/>
        <v>1913</v>
      </c>
      <c r="E12" s="115"/>
      <c r="F12" s="115">
        <v>844</v>
      </c>
      <c r="G12" s="115">
        <v>424</v>
      </c>
      <c r="H12" s="115">
        <v>420</v>
      </c>
      <c r="I12" s="115"/>
      <c r="J12" s="115">
        <v>851</v>
      </c>
      <c r="K12" s="115">
        <v>403</v>
      </c>
      <c r="L12" s="115">
        <v>448</v>
      </c>
      <c r="M12" s="115"/>
      <c r="N12" s="115">
        <v>817</v>
      </c>
      <c r="O12" s="115">
        <v>414</v>
      </c>
      <c r="P12" s="115">
        <v>403</v>
      </c>
      <c r="Q12" s="115"/>
      <c r="R12" s="115">
        <v>694</v>
      </c>
      <c r="S12" s="115">
        <v>379</v>
      </c>
      <c r="T12" s="115">
        <v>315</v>
      </c>
      <c r="U12" s="115"/>
      <c r="V12" s="115">
        <v>600</v>
      </c>
      <c r="W12" s="115">
        <v>300</v>
      </c>
      <c r="X12" s="115">
        <v>300</v>
      </c>
      <c r="Y12" s="115"/>
      <c r="Z12" s="115">
        <v>45</v>
      </c>
      <c r="AA12" s="115">
        <v>18</v>
      </c>
      <c r="AB12" s="115">
        <v>27</v>
      </c>
    </row>
    <row r="13" spans="1:29" x14ac:dyDescent="0.3">
      <c r="A13" s="50" t="s">
        <v>180</v>
      </c>
      <c r="B13" s="115">
        <f t="shared" ref="B13:D17" si="4">+F13+J13+N13+R13+V13</f>
        <v>555</v>
      </c>
      <c r="C13" s="115">
        <f t="shared" si="4"/>
        <v>279</v>
      </c>
      <c r="D13" s="115">
        <f t="shared" si="4"/>
        <v>276</v>
      </c>
      <c r="E13" s="115"/>
      <c r="F13" s="115">
        <v>146</v>
      </c>
      <c r="G13" s="115">
        <v>68</v>
      </c>
      <c r="H13" s="115">
        <v>78</v>
      </c>
      <c r="I13" s="115"/>
      <c r="J13" s="115">
        <v>131</v>
      </c>
      <c r="K13" s="115">
        <v>64</v>
      </c>
      <c r="L13" s="115">
        <v>67</v>
      </c>
      <c r="M13" s="115"/>
      <c r="N13" s="115">
        <v>109</v>
      </c>
      <c r="O13" s="115">
        <v>59</v>
      </c>
      <c r="P13" s="115">
        <v>50</v>
      </c>
      <c r="Q13" s="115"/>
      <c r="R13" s="115">
        <v>89</v>
      </c>
      <c r="S13" s="115">
        <v>52</v>
      </c>
      <c r="T13" s="115">
        <v>37</v>
      </c>
      <c r="U13" s="115"/>
      <c r="V13" s="115">
        <v>80</v>
      </c>
      <c r="W13" s="115">
        <v>36</v>
      </c>
      <c r="X13" s="115">
        <v>44</v>
      </c>
      <c r="Y13" s="115"/>
      <c r="Z13" s="115" t="s">
        <v>173</v>
      </c>
      <c r="AA13" s="115" t="s">
        <v>173</v>
      </c>
      <c r="AB13" s="115" t="s">
        <v>173</v>
      </c>
    </row>
    <row r="14" spans="1:29" x14ac:dyDescent="0.3">
      <c r="A14" s="50" t="s">
        <v>181</v>
      </c>
      <c r="B14" s="115">
        <f t="shared" si="4"/>
        <v>215</v>
      </c>
      <c r="C14" s="115">
        <f t="shared" si="4"/>
        <v>105</v>
      </c>
      <c r="D14" s="115">
        <f t="shared" si="4"/>
        <v>110</v>
      </c>
      <c r="E14" s="115"/>
      <c r="F14" s="115">
        <v>45</v>
      </c>
      <c r="G14" s="115">
        <v>25</v>
      </c>
      <c r="H14" s="115">
        <v>20</v>
      </c>
      <c r="I14" s="115"/>
      <c r="J14" s="115">
        <v>40</v>
      </c>
      <c r="K14" s="115">
        <v>16</v>
      </c>
      <c r="L14" s="115">
        <v>24</v>
      </c>
      <c r="M14" s="115"/>
      <c r="N14" s="115">
        <v>46</v>
      </c>
      <c r="O14" s="115">
        <v>26</v>
      </c>
      <c r="P14" s="115">
        <v>20</v>
      </c>
      <c r="Q14" s="115"/>
      <c r="R14" s="115">
        <v>41</v>
      </c>
      <c r="S14" s="115">
        <v>17</v>
      </c>
      <c r="T14" s="115">
        <v>24</v>
      </c>
      <c r="U14" s="115"/>
      <c r="V14" s="115">
        <v>43</v>
      </c>
      <c r="W14" s="115">
        <v>21</v>
      </c>
      <c r="X14" s="115">
        <v>22</v>
      </c>
      <c r="Y14" s="115"/>
      <c r="Z14" s="115" t="s">
        <v>173</v>
      </c>
      <c r="AA14" s="115" t="s">
        <v>173</v>
      </c>
      <c r="AB14" s="115" t="s">
        <v>173</v>
      </c>
      <c r="AC14" s="24"/>
    </row>
    <row r="15" spans="1:29" x14ac:dyDescent="0.3">
      <c r="A15" s="50" t="s">
        <v>182</v>
      </c>
      <c r="B15" s="115">
        <f t="shared" si="4"/>
        <v>233</v>
      </c>
      <c r="C15" s="115">
        <f t="shared" si="4"/>
        <v>120</v>
      </c>
      <c r="D15" s="115">
        <f t="shared" si="4"/>
        <v>113</v>
      </c>
      <c r="E15" s="115"/>
      <c r="F15" s="115">
        <v>56</v>
      </c>
      <c r="G15" s="115">
        <v>34</v>
      </c>
      <c r="H15" s="115">
        <v>22</v>
      </c>
      <c r="I15" s="115"/>
      <c r="J15" s="115">
        <v>40</v>
      </c>
      <c r="K15" s="115">
        <v>16</v>
      </c>
      <c r="L15" s="115">
        <v>24</v>
      </c>
      <c r="M15" s="115"/>
      <c r="N15" s="115">
        <v>51</v>
      </c>
      <c r="O15" s="115">
        <v>21</v>
      </c>
      <c r="P15" s="115">
        <v>30</v>
      </c>
      <c r="Q15" s="115"/>
      <c r="R15" s="115">
        <v>39</v>
      </c>
      <c r="S15" s="115">
        <v>22</v>
      </c>
      <c r="T15" s="115">
        <v>17</v>
      </c>
      <c r="U15" s="115"/>
      <c r="V15" s="115">
        <v>47</v>
      </c>
      <c r="W15" s="115">
        <v>27</v>
      </c>
      <c r="X15" s="115">
        <v>20</v>
      </c>
      <c r="Y15" s="115"/>
      <c r="Z15" s="115" t="s">
        <v>173</v>
      </c>
      <c r="AA15" s="115" t="s">
        <v>173</v>
      </c>
      <c r="AB15" s="115" t="s">
        <v>173</v>
      </c>
      <c r="AC15" s="14"/>
    </row>
    <row r="16" spans="1:29" x14ac:dyDescent="0.3">
      <c r="A16" s="50" t="s">
        <v>184</v>
      </c>
      <c r="B16" s="115">
        <f t="shared" si="4"/>
        <v>3120</v>
      </c>
      <c r="C16" s="115">
        <f t="shared" si="4"/>
        <v>1588</v>
      </c>
      <c r="D16" s="115">
        <f t="shared" si="4"/>
        <v>1532</v>
      </c>
      <c r="E16" s="115"/>
      <c r="F16" s="115">
        <v>693</v>
      </c>
      <c r="G16" s="115">
        <v>364</v>
      </c>
      <c r="H16" s="115">
        <v>329</v>
      </c>
      <c r="I16" s="115"/>
      <c r="J16" s="115">
        <v>664</v>
      </c>
      <c r="K16" s="115">
        <v>353</v>
      </c>
      <c r="L16" s="115">
        <v>311</v>
      </c>
      <c r="M16" s="115"/>
      <c r="N16" s="115">
        <v>668</v>
      </c>
      <c r="O16" s="115">
        <v>338</v>
      </c>
      <c r="P16" s="115">
        <v>330</v>
      </c>
      <c r="Q16" s="115"/>
      <c r="R16" s="115">
        <v>582</v>
      </c>
      <c r="S16" s="115">
        <v>278</v>
      </c>
      <c r="T16" s="115">
        <v>304</v>
      </c>
      <c r="U16" s="115"/>
      <c r="V16" s="115">
        <v>513</v>
      </c>
      <c r="W16" s="115">
        <v>255</v>
      </c>
      <c r="X16" s="115">
        <v>258</v>
      </c>
      <c r="Y16" s="115"/>
      <c r="Z16" s="115" t="s">
        <v>173</v>
      </c>
      <c r="AA16" s="115" t="s">
        <v>173</v>
      </c>
      <c r="AB16" s="115" t="s">
        <v>173</v>
      </c>
      <c r="AC16" s="24"/>
    </row>
    <row r="17" spans="1:29" x14ac:dyDescent="0.3">
      <c r="A17" s="50" t="s">
        <v>185</v>
      </c>
      <c r="B17" s="115">
        <f t="shared" si="4"/>
        <v>479</v>
      </c>
      <c r="C17" s="115">
        <f t="shared" si="4"/>
        <v>248</v>
      </c>
      <c r="D17" s="115">
        <f t="shared" si="4"/>
        <v>231</v>
      </c>
      <c r="E17" s="115"/>
      <c r="F17" s="115">
        <v>119</v>
      </c>
      <c r="G17" s="115">
        <v>61</v>
      </c>
      <c r="H17" s="115">
        <v>58</v>
      </c>
      <c r="I17" s="115"/>
      <c r="J17" s="115">
        <v>107</v>
      </c>
      <c r="K17" s="115">
        <v>49</v>
      </c>
      <c r="L17" s="115">
        <v>58</v>
      </c>
      <c r="M17" s="115"/>
      <c r="N17" s="115">
        <v>99</v>
      </c>
      <c r="O17" s="115">
        <v>53</v>
      </c>
      <c r="P17" s="115">
        <v>46</v>
      </c>
      <c r="Q17" s="115"/>
      <c r="R17" s="115">
        <v>82</v>
      </c>
      <c r="S17" s="115">
        <v>45</v>
      </c>
      <c r="T17" s="115">
        <v>37</v>
      </c>
      <c r="U17" s="115"/>
      <c r="V17" s="115">
        <v>72</v>
      </c>
      <c r="W17" s="115">
        <v>40</v>
      </c>
      <c r="X17" s="115">
        <v>32</v>
      </c>
      <c r="Y17" s="115"/>
      <c r="Z17" s="115" t="s">
        <v>173</v>
      </c>
      <c r="AA17" s="115" t="s">
        <v>173</v>
      </c>
      <c r="AB17" s="115" t="s">
        <v>173</v>
      </c>
      <c r="AC17" s="24"/>
    </row>
    <row r="18" spans="1:29" x14ac:dyDescent="0.3">
      <c r="A18" s="50" t="s">
        <v>186</v>
      </c>
      <c r="B18" s="115">
        <f t="shared" si="2"/>
        <v>853</v>
      </c>
      <c r="C18" s="115">
        <f t="shared" si="3"/>
        <v>446</v>
      </c>
      <c r="D18" s="115">
        <f t="shared" si="3"/>
        <v>407</v>
      </c>
      <c r="E18" s="115"/>
      <c r="F18" s="115">
        <v>201</v>
      </c>
      <c r="G18" s="115">
        <v>100</v>
      </c>
      <c r="H18" s="115">
        <v>101</v>
      </c>
      <c r="I18" s="115"/>
      <c r="J18" s="115">
        <v>182</v>
      </c>
      <c r="K18" s="115">
        <v>102</v>
      </c>
      <c r="L18" s="115">
        <v>80</v>
      </c>
      <c r="M18" s="115"/>
      <c r="N18" s="115">
        <v>176</v>
      </c>
      <c r="O18" s="115">
        <v>97</v>
      </c>
      <c r="P18" s="115">
        <v>79</v>
      </c>
      <c r="Q18" s="115"/>
      <c r="R18" s="115">
        <v>130</v>
      </c>
      <c r="S18" s="115">
        <v>68</v>
      </c>
      <c r="T18" s="115">
        <v>62</v>
      </c>
      <c r="U18" s="115"/>
      <c r="V18" s="115">
        <v>114</v>
      </c>
      <c r="W18" s="115">
        <v>51</v>
      </c>
      <c r="X18" s="115">
        <v>63</v>
      </c>
      <c r="Y18" s="115"/>
      <c r="Z18" s="115">
        <v>50</v>
      </c>
      <c r="AA18" s="115">
        <v>28</v>
      </c>
      <c r="AB18" s="115">
        <v>22</v>
      </c>
      <c r="AC18" s="24"/>
    </row>
    <row r="19" spans="1:29" x14ac:dyDescent="0.3">
      <c r="A19" s="68" t="s">
        <v>188</v>
      </c>
      <c r="B19" s="115">
        <f t="shared" ref="B19:D20" si="5">+F19+J19+N19+R19+V19</f>
        <v>1416</v>
      </c>
      <c r="C19" s="115">
        <f t="shared" si="5"/>
        <v>750</v>
      </c>
      <c r="D19" s="115">
        <f t="shared" si="5"/>
        <v>666</v>
      </c>
      <c r="E19" s="115"/>
      <c r="F19" s="115">
        <v>320</v>
      </c>
      <c r="G19" s="115">
        <v>170</v>
      </c>
      <c r="H19" s="115">
        <v>150</v>
      </c>
      <c r="I19" s="115"/>
      <c r="J19" s="115">
        <v>330</v>
      </c>
      <c r="K19" s="115">
        <v>164</v>
      </c>
      <c r="L19" s="115">
        <v>166</v>
      </c>
      <c r="M19" s="115"/>
      <c r="N19" s="115">
        <v>307</v>
      </c>
      <c r="O19" s="115">
        <v>182</v>
      </c>
      <c r="P19" s="115">
        <v>125</v>
      </c>
      <c r="Q19" s="115"/>
      <c r="R19" s="115">
        <v>225</v>
      </c>
      <c r="S19" s="115">
        <v>114</v>
      </c>
      <c r="T19" s="115">
        <v>111</v>
      </c>
      <c r="U19" s="115"/>
      <c r="V19" s="115">
        <v>234</v>
      </c>
      <c r="W19" s="115">
        <v>120</v>
      </c>
      <c r="X19" s="115">
        <v>114</v>
      </c>
      <c r="Y19" s="115"/>
      <c r="Z19" s="115" t="s">
        <v>173</v>
      </c>
      <c r="AA19" s="115" t="s">
        <v>173</v>
      </c>
      <c r="AB19" s="115" t="s">
        <v>173</v>
      </c>
      <c r="AC19" s="24"/>
    </row>
    <row r="20" spans="1:29" x14ac:dyDescent="0.3">
      <c r="A20" s="50" t="s">
        <v>189</v>
      </c>
      <c r="B20" s="115">
        <f t="shared" si="5"/>
        <v>224</v>
      </c>
      <c r="C20" s="115">
        <f t="shared" si="5"/>
        <v>110</v>
      </c>
      <c r="D20" s="115">
        <f t="shared" si="5"/>
        <v>114</v>
      </c>
      <c r="E20" s="115"/>
      <c r="F20" s="115">
        <v>45</v>
      </c>
      <c r="G20" s="115">
        <v>24</v>
      </c>
      <c r="H20" s="115">
        <v>21</v>
      </c>
      <c r="I20" s="115"/>
      <c r="J20" s="115">
        <v>44</v>
      </c>
      <c r="K20" s="115">
        <v>23</v>
      </c>
      <c r="L20" s="115">
        <v>21</v>
      </c>
      <c r="M20" s="115"/>
      <c r="N20" s="115">
        <v>51</v>
      </c>
      <c r="O20" s="115">
        <v>22</v>
      </c>
      <c r="P20" s="115">
        <v>29</v>
      </c>
      <c r="Q20" s="115"/>
      <c r="R20" s="115">
        <v>50</v>
      </c>
      <c r="S20" s="115">
        <v>27</v>
      </c>
      <c r="T20" s="115">
        <v>23</v>
      </c>
      <c r="U20" s="115"/>
      <c r="V20" s="115">
        <v>34</v>
      </c>
      <c r="W20" s="115">
        <v>14</v>
      </c>
      <c r="X20" s="115">
        <v>20</v>
      </c>
      <c r="Y20" s="115"/>
      <c r="Z20" s="115" t="s">
        <v>173</v>
      </c>
      <c r="AA20" s="115" t="s">
        <v>173</v>
      </c>
      <c r="AB20" s="115" t="s">
        <v>173</v>
      </c>
      <c r="AC20" s="24"/>
    </row>
    <row r="21" spans="1:29" x14ac:dyDescent="0.3">
      <c r="A21" s="50" t="s">
        <v>190</v>
      </c>
      <c r="B21" s="115">
        <f t="shared" si="2"/>
        <v>3772</v>
      </c>
      <c r="C21" s="115">
        <f t="shared" si="3"/>
        <v>1947</v>
      </c>
      <c r="D21" s="115">
        <f t="shared" si="3"/>
        <v>1825</v>
      </c>
      <c r="E21" s="115"/>
      <c r="F21" s="115">
        <v>853</v>
      </c>
      <c r="G21" s="115">
        <v>446</v>
      </c>
      <c r="H21" s="115">
        <v>407</v>
      </c>
      <c r="I21" s="115"/>
      <c r="J21" s="115">
        <v>797</v>
      </c>
      <c r="K21" s="115">
        <v>428</v>
      </c>
      <c r="L21" s="115">
        <v>369</v>
      </c>
      <c r="M21" s="115"/>
      <c r="N21" s="115">
        <v>816</v>
      </c>
      <c r="O21" s="115">
        <v>404</v>
      </c>
      <c r="P21" s="115">
        <v>412</v>
      </c>
      <c r="Q21" s="115"/>
      <c r="R21" s="115">
        <v>653</v>
      </c>
      <c r="S21" s="115">
        <v>345</v>
      </c>
      <c r="T21" s="115">
        <v>308</v>
      </c>
      <c r="U21" s="115"/>
      <c r="V21" s="115">
        <v>556</v>
      </c>
      <c r="W21" s="115">
        <v>263</v>
      </c>
      <c r="X21" s="115">
        <v>293</v>
      </c>
      <c r="Y21" s="115"/>
      <c r="Z21" s="115">
        <v>97</v>
      </c>
      <c r="AA21" s="115">
        <v>61</v>
      </c>
      <c r="AB21" s="115">
        <v>36</v>
      </c>
      <c r="AC21" s="24"/>
    </row>
    <row r="22" spans="1:29" x14ac:dyDescent="0.3">
      <c r="A22" s="50" t="s">
        <v>191</v>
      </c>
      <c r="B22" s="115">
        <f t="shared" ref="B22:D24" si="6">+F22+J22+N22+R22+V22</f>
        <v>65</v>
      </c>
      <c r="C22" s="115">
        <f t="shared" si="6"/>
        <v>34</v>
      </c>
      <c r="D22" s="115">
        <f t="shared" si="6"/>
        <v>31</v>
      </c>
      <c r="E22" s="115"/>
      <c r="F22" s="115">
        <v>24</v>
      </c>
      <c r="G22" s="115">
        <v>11</v>
      </c>
      <c r="H22" s="115">
        <v>13</v>
      </c>
      <c r="I22" s="115"/>
      <c r="J22" s="115">
        <v>13</v>
      </c>
      <c r="K22" s="115">
        <v>10</v>
      </c>
      <c r="L22" s="115">
        <v>3</v>
      </c>
      <c r="M22" s="115"/>
      <c r="N22" s="115">
        <v>13</v>
      </c>
      <c r="O22" s="115">
        <v>4</v>
      </c>
      <c r="P22" s="115">
        <v>9</v>
      </c>
      <c r="Q22" s="115"/>
      <c r="R22" s="115">
        <v>8</v>
      </c>
      <c r="S22" s="115">
        <v>5</v>
      </c>
      <c r="T22" s="115">
        <v>3</v>
      </c>
      <c r="U22" s="115"/>
      <c r="V22" s="115">
        <v>7</v>
      </c>
      <c r="W22" s="115">
        <v>4</v>
      </c>
      <c r="X22" s="115">
        <v>3</v>
      </c>
      <c r="Y22" s="115"/>
      <c r="Z22" s="115" t="s">
        <v>173</v>
      </c>
      <c r="AA22" s="115" t="s">
        <v>173</v>
      </c>
      <c r="AB22" s="115" t="s">
        <v>173</v>
      </c>
      <c r="AC22" s="24"/>
    </row>
    <row r="23" spans="1:29" x14ac:dyDescent="0.3">
      <c r="A23" s="50" t="s">
        <v>192</v>
      </c>
      <c r="B23" s="115">
        <f t="shared" si="6"/>
        <v>677</v>
      </c>
      <c r="C23" s="115">
        <f t="shared" si="6"/>
        <v>342</v>
      </c>
      <c r="D23" s="115">
        <f t="shared" si="6"/>
        <v>335</v>
      </c>
      <c r="E23" s="115"/>
      <c r="F23" s="115">
        <v>162</v>
      </c>
      <c r="G23" s="115">
        <v>89</v>
      </c>
      <c r="H23" s="115">
        <v>73</v>
      </c>
      <c r="I23" s="115"/>
      <c r="J23" s="115">
        <v>130</v>
      </c>
      <c r="K23" s="115">
        <v>62</v>
      </c>
      <c r="L23" s="115">
        <v>68</v>
      </c>
      <c r="M23" s="115"/>
      <c r="N23" s="115">
        <v>143</v>
      </c>
      <c r="O23" s="115">
        <v>68</v>
      </c>
      <c r="P23" s="115">
        <v>75</v>
      </c>
      <c r="Q23" s="115"/>
      <c r="R23" s="115">
        <v>129</v>
      </c>
      <c r="S23" s="115">
        <v>65</v>
      </c>
      <c r="T23" s="115">
        <v>64</v>
      </c>
      <c r="U23" s="115"/>
      <c r="V23" s="115">
        <v>113</v>
      </c>
      <c r="W23" s="115">
        <v>58</v>
      </c>
      <c r="X23" s="115">
        <v>55</v>
      </c>
      <c r="Y23" s="115"/>
      <c r="Z23" s="115" t="s">
        <v>173</v>
      </c>
      <c r="AA23" s="115" t="s">
        <v>173</v>
      </c>
      <c r="AB23" s="115" t="s">
        <v>173</v>
      </c>
      <c r="AC23" s="24"/>
    </row>
    <row r="24" spans="1:29" x14ac:dyDescent="0.3">
      <c r="A24" s="50" t="s">
        <v>193</v>
      </c>
      <c r="B24" s="115">
        <f t="shared" si="6"/>
        <v>243</v>
      </c>
      <c r="C24" s="115">
        <f t="shared" si="6"/>
        <v>113</v>
      </c>
      <c r="D24" s="115">
        <f t="shared" si="6"/>
        <v>130</v>
      </c>
      <c r="E24" s="115"/>
      <c r="F24" s="115">
        <v>59</v>
      </c>
      <c r="G24" s="115">
        <v>36</v>
      </c>
      <c r="H24" s="115">
        <v>23</v>
      </c>
      <c r="I24" s="115"/>
      <c r="J24" s="115">
        <v>63</v>
      </c>
      <c r="K24" s="115">
        <v>30</v>
      </c>
      <c r="L24" s="115">
        <v>33</v>
      </c>
      <c r="M24" s="115"/>
      <c r="N24" s="115">
        <v>50</v>
      </c>
      <c r="O24" s="115">
        <v>26</v>
      </c>
      <c r="P24" s="115">
        <v>24</v>
      </c>
      <c r="Q24" s="115"/>
      <c r="R24" s="115">
        <v>49</v>
      </c>
      <c r="S24" s="115">
        <v>14</v>
      </c>
      <c r="T24" s="115">
        <v>35</v>
      </c>
      <c r="U24" s="115"/>
      <c r="V24" s="115">
        <v>22</v>
      </c>
      <c r="W24" s="115">
        <v>7</v>
      </c>
      <c r="X24" s="115">
        <v>15</v>
      </c>
      <c r="Y24" s="115"/>
      <c r="Z24" s="115" t="s">
        <v>173</v>
      </c>
      <c r="AA24" s="115" t="s">
        <v>173</v>
      </c>
      <c r="AB24" s="115" t="s">
        <v>173</v>
      </c>
      <c r="AC24" s="14"/>
    </row>
    <row r="25" spans="1:29" x14ac:dyDescent="0.3">
      <c r="A25" s="50" t="s">
        <v>194</v>
      </c>
      <c r="B25" s="115">
        <f t="shared" si="2"/>
        <v>1102</v>
      </c>
      <c r="C25" s="115">
        <f t="shared" si="3"/>
        <v>558</v>
      </c>
      <c r="D25" s="115">
        <f t="shared" si="3"/>
        <v>544</v>
      </c>
      <c r="E25" s="115"/>
      <c r="F25" s="115">
        <v>290</v>
      </c>
      <c r="G25" s="115">
        <v>147</v>
      </c>
      <c r="H25" s="115">
        <v>143</v>
      </c>
      <c r="I25" s="115"/>
      <c r="J25" s="115">
        <v>215</v>
      </c>
      <c r="K25" s="115">
        <v>109</v>
      </c>
      <c r="L25" s="115">
        <v>106</v>
      </c>
      <c r="M25" s="115"/>
      <c r="N25" s="115">
        <v>226</v>
      </c>
      <c r="O25" s="115">
        <v>130</v>
      </c>
      <c r="P25" s="115">
        <v>96</v>
      </c>
      <c r="Q25" s="115"/>
      <c r="R25" s="115">
        <v>191</v>
      </c>
      <c r="S25" s="115">
        <v>94</v>
      </c>
      <c r="T25" s="115">
        <v>97</v>
      </c>
      <c r="U25" s="115"/>
      <c r="V25" s="115">
        <v>158</v>
      </c>
      <c r="W25" s="115">
        <v>68</v>
      </c>
      <c r="X25" s="115">
        <v>90</v>
      </c>
      <c r="Y25" s="115"/>
      <c r="Z25" s="115">
        <v>22</v>
      </c>
      <c r="AA25" s="115">
        <v>10</v>
      </c>
      <c r="AB25" s="115">
        <v>12</v>
      </c>
      <c r="AC25" s="24"/>
    </row>
    <row r="26" spans="1:29" x14ac:dyDescent="0.3">
      <c r="A26" s="50" t="s">
        <v>195</v>
      </c>
      <c r="B26" s="115">
        <f t="shared" ref="B26:D33" si="7">+F26+J26+N26+R26+V26</f>
        <v>172</v>
      </c>
      <c r="C26" s="115">
        <f t="shared" si="7"/>
        <v>94</v>
      </c>
      <c r="D26" s="115">
        <f t="shared" si="7"/>
        <v>78</v>
      </c>
      <c r="E26" s="115"/>
      <c r="F26" s="115">
        <v>45</v>
      </c>
      <c r="G26" s="115">
        <v>22</v>
      </c>
      <c r="H26" s="115">
        <v>23</v>
      </c>
      <c r="I26" s="115"/>
      <c r="J26" s="115">
        <v>39</v>
      </c>
      <c r="K26" s="115">
        <v>20</v>
      </c>
      <c r="L26" s="115">
        <v>19</v>
      </c>
      <c r="M26" s="115"/>
      <c r="N26" s="115">
        <v>34</v>
      </c>
      <c r="O26" s="115">
        <v>21</v>
      </c>
      <c r="P26" s="115">
        <v>13</v>
      </c>
      <c r="Q26" s="115"/>
      <c r="R26" s="115">
        <v>26</v>
      </c>
      <c r="S26" s="115">
        <v>15</v>
      </c>
      <c r="T26" s="115">
        <v>11</v>
      </c>
      <c r="U26" s="115"/>
      <c r="V26" s="115">
        <v>28</v>
      </c>
      <c r="W26" s="115">
        <v>16</v>
      </c>
      <c r="X26" s="115">
        <v>12</v>
      </c>
      <c r="Y26" s="115"/>
      <c r="Z26" s="115" t="s">
        <v>173</v>
      </c>
      <c r="AA26" s="115" t="s">
        <v>173</v>
      </c>
      <c r="AB26" s="115" t="s">
        <v>173</v>
      </c>
      <c r="AC26" s="24"/>
    </row>
    <row r="27" spans="1:29" x14ac:dyDescent="0.3">
      <c r="A27" s="50" t="s">
        <v>196</v>
      </c>
      <c r="B27" s="115">
        <f t="shared" si="7"/>
        <v>648</v>
      </c>
      <c r="C27" s="115">
        <f t="shared" si="7"/>
        <v>317</v>
      </c>
      <c r="D27" s="115">
        <f t="shared" si="7"/>
        <v>331</v>
      </c>
      <c r="E27" s="115"/>
      <c r="F27" s="115">
        <v>146</v>
      </c>
      <c r="G27" s="115">
        <v>72</v>
      </c>
      <c r="H27" s="115">
        <v>74</v>
      </c>
      <c r="I27" s="115"/>
      <c r="J27" s="115">
        <v>130</v>
      </c>
      <c r="K27" s="115">
        <v>70</v>
      </c>
      <c r="L27" s="115">
        <v>60</v>
      </c>
      <c r="M27" s="115"/>
      <c r="N27" s="115">
        <v>138</v>
      </c>
      <c r="O27" s="115">
        <v>54</v>
      </c>
      <c r="P27" s="115">
        <v>84</v>
      </c>
      <c r="Q27" s="115"/>
      <c r="R27" s="115">
        <v>116</v>
      </c>
      <c r="S27" s="115">
        <v>55</v>
      </c>
      <c r="T27" s="115">
        <v>61</v>
      </c>
      <c r="U27" s="115"/>
      <c r="V27" s="115">
        <v>118</v>
      </c>
      <c r="W27" s="115">
        <v>66</v>
      </c>
      <c r="X27" s="115">
        <v>52</v>
      </c>
      <c r="Y27" s="115"/>
      <c r="Z27" s="115" t="s">
        <v>173</v>
      </c>
      <c r="AA27" s="115" t="s">
        <v>173</v>
      </c>
      <c r="AB27" s="115" t="s">
        <v>173</v>
      </c>
      <c r="AC27" s="24"/>
    </row>
    <row r="28" spans="1:29" x14ac:dyDescent="0.3">
      <c r="A28" s="50" t="s">
        <v>197</v>
      </c>
      <c r="B28" s="115">
        <f t="shared" si="7"/>
        <v>224</v>
      </c>
      <c r="C28" s="115">
        <f t="shared" si="7"/>
        <v>108</v>
      </c>
      <c r="D28" s="115">
        <f t="shared" si="7"/>
        <v>116</v>
      </c>
      <c r="E28" s="115"/>
      <c r="F28" s="115">
        <v>62</v>
      </c>
      <c r="G28" s="115">
        <v>25</v>
      </c>
      <c r="H28" s="115">
        <v>37</v>
      </c>
      <c r="I28" s="115"/>
      <c r="J28" s="115">
        <v>48</v>
      </c>
      <c r="K28" s="115">
        <v>23</v>
      </c>
      <c r="L28" s="115">
        <v>25</v>
      </c>
      <c r="M28" s="115"/>
      <c r="N28" s="115">
        <v>52</v>
      </c>
      <c r="O28" s="115">
        <v>25</v>
      </c>
      <c r="P28" s="115">
        <v>27</v>
      </c>
      <c r="Q28" s="115"/>
      <c r="R28" s="115">
        <v>27</v>
      </c>
      <c r="S28" s="115">
        <v>14</v>
      </c>
      <c r="T28" s="115">
        <v>13</v>
      </c>
      <c r="U28" s="115"/>
      <c r="V28" s="115">
        <v>35</v>
      </c>
      <c r="W28" s="115">
        <v>21</v>
      </c>
      <c r="X28" s="115">
        <v>14</v>
      </c>
      <c r="Y28" s="115"/>
      <c r="Z28" s="115" t="s">
        <v>173</v>
      </c>
      <c r="AA28" s="115" t="s">
        <v>173</v>
      </c>
      <c r="AB28" s="115" t="s">
        <v>173</v>
      </c>
      <c r="AC28" s="24"/>
    </row>
    <row r="29" spans="1:29" x14ac:dyDescent="0.3">
      <c r="A29" s="50" t="s">
        <v>198</v>
      </c>
      <c r="B29" s="115">
        <f t="shared" si="7"/>
        <v>316</v>
      </c>
      <c r="C29" s="115">
        <f t="shared" si="7"/>
        <v>147</v>
      </c>
      <c r="D29" s="115">
        <f t="shared" si="7"/>
        <v>169</v>
      </c>
      <c r="E29" s="115"/>
      <c r="F29" s="115">
        <v>79</v>
      </c>
      <c r="G29" s="115">
        <v>36</v>
      </c>
      <c r="H29" s="115">
        <v>43</v>
      </c>
      <c r="I29" s="115"/>
      <c r="J29" s="115">
        <v>70</v>
      </c>
      <c r="K29" s="115">
        <v>32</v>
      </c>
      <c r="L29" s="115">
        <v>38</v>
      </c>
      <c r="M29" s="115"/>
      <c r="N29" s="115">
        <v>53</v>
      </c>
      <c r="O29" s="115">
        <v>25</v>
      </c>
      <c r="P29" s="115">
        <v>28</v>
      </c>
      <c r="Q29" s="115"/>
      <c r="R29" s="115">
        <v>48</v>
      </c>
      <c r="S29" s="115">
        <v>18</v>
      </c>
      <c r="T29" s="115">
        <v>30</v>
      </c>
      <c r="U29" s="115"/>
      <c r="V29" s="115">
        <v>66</v>
      </c>
      <c r="W29" s="115">
        <v>36</v>
      </c>
      <c r="X29" s="115">
        <v>30</v>
      </c>
      <c r="Y29" s="115"/>
      <c r="Z29" s="115" t="s">
        <v>173</v>
      </c>
      <c r="AA29" s="115" t="s">
        <v>173</v>
      </c>
      <c r="AB29" s="115" t="s">
        <v>173</v>
      </c>
      <c r="AC29" s="24"/>
    </row>
    <row r="30" spans="1:29" x14ac:dyDescent="0.3">
      <c r="A30" s="50" t="s">
        <v>199</v>
      </c>
      <c r="B30" s="115">
        <f t="shared" si="7"/>
        <v>99</v>
      </c>
      <c r="C30" s="115">
        <f t="shared" si="7"/>
        <v>44</v>
      </c>
      <c r="D30" s="115">
        <f t="shared" si="7"/>
        <v>55</v>
      </c>
      <c r="E30" s="115"/>
      <c r="F30" s="115">
        <v>20</v>
      </c>
      <c r="G30" s="115">
        <v>10</v>
      </c>
      <c r="H30" s="115">
        <v>10</v>
      </c>
      <c r="I30" s="115"/>
      <c r="J30" s="115">
        <v>24</v>
      </c>
      <c r="K30" s="115">
        <v>10</v>
      </c>
      <c r="L30" s="115">
        <v>14</v>
      </c>
      <c r="M30" s="115"/>
      <c r="N30" s="115">
        <v>26</v>
      </c>
      <c r="O30" s="115">
        <v>11</v>
      </c>
      <c r="P30" s="115">
        <v>15</v>
      </c>
      <c r="Q30" s="115"/>
      <c r="R30" s="115">
        <v>16</v>
      </c>
      <c r="S30" s="115">
        <v>7</v>
      </c>
      <c r="T30" s="115">
        <v>9</v>
      </c>
      <c r="U30" s="115"/>
      <c r="V30" s="115">
        <v>13</v>
      </c>
      <c r="W30" s="115">
        <v>6</v>
      </c>
      <c r="X30" s="115">
        <v>7</v>
      </c>
      <c r="Y30" s="115"/>
      <c r="Z30" s="115" t="s">
        <v>173</v>
      </c>
      <c r="AA30" s="115" t="s">
        <v>173</v>
      </c>
      <c r="AB30" s="115" t="s">
        <v>173</v>
      </c>
      <c r="AC30" s="24"/>
    </row>
    <row r="31" spans="1:29" x14ac:dyDescent="0.3">
      <c r="A31" s="50" t="s">
        <v>200</v>
      </c>
      <c r="B31" s="115">
        <f t="shared" si="7"/>
        <v>126</v>
      </c>
      <c r="C31" s="115">
        <f t="shared" si="7"/>
        <v>66</v>
      </c>
      <c r="D31" s="115">
        <f t="shared" si="7"/>
        <v>60</v>
      </c>
      <c r="E31" s="115"/>
      <c r="F31" s="115">
        <v>38</v>
      </c>
      <c r="G31" s="115">
        <v>19</v>
      </c>
      <c r="H31" s="115">
        <v>19</v>
      </c>
      <c r="I31" s="115"/>
      <c r="J31" s="115">
        <v>31</v>
      </c>
      <c r="K31" s="115">
        <v>16</v>
      </c>
      <c r="L31" s="115">
        <v>15</v>
      </c>
      <c r="M31" s="115"/>
      <c r="N31" s="115">
        <v>28</v>
      </c>
      <c r="O31" s="115">
        <v>13</v>
      </c>
      <c r="P31" s="115">
        <v>15</v>
      </c>
      <c r="Q31" s="115"/>
      <c r="R31" s="115">
        <v>23</v>
      </c>
      <c r="S31" s="115">
        <v>13</v>
      </c>
      <c r="T31" s="115">
        <v>10</v>
      </c>
      <c r="U31" s="115"/>
      <c r="V31" s="115">
        <v>6</v>
      </c>
      <c r="W31" s="115">
        <v>5</v>
      </c>
      <c r="X31" s="115">
        <v>1</v>
      </c>
      <c r="Y31" s="115"/>
      <c r="Z31" s="115" t="s">
        <v>173</v>
      </c>
      <c r="AA31" s="115" t="s">
        <v>173</v>
      </c>
      <c r="AB31" s="115" t="s">
        <v>173</v>
      </c>
      <c r="AC31" s="24"/>
    </row>
    <row r="32" spans="1:29" x14ac:dyDescent="0.3">
      <c r="A32" s="50" t="s">
        <v>201</v>
      </c>
      <c r="B32" s="115">
        <f t="shared" si="7"/>
        <v>558</v>
      </c>
      <c r="C32" s="115">
        <f t="shared" si="7"/>
        <v>292</v>
      </c>
      <c r="D32" s="115">
        <f t="shared" si="7"/>
        <v>266</v>
      </c>
      <c r="E32" s="115"/>
      <c r="F32" s="115">
        <v>128</v>
      </c>
      <c r="G32" s="115">
        <v>69</v>
      </c>
      <c r="H32" s="115">
        <v>59</v>
      </c>
      <c r="I32" s="115"/>
      <c r="J32" s="115">
        <v>113</v>
      </c>
      <c r="K32" s="115">
        <v>58</v>
      </c>
      <c r="L32" s="115">
        <v>55</v>
      </c>
      <c r="M32" s="115"/>
      <c r="N32" s="115">
        <v>116</v>
      </c>
      <c r="O32" s="115">
        <v>59</v>
      </c>
      <c r="P32" s="115">
        <v>57</v>
      </c>
      <c r="Q32" s="115"/>
      <c r="R32" s="115">
        <v>106</v>
      </c>
      <c r="S32" s="115">
        <v>55</v>
      </c>
      <c r="T32" s="115">
        <v>51</v>
      </c>
      <c r="U32" s="115"/>
      <c r="V32" s="115">
        <v>95</v>
      </c>
      <c r="W32" s="115">
        <v>51</v>
      </c>
      <c r="X32" s="115">
        <v>44</v>
      </c>
      <c r="Y32" s="115"/>
      <c r="Z32" s="115" t="s">
        <v>173</v>
      </c>
      <c r="AA32" s="115" t="s">
        <v>173</v>
      </c>
      <c r="AB32" s="115" t="s">
        <v>173</v>
      </c>
      <c r="AC32" s="24"/>
    </row>
    <row r="33" spans="1:2044 2060:4088 4104:6132 6148:7168 7184:9212 9228:11256 11272:13300 13316:14336 14352:16380" ht="15" thickBot="1" x14ac:dyDescent="0.35">
      <c r="A33" s="55" t="s">
        <v>202</v>
      </c>
      <c r="B33" s="115">
        <f t="shared" si="7"/>
        <v>577</v>
      </c>
      <c r="C33" s="115">
        <f t="shared" si="7"/>
        <v>275</v>
      </c>
      <c r="D33" s="115">
        <f t="shared" si="7"/>
        <v>302</v>
      </c>
      <c r="E33" s="115"/>
      <c r="F33" s="115">
        <v>112</v>
      </c>
      <c r="G33" s="115">
        <v>52</v>
      </c>
      <c r="H33" s="115">
        <v>60</v>
      </c>
      <c r="I33" s="115"/>
      <c r="J33" s="115">
        <v>121</v>
      </c>
      <c r="K33" s="115">
        <v>58</v>
      </c>
      <c r="L33" s="115">
        <v>63</v>
      </c>
      <c r="M33" s="115"/>
      <c r="N33" s="115">
        <v>130</v>
      </c>
      <c r="O33" s="115">
        <v>67</v>
      </c>
      <c r="P33" s="115">
        <v>63</v>
      </c>
      <c r="Q33" s="115"/>
      <c r="R33" s="115">
        <v>115</v>
      </c>
      <c r="S33" s="115">
        <v>52</v>
      </c>
      <c r="T33" s="115">
        <v>63</v>
      </c>
      <c r="U33" s="115"/>
      <c r="V33" s="115">
        <v>99</v>
      </c>
      <c r="W33" s="115">
        <v>46</v>
      </c>
      <c r="X33" s="115">
        <v>53</v>
      </c>
      <c r="Y33" s="115"/>
      <c r="Z33" s="115" t="s">
        <v>173</v>
      </c>
      <c r="AA33" s="115" t="s">
        <v>173</v>
      </c>
      <c r="AB33" s="115" t="s">
        <v>173</v>
      </c>
      <c r="AC33" s="24"/>
    </row>
    <row r="34" spans="1:2044 2060:4088 4104:6132 6148:7168 7184:9212 9228:11256 11272:13300 13316:14336 14352:16380" s="173" customFormat="1" x14ac:dyDescent="0.3">
      <c r="A34" s="95" t="s">
        <v>355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X34" s="174"/>
      <c r="DY34" s="174"/>
      <c r="DZ34" s="174"/>
      <c r="EA34" s="174"/>
      <c r="EB34" s="174"/>
      <c r="EC34" s="174"/>
      <c r="ED34" s="174"/>
      <c r="EE34" s="174"/>
      <c r="EF34" s="174"/>
      <c r="EG34" s="174"/>
      <c r="EH34" s="174"/>
      <c r="EI34" s="174"/>
      <c r="EJ34" s="174"/>
      <c r="EZ34" s="174"/>
      <c r="FA34" s="174"/>
      <c r="FB34" s="174"/>
      <c r="FC34" s="174"/>
      <c r="FD34" s="174"/>
      <c r="FE34" s="174"/>
      <c r="FF34" s="174"/>
      <c r="FG34" s="174"/>
      <c r="FH34" s="174"/>
      <c r="FI34" s="174"/>
      <c r="FJ34" s="174"/>
      <c r="FK34" s="174"/>
      <c r="FL34" s="174"/>
      <c r="GB34" s="174"/>
      <c r="GC34" s="174"/>
      <c r="GD34" s="174"/>
      <c r="GE34" s="174"/>
      <c r="GF34" s="174"/>
      <c r="GG34" s="174"/>
      <c r="GH34" s="174"/>
      <c r="GI34" s="174"/>
      <c r="GJ34" s="174"/>
      <c r="GK34" s="174"/>
      <c r="GL34" s="174"/>
      <c r="GM34" s="174"/>
      <c r="GN34" s="174"/>
      <c r="HD34" s="174"/>
      <c r="HE34" s="174"/>
      <c r="HF34" s="174"/>
      <c r="HG34" s="174"/>
      <c r="HH34" s="174"/>
      <c r="HI34" s="174"/>
      <c r="HJ34" s="174"/>
      <c r="HK34" s="174"/>
      <c r="HL34" s="174"/>
      <c r="HM34" s="174"/>
      <c r="HN34" s="174"/>
      <c r="HO34" s="174"/>
      <c r="HP34" s="174"/>
      <c r="IF34" s="174"/>
      <c r="IG34" s="174"/>
      <c r="IH34" s="174"/>
      <c r="II34" s="174"/>
      <c r="IJ34" s="174"/>
      <c r="IK34" s="174"/>
      <c r="IL34" s="174"/>
      <c r="IM34" s="174"/>
      <c r="IN34" s="174"/>
      <c r="IO34" s="174"/>
      <c r="IP34" s="174"/>
      <c r="IQ34" s="174"/>
      <c r="IR34" s="174"/>
      <c r="JH34" s="174"/>
      <c r="JI34" s="174"/>
      <c r="JJ34" s="174"/>
      <c r="JK34" s="174"/>
      <c r="JL34" s="174"/>
      <c r="JM34" s="174"/>
      <c r="JN34" s="174"/>
      <c r="JO34" s="174"/>
      <c r="JP34" s="174"/>
      <c r="JQ34" s="174"/>
      <c r="JR34" s="174"/>
      <c r="JS34" s="174"/>
      <c r="JT34" s="174"/>
      <c r="KJ34" s="174"/>
      <c r="KK34" s="174"/>
      <c r="KL34" s="174"/>
      <c r="KM34" s="174"/>
      <c r="KN34" s="174"/>
      <c r="KO34" s="174"/>
      <c r="KP34" s="174"/>
      <c r="KQ34" s="174"/>
      <c r="KR34" s="174"/>
      <c r="KS34" s="174"/>
      <c r="KT34" s="174"/>
      <c r="KU34" s="174"/>
      <c r="KV34" s="174"/>
      <c r="LL34" s="174"/>
      <c r="LM34" s="174"/>
      <c r="LN34" s="174"/>
      <c r="LO34" s="174"/>
      <c r="LP34" s="174"/>
      <c r="LQ34" s="174"/>
      <c r="LR34" s="174"/>
      <c r="LS34" s="174"/>
      <c r="LT34" s="174"/>
      <c r="LU34" s="174"/>
      <c r="LV34" s="174"/>
      <c r="LW34" s="174"/>
      <c r="LX34" s="174"/>
      <c r="MN34" s="174"/>
      <c r="MO34" s="174"/>
      <c r="MP34" s="174"/>
      <c r="MQ34" s="174"/>
      <c r="MR34" s="174"/>
      <c r="MS34" s="174"/>
      <c r="MT34" s="174"/>
      <c r="MU34" s="174"/>
      <c r="MV34" s="174"/>
      <c r="MW34" s="174"/>
      <c r="MX34" s="174"/>
      <c r="MY34" s="174"/>
      <c r="MZ34" s="174"/>
      <c r="NP34" s="174"/>
      <c r="NQ34" s="174"/>
      <c r="NR34" s="174"/>
      <c r="NS34" s="174"/>
      <c r="NT34" s="174"/>
      <c r="NU34" s="174"/>
      <c r="NV34" s="174"/>
      <c r="NW34" s="174"/>
      <c r="NX34" s="174"/>
      <c r="NY34" s="174"/>
      <c r="NZ34" s="174"/>
      <c r="OA34" s="174"/>
      <c r="OB34" s="174"/>
      <c r="OR34" s="174"/>
      <c r="OS34" s="174"/>
      <c r="OT34" s="174"/>
      <c r="OU34" s="174"/>
      <c r="OV34" s="174"/>
      <c r="OW34" s="174"/>
      <c r="OX34" s="174"/>
      <c r="OY34" s="174"/>
      <c r="OZ34" s="174"/>
      <c r="PA34" s="174"/>
      <c r="PB34" s="174"/>
      <c r="PC34" s="174"/>
      <c r="PD34" s="174"/>
      <c r="PT34" s="174"/>
      <c r="PU34" s="174"/>
      <c r="PV34" s="174"/>
      <c r="PW34" s="174"/>
      <c r="PX34" s="174"/>
      <c r="PY34" s="174"/>
      <c r="PZ34" s="174"/>
      <c r="QA34" s="174"/>
      <c r="QB34" s="174"/>
      <c r="QC34" s="174"/>
      <c r="QD34" s="174"/>
      <c r="QE34" s="174"/>
      <c r="QF34" s="174"/>
      <c r="QV34" s="174"/>
      <c r="QW34" s="174"/>
      <c r="QX34" s="174"/>
      <c r="QY34" s="174"/>
      <c r="QZ34" s="174"/>
      <c r="RA34" s="174"/>
      <c r="RB34" s="174"/>
      <c r="RC34" s="174"/>
      <c r="RD34" s="174"/>
      <c r="RE34" s="174"/>
      <c r="RF34" s="174"/>
      <c r="RG34" s="174"/>
      <c r="RH34" s="174"/>
      <c r="RX34" s="174"/>
      <c r="RY34" s="174"/>
      <c r="RZ34" s="174"/>
      <c r="SA34" s="174"/>
      <c r="SB34" s="174"/>
      <c r="SC34" s="174"/>
      <c r="SD34" s="174"/>
      <c r="SE34" s="174"/>
      <c r="SF34" s="174"/>
      <c r="SG34" s="174"/>
      <c r="SH34" s="174"/>
      <c r="SI34" s="174"/>
      <c r="SJ34" s="174"/>
      <c r="SZ34" s="174"/>
      <c r="TA34" s="174"/>
      <c r="TB34" s="174"/>
      <c r="TC34" s="174"/>
      <c r="TD34" s="174"/>
      <c r="TE34" s="174"/>
      <c r="TF34" s="174"/>
      <c r="TG34" s="174"/>
      <c r="TH34" s="174"/>
      <c r="TI34" s="174"/>
      <c r="TJ34" s="174"/>
      <c r="TK34" s="174"/>
      <c r="TL34" s="174"/>
      <c r="UB34" s="174"/>
      <c r="UC34" s="174"/>
      <c r="UD34" s="174"/>
      <c r="UE34" s="174"/>
      <c r="UF34" s="174"/>
      <c r="UG34" s="174"/>
      <c r="UH34" s="174"/>
      <c r="UI34" s="174"/>
      <c r="UJ34" s="174"/>
      <c r="UK34" s="174"/>
      <c r="UL34" s="174"/>
      <c r="UM34" s="174"/>
      <c r="UN34" s="174"/>
      <c r="VD34" s="174"/>
      <c r="VE34" s="174"/>
      <c r="VF34" s="174"/>
      <c r="VG34" s="174"/>
      <c r="VH34" s="174"/>
      <c r="VI34" s="174"/>
      <c r="VJ34" s="174"/>
      <c r="VK34" s="174"/>
      <c r="VL34" s="174"/>
      <c r="VM34" s="174"/>
      <c r="VN34" s="174"/>
      <c r="VO34" s="174"/>
      <c r="VP34" s="174"/>
      <c r="WF34" s="174"/>
      <c r="WG34" s="174"/>
      <c r="WH34" s="174"/>
      <c r="WI34" s="174"/>
      <c r="WJ34" s="174"/>
      <c r="WK34" s="174"/>
      <c r="WL34" s="174"/>
      <c r="WM34" s="174"/>
      <c r="WN34" s="174"/>
      <c r="WO34" s="174"/>
      <c r="WP34" s="174"/>
      <c r="WQ34" s="174"/>
      <c r="WR34" s="174"/>
      <c r="XH34" s="174"/>
      <c r="XI34" s="174"/>
      <c r="XJ34" s="174"/>
      <c r="XK34" s="174"/>
      <c r="XL34" s="174"/>
      <c r="XM34" s="174"/>
      <c r="XN34" s="174"/>
      <c r="XO34" s="174"/>
      <c r="XP34" s="174"/>
      <c r="XQ34" s="174"/>
      <c r="XR34" s="174"/>
      <c r="XS34" s="174"/>
      <c r="XT34" s="174"/>
      <c r="YJ34" s="174"/>
      <c r="YK34" s="174"/>
      <c r="YL34" s="174"/>
      <c r="YM34" s="174"/>
      <c r="YN34" s="174"/>
      <c r="YO34" s="174"/>
      <c r="YP34" s="174"/>
      <c r="YQ34" s="174"/>
      <c r="YR34" s="174"/>
      <c r="YS34" s="174"/>
      <c r="YT34" s="174"/>
      <c r="YU34" s="174"/>
      <c r="YV34" s="174"/>
      <c r="ZL34" s="174"/>
      <c r="ZM34" s="174"/>
      <c r="ZN34" s="174"/>
      <c r="ZO34" s="174"/>
      <c r="ZP34" s="174"/>
      <c r="ZQ34" s="174"/>
      <c r="ZR34" s="174"/>
      <c r="ZS34" s="174"/>
      <c r="ZT34" s="174"/>
      <c r="ZU34" s="174"/>
      <c r="ZV34" s="174"/>
      <c r="ZW34" s="174"/>
      <c r="ZX34" s="174"/>
      <c r="AAN34" s="174"/>
      <c r="AAO34" s="174"/>
      <c r="AAP34" s="174"/>
      <c r="AAQ34" s="174"/>
      <c r="AAR34" s="174"/>
      <c r="AAS34" s="174"/>
      <c r="AAT34" s="174"/>
      <c r="AAU34" s="174"/>
      <c r="AAV34" s="174"/>
      <c r="AAW34" s="174"/>
      <c r="AAX34" s="174"/>
      <c r="AAY34" s="174"/>
      <c r="AAZ34" s="174"/>
      <c r="ABP34" s="174"/>
      <c r="ABQ34" s="174"/>
      <c r="ABR34" s="174"/>
      <c r="ABS34" s="174"/>
      <c r="ABT34" s="174"/>
      <c r="ABU34" s="174"/>
      <c r="ABV34" s="174"/>
      <c r="ABW34" s="174"/>
      <c r="ABX34" s="174"/>
      <c r="ABY34" s="174"/>
      <c r="ABZ34" s="174"/>
      <c r="ACA34" s="174"/>
      <c r="ACB34" s="174"/>
      <c r="ACR34" s="174"/>
      <c r="ACS34" s="174"/>
      <c r="ACT34" s="174"/>
      <c r="ACU34" s="174"/>
      <c r="ACV34" s="174"/>
      <c r="ACW34" s="174"/>
      <c r="ACX34" s="174"/>
      <c r="ACY34" s="174"/>
      <c r="ACZ34" s="174"/>
      <c r="ADA34" s="174"/>
      <c r="ADB34" s="174"/>
      <c r="ADC34" s="174"/>
      <c r="ADD34" s="174"/>
      <c r="ADT34" s="174"/>
      <c r="ADU34" s="174"/>
      <c r="ADV34" s="174"/>
      <c r="ADW34" s="174"/>
      <c r="ADX34" s="174"/>
      <c r="ADY34" s="174"/>
      <c r="ADZ34" s="174"/>
      <c r="AEA34" s="174"/>
      <c r="AEB34" s="174"/>
      <c r="AEC34" s="174"/>
      <c r="AED34" s="174"/>
      <c r="AEE34" s="174"/>
      <c r="AEF34" s="174"/>
      <c r="AEV34" s="174"/>
      <c r="AEW34" s="174"/>
      <c r="AEX34" s="174"/>
      <c r="AEY34" s="174"/>
      <c r="AEZ34" s="174"/>
      <c r="AFA34" s="174"/>
      <c r="AFB34" s="174"/>
      <c r="AFC34" s="174"/>
      <c r="AFD34" s="174"/>
      <c r="AFE34" s="174"/>
      <c r="AFF34" s="174"/>
      <c r="AFG34" s="174"/>
      <c r="AFH34" s="174"/>
      <c r="AFX34" s="174"/>
      <c r="AFY34" s="174"/>
      <c r="AFZ34" s="174"/>
      <c r="AGA34" s="174"/>
      <c r="AGB34" s="174"/>
      <c r="AGC34" s="174"/>
      <c r="AGD34" s="174"/>
      <c r="AGE34" s="174"/>
      <c r="AGF34" s="174"/>
      <c r="AGG34" s="174"/>
      <c r="AGH34" s="174"/>
      <c r="AGI34" s="174"/>
      <c r="AGJ34" s="174"/>
      <c r="AGZ34" s="174"/>
      <c r="AHA34" s="174"/>
      <c r="AHB34" s="174"/>
      <c r="AHC34" s="174"/>
      <c r="AHD34" s="174"/>
      <c r="AHE34" s="174"/>
      <c r="AHF34" s="174"/>
      <c r="AHG34" s="174"/>
      <c r="AHH34" s="174"/>
      <c r="AHI34" s="174"/>
      <c r="AHJ34" s="174"/>
      <c r="AHK34" s="174"/>
      <c r="AHL34" s="174"/>
      <c r="AIB34" s="174"/>
      <c r="AIC34" s="174"/>
      <c r="AID34" s="174"/>
      <c r="AIE34" s="174"/>
      <c r="AIF34" s="174"/>
      <c r="AIG34" s="174"/>
      <c r="AIH34" s="174"/>
      <c r="AII34" s="174"/>
      <c r="AIJ34" s="174"/>
      <c r="AIK34" s="174"/>
      <c r="AIL34" s="174"/>
      <c r="AIM34" s="174"/>
      <c r="AIN34" s="174"/>
      <c r="AJD34" s="174"/>
      <c r="AJE34" s="174"/>
      <c r="AJF34" s="174"/>
      <c r="AJG34" s="174"/>
      <c r="AJH34" s="174"/>
      <c r="AJI34" s="174"/>
      <c r="AJJ34" s="174"/>
      <c r="AJK34" s="174"/>
      <c r="AJL34" s="174"/>
      <c r="AJM34" s="174"/>
      <c r="AJN34" s="174"/>
      <c r="AJO34" s="174"/>
      <c r="AJP34" s="174"/>
      <c r="AKF34" s="174"/>
      <c r="AKG34" s="174"/>
      <c r="AKH34" s="174"/>
      <c r="AKI34" s="174"/>
      <c r="AKJ34" s="174"/>
      <c r="AKK34" s="174"/>
      <c r="AKL34" s="174"/>
      <c r="AKM34" s="174"/>
      <c r="AKN34" s="174"/>
      <c r="AKO34" s="174"/>
      <c r="AKP34" s="174"/>
      <c r="AKQ34" s="174"/>
      <c r="AKR34" s="174"/>
      <c r="ALH34" s="174"/>
      <c r="ALI34" s="174"/>
      <c r="ALJ34" s="174"/>
      <c r="ALK34" s="174"/>
      <c r="ALL34" s="174"/>
      <c r="ALM34" s="174"/>
      <c r="ALN34" s="174"/>
      <c r="ALO34" s="174"/>
      <c r="ALP34" s="174"/>
      <c r="ALQ34" s="174"/>
      <c r="ALR34" s="174"/>
      <c r="ALS34" s="174"/>
      <c r="ALT34" s="174"/>
      <c r="AMJ34" s="174"/>
      <c r="AMK34" s="174"/>
      <c r="AML34" s="174"/>
      <c r="AMM34" s="174"/>
      <c r="AMN34" s="174"/>
      <c r="AMO34" s="174"/>
      <c r="AMP34" s="174"/>
      <c r="AMQ34" s="174"/>
      <c r="AMR34" s="174"/>
      <c r="AMS34" s="174"/>
      <c r="AMT34" s="174"/>
      <c r="AMU34" s="174"/>
      <c r="AMV34" s="174"/>
      <c r="ANL34" s="174"/>
      <c r="ANM34" s="174"/>
      <c r="ANN34" s="174"/>
      <c r="ANO34" s="174"/>
      <c r="ANP34" s="174"/>
      <c r="ANQ34" s="174"/>
      <c r="ANR34" s="174"/>
      <c r="ANS34" s="174"/>
      <c r="ANT34" s="174"/>
      <c r="ANU34" s="174"/>
      <c r="ANV34" s="174"/>
      <c r="ANW34" s="174"/>
      <c r="ANX34" s="174"/>
      <c r="AON34" s="174"/>
      <c r="AOO34" s="174"/>
      <c r="AOP34" s="174"/>
      <c r="AOQ34" s="174"/>
      <c r="AOR34" s="174"/>
      <c r="AOS34" s="174"/>
      <c r="AOT34" s="174"/>
      <c r="AOU34" s="174"/>
      <c r="AOV34" s="174"/>
      <c r="AOW34" s="174"/>
      <c r="AOX34" s="174"/>
      <c r="AOY34" s="174"/>
      <c r="AOZ34" s="174"/>
      <c r="APP34" s="174"/>
      <c r="APQ34" s="174"/>
      <c r="APR34" s="174"/>
      <c r="APS34" s="174"/>
      <c r="APT34" s="174"/>
      <c r="APU34" s="174"/>
      <c r="APV34" s="174"/>
      <c r="APW34" s="174"/>
      <c r="APX34" s="174"/>
      <c r="APY34" s="174"/>
      <c r="APZ34" s="174"/>
      <c r="AQA34" s="174"/>
      <c r="AQB34" s="174"/>
      <c r="AQR34" s="174"/>
      <c r="AQS34" s="174"/>
      <c r="AQT34" s="174"/>
      <c r="AQU34" s="174"/>
      <c r="AQV34" s="174"/>
      <c r="AQW34" s="174"/>
      <c r="AQX34" s="174"/>
      <c r="AQY34" s="174"/>
      <c r="AQZ34" s="174"/>
      <c r="ARA34" s="174"/>
      <c r="ARB34" s="174"/>
      <c r="ARC34" s="174"/>
      <c r="ARD34" s="174"/>
      <c r="ART34" s="174"/>
      <c r="ARU34" s="174"/>
      <c r="ARV34" s="174"/>
      <c r="ARW34" s="174"/>
      <c r="ARX34" s="174"/>
      <c r="ARY34" s="174"/>
      <c r="ARZ34" s="174"/>
      <c r="ASA34" s="174"/>
      <c r="ASB34" s="174"/>
      <c r="ASC34" s="174"/>
      <c r="ASD34" s="174"/>
      <c r="ASE34" s="174"/>
      <c r="ASF34" s="174"/>
      <c r="ASV34" s="174"/>
      <c r="ASW34" s="174"/>
      <c r="ASX34" s="174"/>
      <c r="ASY34" s="174"/>
      <c r="ASZ34" s="174"/>
      <c r="ATA34" s="174"/>
      <c r="ATB34" s="174"/>
      <c r="ATC34" s="174"/>
      <c r="ATD34" s="174"/>
      <c r="ATE34" s="174"/>
      <c r="ATF34" s="174"/>
      <c r="ATG34" s="174"/>
      <c r="ATH34" s="174"/>
      <c r="ATX34" s="174"/>
      <c r="ATY34" s="174"/>
      <c r="ATZ34" s="174"/>
      <c r="AUA34" s="174"/>
      <c r="AUB34" s="174"/>
      <c r="AUC34" s="174"/>
      <c r="AUD34" s="174"/>
      <c r="AUE34" s="174"/>
      <c r="AUF34" s="174"/>
      <c r="AUG34" s="174"/>
      <c r="AUH34" s="174"/>
      <c r="AUI34" s="174"/>
      <c r="AUJ34" s="174"/>
      <c r="AUZ34" s="174"/>
      <c r="AVA34" s="174"/>
      <c r="AVB34" s="174"/>
      <c r="AVC34" s="174"/>
      <c r="AVD34" s="174"/>
      <c r="AVE34" s="174"/>
      <c r="AVF34" s="174"/>
      <c r="AVG34" s="174"/>
      <c r="AVH34" s="174"/>
      <c r="AVI34" s="174"/>
      <c r="AVJ34" s="174"/>
      <c r="AVK34" s="174"/>
      <c r="AVL34" s="174"/>
      <c r="AWB34" s="174"/>
      <c r="AWC34" s="174"/>
      <c r="AWD34" s="174"/>
      <c r="AWE34" s="174"/>
      <c r="AWF34" s="174"/>
      <c r="AWG34" s="174"/>
      <c r="AWH34" s="174"/>
      <c r="AWI34" s="174"/>
      <c r="AWJ34" s="174"/>
      <c r="AWK34" s="174"/>
      <c r="AWL34" s="174"/>
      <c r="AWM34" s="174"/>
      <c r="AWN34" s="174"/>
      <c r="AXD34" s="174"/>
      <c r="AXE34" s="174"/>
      <c r="AXF34" s="174"/>
      <c r="AXG34" s="174"/>
      <c r="AXH34" s="174"/>
      <c r="AXI34" s="174"/>
      <c r="AXJ34" s="174"/>
      <c r="AXK34" s="174"/>
      <c r="AXL34" s="174"/>
      <c r="AXM34" s="174"/>
      <c r="AXN34" s="174"/>
      <c r="AXO34" s="174"/>
      <c r="AXP34" s="174"/>
      <c r="AYF34" s="174"/>
      <c r="AYG34" s="174"/>
      <c r="AYH34" s="174"/>
      <c r="AYI34" s="174"/>
      <c r="AYJ34" s="174"/>
      <c r="AYK34" s="174"/>
      <c r="AYL34" s="174"/>
      <c r="AYM34" s="174"/>
      <c r="AYN34" s="174"/>
      <c r="AYO34" s="174"/>
      <c r="AYP34" s="174"/>
      <c r="AYQ34" s="174"/>
      <c r="AYR34" s="174"/>
      <c r="AZH34" s="174"/>
      <c r="AZI34" s="174"/>
      <c r="AZJ34" s="174"/>
      <c r="AZK34" s="174"/>
      <c r="AZL34" s="174"/>
      <c r="AZM34" s="174"/>
      <c r="AZN34" s="174"/>
      <c r="AZO34" s="174"/>
      <c r="AZP34" s="174"/>
      <c r="AZQ34" s="174"/>
      <c r="AZR34" s="174"/>
      <c r="AZS34" s="174"/>
      <c r="AZT34" s="174"/>
      <c r="BAJ34" s="174"/>
      <c r="BAK34" s="174"/>
      <c r="BAL34" s="174"/>
      <c r="BAM34" s="174"/>
      <c r="BAN34" s="174"/>
      <c r="BAO34" s="174"/>
      <c r="BAP34" s="174"/>
      <c r="BAQ34" s="174"/>
      <c r="BAR34" s="174"/>
      <c r="BAS34" s="174"/>
      <c r="BAT34" s="174"/>
      <c r="BAU34" s="174"/>
      <c r="BAV34" s="174"/>
      <c r="BBL34" s="174"/>
      <c r="BBM34" s="174"/>
      <c r="BBN34" s="174"/>
      <c r="BBO34" s="174"/>
      <c r="BBP34" s="174"/>
      <c r="BBQ34" s="174"/>
      <c r="BBR34" s="174"/>
      <c r="BBS34" s="174"/>
      <c r="BBT34" s="174"/>
      <c r="BBU34" s="174"/>
      <c r="BBV34" s="174"/>
      <c r="BBW34" s="174"/>
      <c r="BBX34" s="174"/>
      <c r="BCN34" s="174"/>
      <c r="BCO34" s="174"/>
      <c r="BCP34" s="174"/>
      <c r="BCQ34" s="174"/>
      <c r="BCR34" s="174"/>
      <c r="BCS34" s="174"/>
      <c r="BCT34" s="174"/>
      <c r="BCU34" s="174"/>
      <c r="BCV34" s="174"/>
      <c r="BCW34" s="174"/>
      <c r="BCX34" s="174"/>
      <c r="BCY34" s="174"/>
      <c r="BCZ34" s="174"/>
      <c r="BDP34" s="174"/>
      <c r="BDQ34" s="174"/>
      <c r="BDR34" s="174"/>
      <c r="BDS34" s="174"/>
      <c r="BDT34" s="174"/>
      <c r="BDU34" s="174"/>
      <c r="BDV34" s="174"/>
      <c r="BDW34" s="174"/>
      <c r="BDX34" s="174"/>
      <c r="BDY34" s="174"/>
      <c r="BDZ34" s="174"/>
      <c r="BEA34" s="174"/>
      <c r="BEB34" s="174"/>
      <c r="BER34" s="174"/>
      <c r="BES34" s="174"/>
      <c r="BET34" s="174"/>
      <c r="BEU34" s="174"/>
      <c r="BEV34" s="174"/>
      <c r="BEW34" s="174"/>
      <c r="BEX34" s="174"/>
      <c r="BEY34" s="174"/>
      <c r="BEZ34" s="174"/>
      <c r="BFA34" s="174"/>
      <c r="BFB34" s="174"/>
      <c r="BFC34" s="174"/>
      <c r="BFD34" s="174"/>
      <c r="BFT34" s="174"/>
      <c r="BFU34" s="174"/>
      <c r="BFV34" s="174"/>
      <c r="BFW34" s="174"/>
      <c r="BFX34" s="174"/>
      <c r="BFY34" s="174"/>
      <c r="BFZ34" s="174"/>
      <c r="BGA34" s="174"/>
      <c r="BGB34" s="174"/>
      <c r="BGC34" s="174"/>
      <c r="BGD34" s="174"/>
      <c r="BGE34" s="174"/>
      <c r="BGF34" s="174"/>
      <c r="BGV34" s="174"/>
      <c r="BGW34" s="174"/>
      <c r="BGX34" s="174"/>
      <c r="BGY34" s="174"/>
      <c r="BGZ34" s="174"/>
      <c r="BHA34" s="174"/>
      <c r="BHB34" s="174"/>
      <c r="BHC34" s="174"/>
      <c r="BHD34" s="174"/>
      <c r="BHE34" s="174"/>
      <c r="BHF34" s="174"/>
      <c r="BHG34" s="174"/>
      <c r="BHH34" s="174"/>
      <c r="BHX34" s="174"/>
      <c r="BHY34" s="174"/>
      <c r="BHZ34" s="174"/>
      <c r="BIA34" s="174"/>
      <c r="BIB34" s="174"/>
      <c r="BIC34" s="174"/>
      <c r="BID34" s="174"/>
      <c r="BIE34" s="174"/>
      <c r="BIF34" s="174"/>
      <c r="BIG34" s="174"/>
      <c r="BIH34" s="174"/>
      <c r="BII34" s="174"/>
      <c r="BIJ34" s="174"/>
      <c r="BIZ34" s="174"/>
      <c r="BJA34" s="174"/>
      <c r="BJB34" s="174"/>
      <c r="BJC34" s="174"/>
      <c r="BJD34" s="174"/>
      <c r="BJE34" s="174"/>
      <c r="BJF34" s="174"/>
      <c r="BJG34" s="174"/>
      <c r="BJH34" s="174"/>
      <c r="BJI34" s="174"/>
      <c r="BJJ34" s="174"/>
      <c r="BJK34" s="174"/>
      <c r="BJL34" s="174"/>
      <c r="BKB34" s="174"/>
      <c r="BKC34" s="174"/>
      <c r="BKD34" s="174"/>
      <c r="BKE34" s="174"/>
      <c r="BKF34" s="174"/>
      <c r="BKG34" s="174"/>
      <c r="BKH34" s="174"/>
      <c r="BKI34" s="174"/>
      <c r="BKJ34" s="174"/>
      <c r="BKK34" s="174"/>
      <c r="BKL34" s="174"/>
      <c r="BKM34" s="174"/>
      <c r="BKN34" s="174"/>
      <c r="BLD34" s="174"/>
      <c r="BLE34" s="174"/>
      <c r="BLF34" s="174"/>
      <c r="BLG34" s="174"/>
      <c r="BLH34" s="174"/>
      <c r="BLI34" s="174"/>
      <c r="BLJ34" s="174"/>
      <c r="BLK34" s="174"/>
      <c r="BLL34" s="174"/>
      <c r="BLM34" s="174"/>
      <c r="BLN34" s="174"/>
      <c r="BLO34" s="174"/>
      <c r="BLP34" s="174"/>
      <c r="BMF34" s="174"/>
      <c r="BMG34" s="174"/>
      <c r="BMH34" s="174"/>
      <c r="BMI34" s="174"/>
      <c r="BMJ34" s="174"/>
      <c r="BMK34" s="174"/>
      <c r="BML34" s="174"/>
      <c r="BMM34" s="174"/>
      <c r="BMN34" s="174"/>
      <c r="BMO34" s="174"/>
      <c r="BMP34" s="174"/>
      <c r="BMQ34" s="174"/>
      <c r="BMR34" s="174"/>
      <c r="BNH34" s="174"/>
      <c r="BNI34" s="174"/>
      <c r="BNJ34" s="174"/>
      <c r="BNK34" s="174"/>
      <c r="BNL34" s="174"/>
      <c r="BNM34" s="174"/>
      <c r="BNN34" s="174"/>
      <c r="BNO34" s="174"/>
      <c r="BNP34" s="174"/>
      <c r="BNQ34" s="174"/>
      <c r="BNR34" s="174"/>
      <c r="BNS34" s="174"/>
      <c r="BNT34" s="174"/>
      <c r="BOJ34" s="174"/>
      <c r="BOK34" s="174"/>
      <c r="BOL34" s="174"/>
      <c r="BOM34" s="174"/>
      <c r="BON34" s="174"/>
      <c r="BOO34" s="174"/>
      <c r="BOP34" s="174"/>
      <c r="BOQ34" s="174"/>
      <c r="BOR34" s="174"/>
      <c r="BOS34" s="174"/>
      <c r="BOT34" s="174"/>
      <c r="BOU34" s="174"/>
      <c r="BOV34" s="174"/>
      <c r="BPL34" s="174"/>
      <c r="BPM34" s="174"/>
      <c r="BPN34" s="174"/>
      <c r="BPO34" s="174"/>
      <c r="BPP34" s="174"/>
      <c r="BPQ34" s="174"/>
      <c r="BPR34" s="174"/>
      <c r="BPS34" s="174"/>
      <c r="BPT34" s="174"/>
      <c r="BPU34" s="174"/>
      <c r="BPV34" s="174"/>
      <c r="BPW34" s="174"/>
      <c r="BPX34" s="174"/>
      <c r="BQN34" s="174"/>
      <c r="BQO34" s="174"/>
      <c r="BQP34" s="174"/>
      <c r="BQQ34" s="174"/>
      <c r="BQR34" s="174"/>
      <c r="BQS34" s="174"/>
      <c r="BQT34" s="174"/>
      <c r="BQU34" s="174"/>
      <c r="BQV34" s="174"/>
      <c r="BQW34" s="174"/>
      <c r="BQX34" s="174"/>
      <c r="BQY34" s="174"/>
      <c r="BQZ34" s="174"/>
      <c r="BRP34" s="174"/>
      <c r="BRQ34" s="174"/>
      <c r="BRR34" s="174"/>
      <c r="BRS34" s="174"/>
      <c r="BRT34" s="174"/>
      <c r="BRU34" s="174"/>
      <c r="BRV34" s="174"/>
      <c r="BRW34" s="174"/>
      <c r="BRX34" s="174"/>
      <c r="BRY34" s="174"/>
      <c r="BRZ34" s="174"/>
      <c r="BSA34" s="174"/>
      <c r="BSB34" s="174"/>
      <c r="BSR34" s="174"/>
      <c r="BSS34" s="174"/>
      <c r="BST34" s="174"/>
      <c r="BSU34" s="174"/>
      <c r="BSV34" s="174"/>
      <c r="BSW34" s="174"/>
      <c r="BSX34" s="174"/>
      <c r="BSY34" s="174"/>
      <c r="BSZ34" s="174"/>
      <c r="BTA34" s="174"/>
      <c r="BTB34" s="174"/>
      <c r="BTC34" s="174"/>
      <c r="BTD34" s="174"/>
      <c r="BTT34" s="174"/>
      <c r="BTU34" s="174"/>
      <c r="BTV34" s="174"/>
      <c r="BTW34" s="174"/>
      <c r="BTX34" s="174"/>
      <c r="BTY34" s="174"/>
      <c r="BTZ34" s="174"/>
      <c r="BUA34" s="174"/>
      <c r="BUB34" s="174"/>
      <c r="BUC34" s="174"/>
      <c r="BUD34" s="174"/>
      <c r="BUE34" s="174"/>
      <c r="BUF34" s="174"/>
      <c r="BUV34" s="174"/>
      <c r="BUW34" s="174"/>
      <c r="BUX34" s="174"/>
      <c r="BUY34" s="174"/>
      <c r="BUZ34" s="174"/>
      <c r="BVA34" s="174"/>
      <c r="BVB34" s="174"/>
      <c r="BVC34" s="174"/>
      <c r="BVD34" s="174"/>
      <c r="BVE34" s="174"/>
      <c r="BVF34" s="174"/>
      <c r="BVG34" s="174"/>
      <c r="BVH34" s="174"/>
      <c r="BVX34" s="174"/>
      <c r="BVY34" s="174"/>
      <c r="BVZ34" s="174"/>
      <c r="BWA34" s="174"/>
      <c r="BWB34" s="174"/>
      <c r="BWC34" s="174"/>
      <c r="BWD34" s="174"/>
      <c r="BWE34" s="174"/>
      <c r="BWF34" s="174"/>
      <c r="BWG34" s="174"/>
      <c r="BWH34" s="174"/>
      <c r="BWI34" s="174"/>
      <c r="BWJ34" s="174"/>
      <c r="BWZ34" s="174"/>
      <c r="BXA34" s="174"/>
      <c r="BXB34" s="174"/>
      <c r="BXC34" s="174"/>
      <c r="BXD34" s="174"/>
      <c r="BXE34" s="174"/>
      <c r="BXF34" s="174"/>
      <c r="BXG34" s="174"/>
      <c r="BXH34" s="174"/>
      <c r="BXI34" s="174"/>
      <c r="BXJ34" s="174"/>
      <c r="BXK34" s="174"/>
      <c r="BXL34" s="174"/>
      <c r="BYB34" s="174"/>
      <c r="BYC34" s="174"/>
      <c r="BYD34" s="174"/>
      <c r="BYE34" s="174"/>
      <c r="BYF34" s="174"/>
      <c r="BYG34" s="174"/>
      <c r="BYH34" s="174"/>
      <c r="BYI34" s="174"/>
      <c r="BYJ34" s="174"/>
      <c r="BYK34" s="174"/>
      <c r="BYL34" s="174"/>
      <c r="BYM34" s="174"/>
      <c r="BYN34" s="174"/>
      <c r="BZD34" s="174"/>
      <c r="BZE34" s="174"/>
      <c r="BZF34" s="174"/>
      <c r="BZG34" s="174"/>
      <c r="BZH34" s="174"/>
      <c r="BZI34" s="174"/>
      <c r="BZJ34" s="174"/>
      <c r="BZK34" s="174"/>
      <c r="BZL34" s="174"/>
      <c r="BZM34" s="174"/>
      <c r="BZN34" s="174"/>
      <c r="BZO34" s="174"/>
      <c r="BZP34" s="174"/>
      <c r="CAF34" s="174"/>
      <c r="CAG34" s="174"/>
      <c r="CAH34" s="174"/>
      <c r="CAI34" s="174"/>
      <c r="CAJ34" s="174"/>
      <c r="CAK34" s="174"/>
      <c r="CAL34" s="174"/>
      <c r="CAM34" s="174"/>
      <c r="CAN34" s="174"/>
      <c r="CAO34" s="174"/>
      <c r="CAP34" s="174"/>
      <c r="CAQ34" s="174"/>
      <c r="CAR34" s="174"/>
      <c r="CBH34" s="174"/>
      <c r="CBI34" s="174"/>
      <c r="CBJ34" s="174"/>
      <c r="CBK34" s="174"/>
      <c r="CBL34" s="174"/>
      <c r="CBM34" s="174"/>
      <c r="CBN34" s="174"/>
      <c r="CBO34" s="174"/>
      <c r="CBP34" s="174"/>
      <c r="CBQ34" s="174"/>
      <c r="CBR34" s="174"/>
      <c r="CBS34" s="174"/>
      <c r="CBT34" s="174"/>
      <c r="CCJ34" s="174"/>
      <c r="CCK34" s="174"/>
      <c r="CCL34" s="174"/>
      <c r="CCM34" s="174"/>
      <c r="CCN34" s="174"/>
      <c r="CCO34" s="174"/>
      <c r="CCP34" s="174"/>
      <c r="CCQ34" s="174"/>
      <c r="CCR34" s="174"/>
      <c r="CCS34" s="174"/>
      <c r="CCT34" s="174"/>
      <c r="CCU34" s="174"/>
      <c r="CCV34" s="174"/>
      <c r="CDL34" s="174"/>
      <c r="CDM34" s="174"/>
      <c r="CDN34" s="174"/>
      <c r="CDO34" s="174"/>
      <c r="CDP34" s="174"/>
      <c r="CDQ34" s="174"/>
      <c r="CDR34" s="174"/>
      <c r="CDS34" s="174"/>
      <c r="CDT34" s="174"/>
      <c r="CDU34" s="174"/>
      <c r="CDV34" s="174"/>
      <c r="CDW34" s="174"/>
      <c r="CDX34" s="174"/>
      <c r="CEN34" s="174"/>
      <c r="CEO34" s="174"/>
      <c r="CEP34" s="174"/>
      <c r="CEQ34" s="174"/>
      <c r="CER34" s="174"/>
      <c r="CES34" s="174"/>
      <c r="CET34" s="174"/>
      <c r="CEU34" s="174"/>
      <c r="CEV34" s="174"/>
      <c r="CEW34" s="174"/>
      <c r="CEX34" s="174"/>
      <c r="CEY34" s="174"/>
      <c r="CEZ34" s="174"/>
      <c r="CFP34" s="174"/>
      <c r="CFQ34" s="174"/>
      <c r="CFR34" s="174"/>
      <c r="CFS34" s="174"/>
      <c r="CFT34" s="174"/>
      <c r="CFU34" s="174"/>
      <c r="CFV34" s="174"/>
      <c r="CFW34" s="174"/>
      <c r="CFX34" s="174"/>
      <c r="CFY34" s="174"/>
      <c r="CFZ34" s="174"/>
      <c r="CGA34" s="174"/>
      <c r="CGB34" s="174"/>
      <c r="CGR34" s="174"/>
      <c r="CGS34" s="174"/>
      <c r="CGT34" s="174"/>
      <c r="CGU34" s="174"/>
      <c r="CGV34" s="174"/>
      <c r="CGW34" s="174"/>
      <c r="CGX34" s="174"/>
      <c r="CGY34" s="174"/>
      <c r="CGZ34" s="174"/>
      <c r="CHA34" s="174"/>
      <c r="CHB34" s="174"/>
      <c r="CHC34" s="174"/>
      <c r="CHD34" s="174"/>
      <c r="CHT34" s="174"/>
      <c r="CHU34" s="174"/>
      <c r="CHV34" s="174"/>
      <c r="CHW34" s="174"/>
      <c r="CHX34" s="174"/>
      <c r="CHY34" s="174"/>
      <c r="CHZ34" s="174"/>
      <c r="CIA34" s="174"/>
      <c r="CIB34" s="174"/>
      <c r="CIC34" s="174"/>
      <c r="CID34" s="174"/>
      <c r="CIE34" s="174"/>
      <c r="CIF34" s="174"/>
      <c r="CIV34" s="174"/>
      <c r="CIW34" s="174"/>
      <c r="CIX34" s="174"/>
      <c r="CIY34" s="174"/>
      <c r="CIZ34" s="174"/>
      <c r="CJA34" s="174"/>
      <c r="CJB34" s="174"/>
      <c r="CJC34" s="174"/>
      <c r="CJD34" s="174"/>
      <c r="CJE34" s="174"/>
      <c r="CJF34" s="174"/>
      <c r="CJG34" s="174"/>
      <c r="CJH34" s="174"/>
      <c r="CJX34" s="174"/>
      <c r="CJY34" s="174"/>
      <c r="CJZ34" s="174"/>
      <c r="CKA34" s="174"/>
      <c r="CKB34" s="174"/>
      <c r="CKC34" s="174"/>
      <c r="CKD34" s="174"/>
      <c r="CKE34" s="174"/>
      <c r="CKF34" s="174"/>
      <c r="CKG34" s="174"/>
      <c r="CKH34" s="174"/>
      <c r="CKI34" s="174"/>
      <c r="CKJ34" s="174"/>
      <c r="CKZ34" s="174"/>
      <c r="CLA34" s="174"/>
      <c r="CLB34" s="174"/>
      <c r="CLC34" s="174"/>
      <c r="CLD34" s="174"/>
      <c r="CLE34" s="174"/>
      <c r="CLF34" s="174"/>
      <c r="CLG34" s="174"/>
      <c r="CLH34" s="174"/>
      <c r="CLI34" s="174"/>
      <c r="CLJ34" s="174"/>
      <c r="CLK34" s="174"/>
      <c r="CLL34" s="174"/>
      <c r="CMB34" s="174"/>
      <c r="CMC34" s="174"/>
      <c r="CMD34" s="174"/>
      <c r="CME34" s="174"/>
      <c r="CMF34" s="174"/>
      <c r="CMG34" s="174"/>
      <c r="CMH34" s="174"/>
      <c r="CMI34" s="174"/>
      <c r="CMJ34" s="174"/>
      <c r="CMK34" s="174"/>
      <c r="CML34" s="174"/>
      <c r="CMM34" s="174"/>
      <c r="CMN34" s="174"/>
      <c r="CND34" s="174"/>
      <c r="CNE34" s="174"/>
      <c r="CNF34" s="174"/>
      <c r="CNG34" s="174"/>
      <c r="CNH34" s="174"/>
      <c r="CNI34" s="174"/>
      <c r="CNJ34" s="174"/>
      <c r="CNK34" s="174"/>
      <c r="CNL34" s="174"/>
      <c r="CNM34" s="174"/>
      <c r="CNN34" s="174"/>
      <c r="CNO34" s="174"/>
      <c r="CNP34" s="174"/>
      <c r="COF34" s="174"/>
      <c r="COG34" s="174"/>
      <c r="COH34" s="174"/>
      <c r="COI34" s="174"/>
      <c r="COJ34" s="174"/>
      <c r="COK34" s="174"/>
      <c r="COL34" s="174"/>
      <c r="COM34" s="174"/>
      <c r="CON34" s="174"/>
      <c r="COO34" s="174"/>
      <c r="COP34" s="174"/>
      <c r="COQ34" s="174"/>
      <c r="COR34" s="174"/>
      <c r="CPH34" s="174"/>
      <c r="CPI34" s="174"/>
      <c r="CPJ34" s="174"/>
      <c r="CPK34" s="174"/>
      <c r="CPL34" s="174"/>
      <c r="CPM34" s="174"/>
      <c r="CPN34" s="174"/>
      <c r="CPO34" s="174"/>
      <c r="CPP34" s="174"/>
      <c r="CPQ34" s="174"/>
      <c r="CPR34" s="174"/>
      <c r="CPS34" s="174"/>
      <c r="CPT34" s="174"/>
      <c r="CQJ34" s="174"/>
      <c r="CQK34" s="174"/>
      <c r="CQL34" s="174"/>
      <c r="CQM34" s="174"/>
      <c r="CQN34" s="174"/>
      <c r="CQO34" s="174"/>
      <c r="CQP34" s="174"/>
      <c r="CQQ34" s="174"/>
      <c r="CQR34" s="174"/>
      <c r="CQS34" s="174"/>
      <c r="CQT34" s="174"/>
      <c r="CQU34" s="174"/>
      <c r="CQV34" s="174"/>
      <c r="CRL34" s="174"/>
      <c r="CRM34" s="174"/>
      <c r="CRN34" s="174"/>
      <c r="CRO34" s="174"/>
      <c r="CRP34" s="174"/>
      <c r="CRQ34" s="174"/>
      <c r="CRR34" s="174"/>
      <c r="CRS34" s="174"/>
      <c r="CRT34" s="174"/>
      <c r="CRU34" s="174"/>
      <c r="CRV34" s="174"/>
      <c r="CRW34" s="174"/>
      <c r="CRX34" s="174"/>
      <c r="CSN34" s="174"/>
      <c r="CSO34" s="174"/>
      <c r="CSP34" s="174"/>
      <c r="CSQ34" s="174"/>
      <c r="CSR34" s="174"/>
      <c r="CSS34" s="174"/>
      <c r="CST34" s="174"/>
      <c r="CSU34" s="174"/>
      <c r="CSV34" s="174"/>
      <c r="CSW34" s="174"/>
      <c r="CSX34" s="174"/>
      <c r="CSY34" s="174"/>
      <c r="CSZ34" s="174"/>
      <c r="CTP34" s="174"/>
      <c r="CTQ34" s="174"/>
      <c r="CTR34" s="174"/>
      <c r="CTS34" s="174"/>
      <c r="CTT34" s="174"/>
      <c r="CTU34" s="174"/>
      <c r="CTV34" s="174"/>
      <c r="CTW34" s="174"/>
      <c r="CTX34" s="174"/>
      <c r="CTY34" s="174"/>
      <c r="CTZ34" s="174"/>
      <c r="CUA34" s="174"/>
      <c r="CUB34" s="174"/>
      <c r="CUR34" s="174"/>
      <c r="CUS34" s="174"/>
      <c r="CUT34" s="174"/>
      <c r="CUU34" s="174"/>
      <c r="CUV34" s="174"/>
      <c r="CUW34" s="174"/>
      <c r="CUX34" s="174"/>
      <c r="CUY34" s="174"/>
      <c r="CUZ34" s="174"/>
      <c r="CVA34" s="174"/>
      <c r="CVB34" s="174"/>
      <c r="CVC34" s="174"/>
      <c r="CVD34" s="174"/>
      <c r="CVT34" s="174"/>
      <c r="CVU34" s="174"/>
      <c r="CVV34" s="174"/>
      <c r="CVW34" s="174"/>
      <c r="CVX34" s="174"/>
      <c r="CVY34" s="174"/>
      <c r="CVZ34" s="174"/>
      <c r="CWA34" s="174"/>
      <c r="CWB34" s="174"/>
      <c r="CWC34" s="174"/>
      <c r="CWD34" s="174"/>
      <c r="CWE34" s="174"/>
      <c r="CWF34" s="174"/>
      <c r="CWV34" s="174"/>
      <c r="CWW34" s="174"/>
      <c r="CWX34" s="174"/>
      <c r="CWY34" s="174"/>
      <c r="CWZ34" s="174"/>
      <c r="CXA34" s="174"/>
      <c r="CXB34" s="174"/>
      <c r="CXC34" s="174"/>
      <c r="CXD34" s="174"/>
      <c r="CXE34" s="174"/>
      <c r="CXF34" s="174"/>
      <c r="CXG34" s="174"/>
      <c r="CXH34" s="174"/>
      <c r="CXX34" s="174"/>
      <c r="CXY34" s="174"/>
      <c r="CXZ34" s="174"/>
      <c r="CYA34" s="174"/>
      <c r="CYB34" s="174"/>
      <c r="CYC34" s="174"/>
      <c r="CYD34" s="174"/>
      <c r="CYE34" s="174"/>
      <c r="CYF34" s="174"/>
      <c r="CYG34" s="174"/>
      <c r="CYH34" s="174"/>
      <c r="CYI34" s="174"/>
      <c r="CYJ34" s="174"/>
      <c r="CYZ34" s="174"/>
      <c r="CZA34" s="174"/>
      <c r="CZB34" s="174"/>
      <c r="CZC34" s="174"/>
      <c r="CZD34" s="174"/>
      <c r="CZE34" s="174"/>
      <c r="CZF34" s="174"/>
      <c r="CZG34" s="174"/>
      <c r="CZH34" s="174"/>
      <c r="CZI34" s="174"/>
      <c r="CZJ34" s="174"/>
      <c r="CZK34" s="174"/>
      <c r="CZL34" s="174"/>
      <c r="DAB34" s="174"/>
      <c r="DAC34" s="174"/>
      <c r="DAD34" s="174"/>
      <c r="DAE34" s="174"/>
      <c r="DAF34" s="174"/>
      <c r="DAG34" s="174"/>
      <c r="DAH34" s="174"/>
      <c r="DAI34" s="174"/>
      <c r="DAJ34" s="174"/>
      <c r="DAK34" s="174"/>
      <c r="DAL34" s="174"/>
      <c r="DAM34" s="174"/>
      <c r="DAN34" s="174"/>
      <c r="DBD34" s="174"/>
      <c r="DBE34" s="174"/>
      <c r="DBF34" s="174"/>
      <c r="DBG34" s="174"/>
      <c r="DBH34" s="174"/>
      <c r="DBI34" s="174"/>
      <c r="DBJ34" s="174"/>
      <c r="DBK34" s="174"/>
      <c r="DBL34" s="174"/>
      <c r="DBM34" s="174"/>
      <c r="DBN34" s="174"/>
      <c r="DBO34" s="174"/>
      <c r="DBP34" s="174"/>
      <c r="DCF34" s="174"/>
      <c r="DCG34" s="174"/>
      <c r="DCH34" s="174"/>
      <c r="DCI34" s="174"/>
      <c r="DCJ34" s="174"/>
      <c r="DCK34" s="174"/>
      <c r="DCL34" s="174"/>
      <c r="DCM34" s="174"/>
      <c r="DCN34" s="174"/>
      <c r="DCO34" s="174"/>
      <c r="DCP34" s="174"/>
      <c r="DCQ34" s="174"/>
      <c r="DCR34" s="174"/>
      <c r="DDH34" s="174"/>
      <c r="DDI34" s="174"/>
      <c r="DDJ34" s="174"/>
      <c r="DDK34" s="174"/>
      <c r="DDL34" s="174"/>
      <c r="DDM34" s="174"/>
      <c r="DDN34" s="174"/>
      <c r="DDO34" s="174"/>
      <c r="DDP34" s="174"/>
      <c r="DDQ34" s="174"/>
      <c r="DDR34" s="174"/>
      <c r="DDS34" s="174"/>
      <c r="DDT34" s="174"/>
      <c r="DEJ34" s="174"/>
      <c r="DEK34" s="174"/>
      <c r="DEL34" s="174"/>
      <c r="DEM34" s="174"/>
      <c r="DEN34" s="174"/>
      <c r="DEO34" s="174"/>
      <c r="DEP34" s="174"/>
      <c r="DEQ34" s="174"/>
      <c r="DER34" s="174"/>
      <c r="DES34" s="174"/>
      <c r="DET34" s="174"/>
      <c r="DEU34" s="174"/>
      <c r="DEV34" s="174"/>
      <c r="DFL34" s="174"/>
      <c r="DFM34" s="174"/>
      <c r="DFN34" s="174"/>
      <c r="DFO34" s="174"/>
      <c r="DFP34" s="174"/>
      <c r="DFQ34" s="174"/>
      <c r="DFR34" s="174"/>
      <c r="DFS34" s="174"/>
      <c r="DFT34" s="174"/>
      <c r="DFU34" s="174"/>
      <c r="DFV34" s="174"/>
      <c r="DFW34" s="174"/>
      <c r="DFX34" s="174"/>
      <c r="DGN34" s="174"/>
      <c r="DGO34" s="174"/>
      <c r="DGP34" s="174"/>
      <c r="DGQ34" s="174"/>
      <c r="DGR34" s="174"/>
      <c r="DGS34" s="174"/>
      <c r="DGT34" s="174"/>
      <c r="DGU34" s="174"/>
      <c r="DGV34" s="174"/>
      <c r="DGW34" s="174"/>
      <c r="DGX34" s="174"/>
      <c r="DGY34" s="174"/>
      <c r="DGZ34" s="174"/>
      <c r="DHP34" s="174"/>
      <c r="DHQ34" s="174"/>
      <c r="DHR34" s="174"/>
      <c r="DHS34" s="174"/>
      <c r="DHT34" s="174"/>
      <c r="DHU34" s="174"/>
      <c r="DHV34" s="174"/>
      <c r="DHW34" s="174"/>
      <c r="DHX34" s="174"/>
      <c r="DHY34" s="174"/>
      <c r="DHZ34" s="174"/>
      <c r="DIA34" s="174"/>
      <c r="DIB34" s="174"/>
      <c r="DIR34" s="174"/>
      <c r="DIS34" s="174"/>
      <c r="DIT34" s="174"/>
      <c r="DIU34" s="174"/>
      <c r="DIV34" s="174"/>
      <c r="DIW34" s="174"/>
      <c r="DIX34" s="174"/>
      <c r="DIY34" s="174"/>
      <c r="DIZ34" s="174"/>
      <c r="DJA34" s="174"/>
      <c r="DJB34" s="174"/>
      <c r="DJC34" s="174"/>
      <c r="DJD34" s="174"/>
      <c r="DJT34" s="174"/>
      <c r="DJU34" s="174"/>
      <c r="DJV34" s="174"/>
      <c r="DJW34" s="174"/>
      <c r="DJX34" s="174"/>
      <c r="DJY34" s="174"/>
      <c r="DJZ34" s="174"/>
      <c r="DKA34" s="174"/>
      <c r="DKB34" s="174"/>
      <c r="DKC34" s="174"/>
      <c r="DKD34" s="174"/>
      <c r="DKE34" s="174"/>
      <c r="DKF34" s="174"/>
      <c r="DKV34" s="174"/>
      <c r="DKW34" s="174"/>
      <c r="DKX34" s="174"/>
      <c r="DKY34" s="174"/>
      <c r="DKZ34" s="174"/>
      <c r="DLA34" s="174"/>
      <c r="DLB34" s="174"/>
      <c r="DLC34" s="174"/>
      <c r="DLD34" s="174"/>
      <c r="DLE34" s="174"/>
      <c r="DLF34" s="174"/>
      <c r="DLG34" s="174"/>
      <c r="DLH34" s="174"/>
      <c r="DLX34" s="174"/>
      <c r="DLY34" s="174"/>
      <c r="DLZ34" s="174"/>
      <c r="DMA34" s="174"/>
      <c r="DMB34" s="174"/>
      <c r="DMC34" s="174"/>
      <c r="DMD34" s="174"/>
      <c r="DME34" s="174"/>
      <c r="DMF34" s="174"/>
      <c r="DMG34" s="174"/>
      <c r="DMH34" s="174"/>
      <c r="DMI34" s="174"/>
      <c r="DMJ34" s="174"/>
      <c r="DMZ34" s="174"/>
      <c r="DNA34" s="174"/>
      <c r="DNB34" s="174"/>
      <c r="DNC34" s="174"/>
      <c r="DND34" s="174"/>
      <c r="DNE34" s="174"/>
      <c r="DNF34" s="174"/>
      <c r="DNG34" s="174"/>
      <c r="DNH34" s="174"/>
      <c r="DNI34" s="174"/>
      <c r="DNJ34" s="174"/>
      <c r="DNK34" s="174"/>
      <c r="DNL34" s="174"/>
      <c r="DOB34" s="174"/>
      <c r="DOC34" s="174"/>
      <c r="DOD34" s="174"/>
      <c r="DOE34" s="174"/>
      <c r="DOF34" s="174"/>
      <c r="DOG34" s="174"/>
      <c r="DOH34" s="174"/>
      <c r="DOI34" s="174"/>
      <c r="DOJ34" s="174"/>
      <c r="DOK34" s="174"/>
      <c r="DOL34" s="174"/>
      <c r="DOM34" s="174"/>
      <c r="DON34" s="174"/>
      <c r="DPD34" s="174"/>
      <c r="DPE34" s="174"/>
      <c r="DPF34" s="174"/>
      <c r="DPG34" s="174"/>
      <c r="DPH34" s="174"/>
      <c r="DPI34" s="174"/>
      <c r="DPJ34" s="174"/>
      <c r="DPK34" s="174"/>
      <c r="DPL34" s="174"/>
      <c r="DPM34" s="174"/>
      <c r="DPN34" s="174"/>
      <c r="DPO34" s="174"/>
      <c r="DPP34" s="174"/>
      <c r="DQF34" s="174"/>
      <c r="DQG34" s="174"/>
      <c r="DQH34" s="174"/>
      <c r="DQI34" s="174"/>
      <c r="DQJ34" s="174"/>
      <c r="DQK34" s="174"/>
      <c r="DQL34" s="174"/>
      <c r="DQM34" s="174"/>
      <c r="DQN34" s="174"/>
      <c r="DQO34" s="174"/>
      <c r="DQP34" s="174"/>
      <c r="DQQ34" s="174"/>
      <c r="DQR34" s="174"/>
      <c r="DRH34" s="174"/>
      <c r="DRI34" s="174"/>
      <c r="DRJ34" s="174"/>
      <c r="DRK34" s="174"/>
      <c r="DRL34" s="174"/>
      <c r="DRM34" s="174"/>
      <c r="DRN34" s="174"/>
      <c r="DRO34" s="174"/>
      <c r="DRP34" s="174"/>
      <c r="DRQ34" s="174"/>
      <c r="DRR34" s="174"/>
      <c r="DRS34" s="174"/>
      <c r="DRT34" s="174"/>
      <c r="DSJ34" s="174"/>
      <c r="DSK34" s="174"/>
      <c r="DSL34" s="174"/>
      <c r="DSM34" s="174"/>
      <c r="DSN34" s="174"/>
      <c r="DSO34" s="174"/>
      <c r="DSP34" s="174"/>
      <c r="DSQ34" s="174"/>
      <c r="DSR34" s="174"/>
      <c r="DSS34" s="174"/>
      <c r="DST34" s="174"/>
      <c r="DSU34" s="174"/>
      <c r="DSV34" s="174"/>
      <c r="DTL34" s="174"/>
      <c r="DTM34" s="174"/>
      <c r="DTN34" s="174"/>
      <c r="DTO34" s="174"/>
      <c r="DTP34" s="174"/>
      <c r="DTQ34" s="174"/>
      <c r="DTR34" s="174"/>
      <c r="DTS34" s="174"/>
      <c r="DTT34" s="174"/>
      <c r="DTU34" s="174"/>
      <c r="DTV34" s="174"/>
      <c r="DTW34" s="174"/>
      <c r="DTX34" s="174"/>
      <c r="DUN34" s="174"/>
      <c r="DUO34" s="174"/>
      <c r="DUP34" s="174"/>
      <c r="DUQ34" s="174"/>
      <c r="DUR34" s="174"/>
      <c r="DUS34" s="174"/>
      <c r="DUT34" s="174"/>
      <c r="DUU34" s="174"/>
      <c r="DUV34" s="174"/>
      <c r="DUW34" s="174"/>
      <c r="DUX34" s="174"/>
      <c r="DUY34" s="174"/>
      <c r="DUZ34" s="174"/>
      <c r="DVP34" s="174"/>
      <c r="DVQ34" s="174"/>
      <c r="DVR34" s="174"/>
      <c r="DVS34" s="174"/>
      <c r="DVT34" s="174"/>
      <c r="DVU34" s="174"/>
      <c r="DVV34" s="174"/>
      <c r="DVW34" s="174"/>
      <c r="DVX34" s="174"/>
      <c r="DVY34" s="174"/>
      <c r="DVZ34" s="174"/>
      <c r="DWA34" s="174"/>
      <c r="DWB34" s="174"/>
      <c r="DWR34" s="174"/>
      <c r="DWS34" s="174"/>
      <c r="DWT34" s="174"/>
      <c r="DWU34" s="174"/>
      <c r="DWV34" s="174"/>
      <c r="DWW34" s="174"/>
      <c r="DWX34" s="174"/>
      <c r="DWY34" s="174"/>
      <c r="DWZ34" s="174"/>
      <c r="DXA34" s="174"/>
      <c r="DXB34" s="174"/>
      <c r="DXC34" s="174"/>
      <c r="DXD34" s="174"/>
      <c r="DXT34" s="174"/>
      <c r="DXU34" s="174"/>
      <c r="DXV34" s="174"/>
      <c r="DXW34" s="174"/>
      <c r="DXX34" s="174"/>
      <c r="DXY34" s="174"/>
      <c r="DXZ34" s="174"/>
      <c r="DYA34" s="174"/>
      <c r="DYB34" s="174"/>
      <c r="DYC34" s="174"/>
      <c r="DYD34" s="174"/>
      <c r="DYE34" s="174"/>
      <c r="DYF34" s="174"/>
      <c r="DYV34" s="174"/>
      <c r="DYW34" s="174"/>
      <c r="DYX34" s="174"/>
      <c r="DYY34" s="174"/>
      <c r="DYZ34" s="174"/>
      <c r="DZA34" s="174"/>
      <c r="DZB34" s="174"/>
      <c r="DZC34" s="174"/>
      <c r="DZD34" s="174"/>
      <c r="DZE34" s="174"/>
      <c r="DZF34" s="174"/>
      <c r="DZG34" s="174"/>
      <c r="DZH34" s="174"/>
      <c r="DZX34" s="174"/>
      <c r="DZY34" s="174"/>
      <c r="DZZ34" s="174"/>
      <c r="EAA34" s="174"/>
      <c r="EAB34" s="174"/>
      <c r="EAC34" s="174"/>
      <c r="EAD34" s="174"/>
      <c r="EAE34" s="174"/>
      <c r="EAF34" s="174"/>
      <c r="EAG34" s="174"/>
      <c r="EAH34" s="174"/>
      <c r="EAI34" s="174"/>
      <c r="EAJ34" s="174"/>
      <c r="EAZ34" s="174"/>
      <c r="EBA34" s="174"/>
      <c r="EBB34" s="174"/>
      <c r="EBC34" s="174"/>
      <c r="EBD34" s="174"/>
      <c r="EBE34" s="174"/>
      <c r="EBF34" s="174"/>
      <c r="EBG34" s="174"/>
      <c r="EBH34" s="174"/>
      <c r="EBI34" s="174"/>
      <c r="EBJ34" s="174"/>
      <c r="EBK34" s="174"/>
      <c r="EBL34" s="174"/>
      <c r="ECB34" s="174"/>
      <c r="ECC34" s="174"/>
      <c r="ECD34" s="174"/>
      <c r="ECE34" s="174"/>
      <c r="ECF34" s="174"/>
      <c r="ECG34" s="174"/>
      <c r="ECH34" s="174"/>
      <c r="ECI34" s="174"/>
      <c r="ECJ34" s="174"/>
      <c r="ECK34" s="174"/>
      <c r="ECL34" s="174"/>
      <c r="ECM34" s="174"/>
      <c r="ECN34" s="174"/>
      <c r="EDD34" s="174"/>
      <c r="EDE34" s="174"/>
      <c r="EDF34" s="174"/>
      <c r="EDG34" s="174"/>
      <c r="EDH34" s="174"/>
      <c r="EDI34" s="174"/>
      <c r="EDJ34" s="174"/>
      <c r="EDK34" s="174"/>
      <c r="EDL34" s="174"/>
      <c r="EDM34" s="174"/>
      <c r="EDN34" s="174"/>
      <c r="EDO34" s="174"/>
      <c r="EDP34" s="174"/>
      <c r="EEF34" s="174"/>
      <c r="EEG34" s="174"/>
      <c r="EEH34" s="174"/>
      <c r="EEI34" s="174"/>
      <c r="EEJ34" s="174"/>
      <c r="EEK34" s="174"/>
      <c r="EEL34" s="174"/>
      <c r="EEM34" s="174"/>
      <c r="EEN34" s="174"/>
      <c r="EEO34" s="174"/>
      <c r="EEP34" s="174"/>
      <c r="EEQ34" s="174"/>
      <c r="EER34" s="174"/>
      <c r="EFH34" s="174"/>
      <c r="EFI34" s="174"/>
      <c r="EFJ34" s="174"/>
      <c r="EFK34" s="174"/>
      <c r="EFL34" s="174"/>
      <c r="EFM34" s="174"/>
      <c r="EFN34" s="174"/>
      <c r="EFO34" s="174"/>
      <c r="EFP34" s="174"/>
      <c r="EFQ34" s="174"/>
      <c r="EFR34" s="174"/>
      <c r="EFS34" s="174"/>
      <c r="EFT34" s="174"/>
      <c r="EGJ34" s="174"/>
      <c r="EGK34" s="174"/>
      <c r="EGL34" s="174"/>
      <c r="EGM34" s="174"/>
      <c r="EGN34" s="174"/>
      <c r="EGO34" s="174"/>
      <c r="EGP34" s="174"/>
      <c r="EGQ34" s="174"/>
      <c r="EGR34" s="174"/>
      <c r="EGS34" s="174"/>
      <c r="EGT34" s="174"/>
      <c r="EGU34" s="174"/>
      <c r="EGV34" s="174"/>
      <c r="EHL34" s="174"/>
      <c r="EHM34" s="174"/>
      <c r="EHN34" s="174"/>
      <c r="EHO34" s="174"/>
      <c r="EHP34" s="174"/>
      <c r="EHQ34" s="174"/>
      <c r="EHR34" s="174"/>
      <c r="EHS34" s="174"/>
      <c r="EHT34" s="174"/>
      <c r="EHU34" s="174"/>
      <c r="EHV34" s="174"/>
      <c r="EHW34" s="174"/>
      <c r="EHX34" s="174"/>
      <c r="EIN34" s="174"/>
      <c r="EIO34" s="174"/>
      <c r="EIP34" s="174"/>
      <c r="EIQ34" s="174"/>
      <c r="EIR34" s="174"/>
      <c r="EIS34" s="174"/>
      <c r="EIT34" s="174"/>
      <c r="EIU34" s="174"/>
      <c r="EIV34" s="174"/>
      <c r="EIW34" s="174"/>
      <c r="EIX34" s="174"/>
      <c r="EIY34" s="174"/>
      <c r="EIZ34" s="174"/>
      <c r="EJP34" s="174"/>
      <c r="EJQ34" s="174"/>
      <c r="EJR34" s="174"/>
      <c r="EJS34" s="174"/>
      <c r="EJT34" s="174"/>
      <c r="EJU34" s="174"/>
      <c r="EJV34" s="174"/>
      <c r="EJW34" s="174"/>
      <c r="EJX34" s="174"/>
      <c r="EJY34" s="174"/>
      <c r="EJZ34" s="174"/>
      <c r="EKA34" s="174"/>
      <c r="EKB34" s="174"/>
      <c r="EKR34" s="174"/>
      <c r="EKS34" s="174"/>
      <c r="EKT34" s="174"/>
      <c r="EKU34" s="174"/>
      <c r="EKV34" s="174"/>
      <c r="EKW34" s="174"/>
      <c r="EKX34" s="174"/>
      <c r="EKY34" s="174"/>
      <c r="EKZ34" s="174"/>
      <c r="ELA34" s="174"/>
      <c r="ELB34" s="174"/>
      <c r="ELC34" s="174"/>
      <c r="ELD34" s="174"/>
      <c r="ELT34" s="174"/>
      <c r="ELU34" s="174"/>
      <c r="ELV34" s="174"/>
      <c r="ELW34" s="174"/>
      <c r="ELX34" s="174"/>
      <c r="ELY34" s="174"/>
      <c r="ELZ34" s="174"/>
      <c r="EMA34" s="174"/>
      <c r="EMB34" s="174"/>
      <c r="EMC34" s="174"/>
      <c r="EMD34" s="174"/>
      <c r="EME34" s="174"/>
      <c r="EMF34" s="174"/>
      <c r="EMV34" s="174"/>
      <c r="EMW34" s="174"/>
      <c r="EMX34" s="174"/>
      <c r="EMY34" s="174"/>
      <c r="EMZ34" s="174"/>
      <c r="ENA34" s="174"/>
      <c r="ENB34" s="174"/>
      <c r="ENC34" s="174"/>
      <c r="END34" s="174"/>
      <c r="ENE34" s="174"/>
      <c r="ENF34" s="174"/>
      <c r="ENG34" s="174"/>
      <c r="ENH34" s="174"/>
      <c r="ENX34" s="174"/>
      <c r="ENY34" s="174"/>
      <c r="ENZ34" s="174"/>
      <c r="EOA34" s="174"/>
      <c r="EOB34" s="174"/>
      <c r="EOC34" s="174"/>
      <c r="EOD34" s="174"/>
      <c r="EOE34" s="174"/>
      <c r="EOF34" s="174"/>
      <c r="EOG34" s="174"/>
      <c r="EOH34" s="174"/>
      <c r="EOI34" s="174"/>
      <c r="EOJ34" s="174"/>
      <c r="EOZ34" s="174"/>
      <c r="EPA34" s="174"/>
      <c r="EPB34" s="174"/>
      <c r="EPC34" s="174"/>
      <c r="EPD34" s="174"/>
      <c r="EPE34" s="174"/>
      <c r="EPF34" s="174"/>
      <c r="EPG34" s="174"/>
      <c r="EPH34" s="174"/>
      <c r="EPI34" s="174"/>
      <c r="EPJ34" s="174"/>
      <c r="EPK34" s="174"/>
      <c r="EPL34" s="174"/>
      <c r="EQB34" s="174"/>
      <c r="EQC34" s="174"/>
      <c r="EQD34" s="174"/>
      <c r="EQE34" s="174"/>
      <c r="EQF34" s="174"/>
      <c r="EQG34" s="174"/>
      <c r="EQH34" s="174"/>
      <c r="EQI34" s="174"/>
      <c r="EQJ34" s="174"/>
      <c r="EQK34" s="174"/>
      <c r="EQL34" s="174"/>
      <c r="EQM34" s="174"/>
      <c r="EQN34" s="174"/>
      <c r="ERD34" s="174"/>
      <c r="ERE34" s="174"/>
      <c r="ERF34" s="174"/>
      <c r="ERG34" s="174"/>
      <c r="ERH34" s="174"/>
      <c r="ERI34" s="174"/>
      <c r="ERJ34" s="174"/>
      <c r="ERK34" s="174"/>
      <c r="ERL34" s="174"/>
      <c r="ERM34" s="174"/>
      <c r="ERN34" s="174"/>
      <c r="ERO34" s="174"/>
      <c r="ERP34" s="174"/>
      <c r="ESF34" s="174"/>
      <c r="ESG34" s="174"/>
      <c r="ESH34" s="174"/>
      <c r="ESI34" s="174"/>
      <c r="ESJ34" s="174"/>
      <c r="ESK34" s="174"/>
      <c r="ESL34" s="174"/>
      <c r="ESM34" s="174"/>
      <c r="ESN34" s="174"/>
      <c r="ESO34" s="174"/>
      <c r="ESP34" s="174"/>
      <c r="ESQ34" s="174"/>
      <c r="ESR34" s="174"/>
      <c r="ETH34" s="174"/>
      <c r="ETI34" s="174"/>
      <c r="ETJ34" s="174"/>
      <c r="ETK34" s="174"/>
      <c r="ETL34" s="174"/>
      <c r="ETM34" s="174"/>
      <c r="ETN34" s="174"/>
      <c r="ETO34" s="174"/>
      <c r="ETP34" s="174"/>
      <c r="ETQ34" s="174"/>
      <c r="ETR34" s="174"/>
      <c r="ETS34" s="174"/>
      <c r="ETT34" s="174"/>
      <c r="EUJ34" s="174"/>
      <c r="EUK34" s="174"/>
      <c r="EUL34" s="174"/>
      <c r="EUM34" s="174"/>
      <c r="EUN34" s="174"/>
      <c r="EUO34" s="174"/>
      <c r="EUP34" s="174"/>
      <c r="EUQ34" s="174"/>
      <c r="EUR34" s="174"/>
      <c r="EUS34" s="174"/>
      <c r="EUT34" s="174"/>
      <c r="EUU34" s="174"/>
      <c r="EUV34" s="174"/>
      <c r="EVL34" s="174"/>
      <c r="EVM34" s="174"/>
      <c r="EVN34" s="174"/>
      <c r="EVO34" s="174"/>
      <c r="EVP34" s="174"/>
      <c r="EVQ34" s="174"/>
      <c r="EVR34" s="174"/>
      <c r="EVS34" s="174"/>
      <c r="EVT34" s="174"/>
      <c r="EVU34" s="174"/>
      <c r="EVV34" s="174"/>
      <c r="EVW34" s="174"/>
      <c r="EVX34" s="174"/>
      <c r="EWN34" s="174"/>
      <c r="EWO34" s="174"/>
      <c r="EWP34" s="174"/>
      <c r="EWQ34" s="174"/>
      <c r="EWR34" s="174"/>
      <c r="EWS34" s="174"/>
      <c r="EWT34" s="174"/>
      <c r="EWU34" s="174"/>
      <c r="EWV34" s="174"/>
      <c r="EWW34" s="174"/>
      <c r="EWX34" s="174"/>
      <c r="EWY34" s="174"/>
      <c r="EWZ34" s="174"/>
      <c r="EXP34" s="174"/>
      <c r="EXQ34" s="174"/>
      <c r="EXR34" s="174"/>
      <c r="EXS34" s="174"/>
      <c r="EXT34" s="174"/>
      <c r="EXU34" s="174"/>
      <c r="EXV34" s="174"/>
      <c r="EXW34" s="174"/>
      <c r="EXX34" s="174"/>
      <c r="EXY34" s="174"/>
      <c r="EXZ34" s="174"/>
      <c r="EYA34" s="174"/>
      <c r="EYB34" s="174"/>
      <c r="EYR34" s="174"/>
      <c r="EYS34" s="174"/>
      <c r="EYT34" s="174"/>
      <c r="EYU34" s="174"/>
      <c r="EYV34" s="174"/>
      <c r="EYW34" s="174"/>
      <c r="EYX34" s="174"/>
      <c r="EYY34" s="174"/>
      <c r="EYZ34" s="174"/>
      <c r="EZA34" s="174"/>
      <c r="EZB34" s="174"/>
      <c r="EZC34" s="174"/>
      <c r="EZD34" s="174"/>
      <c r="EZT34" s="174"/>
      <c r="EZU34" s="174"/>
      <c r="EZV34" s="174"/>
      <c r="EZW34" s="174"/>
      <c r="EZX34" s="174"/>
      <c r="EZY34" s="174"/>
      <c r="EZZ34" s="174"/>
      <c r="FAA34" s="174"/>
      <c r="FAB34" s="174"/>
      <c r="FAC34" s="174"/>
      <c r="FAD34" s="174"/>
      <c r="FAE34" s="174"/>
      <c r="FAF34" s="174"/>
      <c r="FAV34" s="174"/>
      <c r="FAW34" s="174"/>
      <c r="FAX34" s="174"/>
      <c r="FAY34" s="174"/>
      <c r="FAZ34" s="174"/>
      <c r="FBA34" s="174"/>
      <c r="FBB34" s="174"/>
      <c r="FBC34" s="174"/>
      <c r="FBD34" s="174"/>
      <c r="FBE34" s="174"/>
      <c r="FBF34" s="174"/>
      <c r="FBG34" s="174"/>
      <c r="FBH34" s="174"/>
      <c r="FBX34" s="174"/>
      <c r="FBY34" s="174"/>
      <c r="FBZ34" s="174"/>
      <c r="FCA34" s="174"/>
      <c r="FCB34" s="174"/>
      <c r="FCC34" s="174"/>
      <c r="FCD34" s="174"/>
      <c r="FCE34" s="174"/>
      <c r="FCF34" s="174"/>
      <c r="FCG34" s="174"/>
      <c r="FCH34" s="174"/>
      <c r="FCI34" s="174"/>
      <c r="FCJ34" s="174"/>
      <c r="FCZ34" s="174"/>
      <c r="FDA34" s="174"/>
      <c r="FDB34" s="174"/>
      <c r="FDC34" s="174"/>
      <c r="FDD34" s="174"/>
      <c r="FDE34" s="174"/>
      <c r="FDF34" s="174"/>
      <c r="FDG34" s="174"/>
      <c r="FDH34" s="174"/>
      <c r="FDI34" s="174"/>
      <c r="FDJ34" s="174"/>
      <c r="FDK34" s="174"/>
      <c r="FDL34" s="174"/>
      <c r="FEB34" s="174"/>
      <c r="FEC34" s="174"/>
      <c r="FED34" s="174"/>
      <c r="FEE34" s="174"/>
      <c r="FEF34" s="174"/>
      <c r="FEG34" s="174"/>
      <c r="FEH34" s="174"/>
      <c r="FEI34" s="174"/>
      <c r="FEJ34" s="174"/>
      <c r="FEK34" s="174"/>
      <c r="FEL34" s="174"/>
      <c r="FEM34" s="174"/>
      <c r="FEN34" s="174"/>
      <c r="FFD34" s="174"/>
      <c r="FFE34" s="174"/>
      <c r="FFF34" s="174"/>
      <c r="FFG34" s="174"/>
      <c r="FFH34" s="174"/>
      <c r="FFI34" s="174"/>
      <c r="FFJ34" s="174"/>
      <c r="FFK34" s="174"/>
      <c r="FFL34" s="174"/>
      <c r="FFM34" s="174"/>
      <c r="FFN34" s="174"/>
      <c r="FFO34" s="174"/>
      <c r="FFP34" s="174"/>
      <c r="FGF34" s="174"/>
      <c r="FGG34" s="174"/>
      <c r="FGH34" s="174"/>
      <c r="FGI34" s="174"/>
      <c r="FGJ34" s="174"/>
      <c r="FGK34" s="174"/>
      <c r="FGL34" s="174"/>
      <c r="FGM34" s="174"/>
      <c r="FGN34" s="174"/>
      <c r="FGO34" s="174"/>
      <c r="FGP34" s="174"/>
      <c r="FGQ34" s="174"/>
      <c r="FGR34" s="174"/>
      <c r="FHH34" s="174"/>
      <c r="FHI34" s="174"/>
      <c r="FHJ34" s="174"/>
      <c r="FHK34" s="174"/>
      <c r="FHL34" s="174"/>
      <c r="FHM34" s="174"/>
      <c r="FHN34" s="174"/>
      <c r="FHO34" s="174"/>
      <c r="FHP34" s="174"/>
      <c r="FHQ34" s="174"/>
      <c r="FHR34" s="174"/>
      <c r="FHS34" s="174"/>
      <c r="FHT34" s="174"/>
      <c r="FIJ34" s="174"/>
      <c r="FIK34" s="174"/>
      <c r="FIL34" s="174"/>
      <c r="FIM34" s="174"/>
      <c r="FIN34" s="174"/>
      <c r="FIO34" s="174"/>
      <c r="FIP34" s="174"/>
      <c r="FIQ34" s="174"/>
      <c r="FIR34" s="174"/>
      <c r="FIS34" s="174"/>
      <c r="FIT34" s="174"/>
      <c r="FIU34" s="174"/>
      <c r="FIV34" s="174"/>
      <c r="FJL34" s="174"/>
      <c r="FJM34" s="174"/>
      <c r="FJN34" s="174"/>
      <c r="FJO34" s="174"/>
      <c r="FJP34" s="174"/>
      <c r="FJQ34" s="174"/>
      <c r="FJR34" s="174"/>
      <c r="FJS34" s="174"/>
      <c r="FJT34" s="174"/>
      <c r="FJU34" s="174"/>
      <c r="FJV34" s="174"/>
      <c r="FJW34" s="174"/>
      <c r="FJX34" s="174"/>
      <c r="FKN34" s="174"/>
      <c r="FKO34" s="174"/>
      <c r="FKP34" s="174"/>
      <c r="FKQ34" s="174"/>
      <c r="FKR34" s="174"/>
      <c r="FKS34" s="174"/>
      <c r="FKT34" s="174"/>
      <c r="FKU34" s="174"/>
      <c r="FKV34" s="174"/>
      <c r="FKW34" s="174"/>
      <c r="FKX34" s="174"/>
      <c r="FKY34" s="174"/>
      <c r="FKZ34" s="174"/>
      <c r="FLP34" s="174"/>
      <c r="FLQ34" s="174"/>
      <c r="FLR34" s="174"/>
      <c r="FLS34" s="174"/>
      <c r="FLT34" s="174"/>
      <c r="FLU34" s="174"/>
      <c r="FLV34" s="174"/>
      <c r="FLW34" s="174"/>
      <c r="FLX34" s="174"/>
      <c r="FLY34" s="174"/>
      <c r="FLZ34" s="174"/>
      <c r="FMA34" s="174"/>
      <c r="FMB34" s="174"/>
      <c r="FMR34" s="174"/>
      <c r="FMS34" s="174"/>
      <c r="FMT34" s="174"/>
      <c r="FMU34" s="174"/>
      <c r="FMV34" s="174"/>
      <c r="FMW34" s="174"/>
      <c r="FMX34" s="174"/>
      <c r="FMY34" s="174"/>
      <c r="FMZ34" s="174"/>
      <c r="FNA34" s="174"/>
      <c r="FNB34" s="174"/>
      <c r="FNC34" s="174"/>
      <c r="FND34" s="174"/>
      <c r="FNT34" s="174"/>
      <c r="FNU34" s="174"/>
      <c r="FNV34" s="174"/>
      <c r="FNW34" s="174"/>
      <c r="FNX34" s="174"/>
      <c r="FNY34" s="174"/>
      <c r="FNZ34" s="174"/>
      <c r="FOA34" s="174"/>
      <c r="FOB34" s="174"/>
      <c r="FOC34" s="174"/>
      <c r="FOD34" s="174"/>
      <c r="FOE34" s="174"/>
      <c r="FOF34" s="174"/>
      <c r="FOV34" s="174"/>
      <c r="FOW34" s="174"/>
      <c r="FOX34" s="174"/>
      <c r="FOY34" s="174"/>
      <c r="FOZ34" s="174"/>
      <c r="FPA34" s="174"/>
      <c r="FPB34" s="174"/>
      <c r="FPC34" s="174"/>
      <c r="FPD34" s="174"/>
      <c r="FPE34" s="174"/>
      <c r="FPF34" s="174"/>
      <c r="FPG34" s="174"/>
      <c r="FPH34" s="174"/>
      <c r="FPX34" s="174"/>
      <c r="FPY34" s="174"/>
      <c r="FPZ34" s="174"/>
      <c r="FQA34" s="174"/>
      <c r="FQB34" s="174"/>
      <c r="FQC34" s="174"/>
      <c r="FQD34" s="174"/>
      <c r="FQE34" s="174"/>
      <c r="FQF34" s="174"/>
      <c r="FQG34" s="174"/>
      <c r="FQH34" s="174"/>
      <c r="FQI34" s="174"/>
      <c r="FQJ34" s="174"/>
      <c r="FQZ34" s="174"/>
      <c r="FRA34" s="174"/>
      <c r="FRB34" s="174"/>
      <c r="FRC34" s="174"/>
      <c r="FRD34" s="174"/>
      <c r="FRE34" s="174"/>
      <c r="FRF34" s="174"/>
      <c r="FRG34" s="174"/>
      <c r="FRH34" s="174"/>
      <c r="FRI34" s="174"/>
      <c r="FRJ34" s="174"/>
      <c r="FRK34" s="174"/>
      <c r="FRL34" s="174"/>
      <c r="FSB34" s="174"/>
      <c r="FSC34" s="174"/>
      <c r="FSD34" s="174"/>
      <c r="FSE34" s="174"/>
      <c r="FSF34" s="174"/>
      <c r="FSG34" s="174"/>
      <c r="FSH34" s="174"/>
      <c r="FSI34" s="174"/>
      <c r="FSJ34" s="174"/>
      <c r="FSK34" s="174"/>
      <c r="FSL34" s="174"/>
      <c r="FSM34" s="174"/>
      <c r="FSN34" s="174"/>
      <c r="FTD34" s="174"/>
      <c r="FTE34" s="174"/>
      <c r="FTF34" s="174"/>
      <c r="FTG34" s="174"/>
      <c r="FTH34" s="174"/>
      <c r="FTI34" s="174"/>
      <c r="FTJ34" s="174"/>
      <c r="FTK34" s="174"/>
      <c r="FTL34" s="174"/>
      <c r="FTM34" s="174"/>
      <c r="FTN34" s="174"/>
      <c r="FTO34" s="174"/>
      <c r="FTP34" s="174"/>
      <c r="FUF34" s="174"/>
      <c r="FUG34" s="174"/>
      <c r="FUH34" s="174"/>
      <c r="FUI34" s="174"/>
      <c r="FUJ34" s="174"/>
      <c r="FUK34" s="174"/>
      <c r="FUL34" s="174"/>
      <c r="FUM34" s="174"/>
      <c r="FUN34" s="174"/>
      <c r="FUO34" s="174"/>
      <c r="FUP34" s="174"/>
      <c r="FUQ34" s="174"/>
      <c r="FUR34" s="174"/>
      <c r="FVH34" s="174"/>
      <c r="FVI34" s="174"/>
      <c r="FVJ34" s="174"/>
      <c r="FVK34" s="174"/>
      <c r="FVL34" s="174"/>
      <c r="FVM34" s="174"/>
      <c r="FVN34" s="174"/>
      <c r="FVO34" s="174"/>
      <c r="FVP34" s="174"/>
      <c r="FVQ34" s="174"/>
      <c r="FVR34" s="174"/>
      <c r="FVS34" s="174"/>
      <c r="FVT34" s="174"/>
      <c r="FWJ34" s="174"/>
      <c r="FWK34" s="174"/>
      <c r="FWL34" s="174"/>
      <c r="FWM34" s="174"/>
      <c r="FWN34" s="174"/>
      <c r="FWO34" s="174"/>
      <c r="FWP34" s="174"/>
      <c r="FWQ34" s="174"/>
      <c r="FWR34" s="174"/>
      <c r="FWS34" s="174"/>
      <c r="FWT34" s="174"/>
      <c r="FWU34" s="174"/>
      <c r="FWV34" s="174"/>
      <c r="FXL34" s="174"/>
      <c r="FXM34" s="174"/>
      <c r="FXN34" s="174"/>
      <c r="FXO34" s="174"/>
      <c r="FXP34" s="174"/>
      <c r="FXQ34" s="174"/>
      <c r="FXR34" s="174"/>
      <c r="FXS34" s="174"/>
      <c r="FXT34" s="174"/>
      <c r="FXU34" s="174"/>
      <c r="FXV34" s="174"/>
      <c r="FXW34" s="174"/>
      <c r="FXX34" s="174"/>
      <c r="FYN34" s="174"/>
      <c r="FYO34" s="174"/>
      <c r="FYP34" s="174"/>
      <c r="FYQ34" s="174"/>
      <c r="FYR34" s="174"/>
      <c r="FYS34" s="174"/>
      <c r="FYT34" s="174"/>
      <c r="FYU34" s="174"/>
      <c r="FYV34" s="174"/>
      <c r="FYW34" s="174"/>
      <c r="FYX34" s="174"/>
      <c r="FYY34" s="174"/>
      <c r="FYZ34" s="174"/>
      <c r="FZP34" s="174"/>
      <c r="FZQ34" s="174"/>
      <c r="FZR34" s="174"/>
      <c r="FZS34" s="174"/>
      <c r="FZT34" s="174"/>
      <c r="FZU34" s="174"/>
      <c r="FZV34" s="174"/>
      <c r="FZW34" s="174"/>
      <c r="FZX34" s="174"/>
      <c r="FZY34" s="174"/>
      <c r="FZZ34" s="174"/>
      <c r="GAA34" s="174"/>
      <c r="GAB34" s="174"/>
      <c r="GAR34" s="174"/>
      <c r="GAS34" s="174"/>
      <c r="GAT34" s="174"/>
      <c r="GAU34" s="174"/>
      <c r="GAV34" s="174"/>
      <c r="GAW34" s="174"/>
      <c r="GAX34" s="174"/>
      <c r="GAY34" s="174"/>
      <c r="GAZ34" s="174"/>
      <c r="GBA34" s="174"/>
      <c r="GBB34" s="174"/>
      <c r="GBC34" s="174"/>
      <c r="GBD34" s="174"/>
      <c r="GBT34" s="174"/>
      <c r="GBU34" s="174"/>
      <c r="GBV34" s="174"/>
      <c r="GBW34" s="174"/>
      <c r="GBX34" s="174"/>
      <c r="GBY34" s="174"/>
      <c r="GBZ34" s="174"/>
      <c r="GCA34" s="174"/>
      <c r="GCB34" s="174"/>
      <c r="GCC34" s="174"/>
      <c r="GCD34" s="174"/>
      <c r="GCE34" s="174"/>
      <c r="GCF34" s="174"/>
      <c r="GCV34" s="174"/>
      <c r="GCW34" s="174"/>
      <c r="GCX34" s="174"/>
      <c r="GCY34" s="174"/>
      <c r="GCZ34" s="174"/>
      <c r="GDA34" s="174"/>
      <c r="GDB34" s="174"/>
      <c r="GDC34" s="174"/>
      <c r="GDD34" s="174"/>
      <c r="GDE34" s="174"/>
      <c r="GDF34" s="174"/>
      <c r="GDG34" s="174"/>
      <c r="GDH34" s="174"/>
      <c r="GDX34" s="174"/>
      <c r="GDY34" s="174"/>
      <c r="GDZ34" s="174"/>
      <c r="GEA34" s="174"/>
      <c r="GEB34" s="174"/>
      <c r="GEC34" s="174"/>
      <c r="GED34" s="174"/>
      <c r="GEE34" s="174"/>
      <c r="GEF34" s="174"/>
      <c r="GEG34" s="174"/>
      <c r="GEH34" s="174"/>
      <c r="GEI34" s="174"/>
      <c r="GEJ34" s="174"/>
      <c r="GEZ34" s="174"/>
      <c r="GFA34" s="174"/>
      <c r="GFB34" s="174"/>
      <c r="GFC34" s="174"/>
      <c r="GFD34" s="174"/>
      <c r="GFE34" s="174"/>
      <c r="GFF34" s="174"/>
      <c r="GFG34" s="174"/>
      <c r="GFH34" s="174"/>
      <c r="GFI34" s="174"/>
      <c r="GFJ34" s="174"/>
      <c r="GFK34" s="174"/>
      <c r="GFL34" s="174"/>
      <c r="GGB34" s="174"/>
      <c r="GGC34" s="174"/>
      <c r="GGD34" s="174"/>
      <c r="GGE34" s="174"/>
      <c r="GGF34" s="174"/>
      <c r="GGG34" s="174"/>
      <c r="GGH34" s="174"/>
      <c r="GGI34" s="174"/>
      <c r="GGJ34" s="174"/>
      <c r="GGK34" s="174"/>
      <c r="GGL34" s="174"/>
      <c r="GGM34" s="174"/>
      <c r="GGN34" s="174"/>
      <c r="GHD34" s="174"/>
      <c r="GHE34" s="174"/>
      <c r="GHF34" s="174"/>
      <c r="GHG34" s="174"/>
      <c r="GHH34" s="174"/>
      <c r="GHI34" s="174"/>
      <c r="GHJ34" s="174"/>
      <c r="GHK34" s="174"/>
      <c r="GHL34" s="174"/>
      <c r="GHM34" s="174"/>
      <c r="GHN34" s="174"/>
      <c r="GHO34" s="174"/>
      <c r="GHP34" s="174"/>
      <c r="GIF34" s="174"/>
      <c r="GIG34" s="174"/>
      <c r="GIH34" s="174"/>
      <c r="GII34" s="174"/>
      <c r="GIJ34" s="174"/>
      <c r="GIK34" s="174"/>
      <c r="GIL34" s="174"/>
      <c r="GIM34" s="174"/>
      <c r="GIN34" s="174"/>
      <c r="GIO34" s="174"/>
      <c r="GIP34" s="174"/>
      <c r="GIQ34" s="174"/>
      <c r="GIR34" s="174"/>
      <c r="GJH34" s="174"/>
      <c r="GJI34" s="174"/>
      <c r="GJJ34" s="174"/>
      <c r="GJK34" s="174"/>
      <c r="GJL34" s="174"/>
      <c r="GJM34" s="174"/>
      <c r="GJN34" s="174"/>
      <c r="GJO34" s="174"/>
      <c r="GJP34" s="174"/>
      <c r="GJQ34" s="174"/>
      <c r="GJR34" s="174"/>
      <c r="GJS34" s="174"/>
      <c r="GJT34" s="174"/>
      <c r="GKJ34" s="174"/>
      <c r="GKK34" s="174"/>
      <c r="GKL34" s="174"/>
      <c r="GKM34" s="174"/>
      <c r="GKN34" s="174"/>
      <c r="GKO34" s="174"/>
      <c r="GKP34" s="174"/>
      <c r="GKQ34" s="174"/>
      <c r="GKR34" s="174"/>
      <c r="GKS34" s="174"/>
      <c r="GKT34" s="174"/>
      <c r="GKU34" s="174"/>
      <c r="GKV34" s="174"/>
      <c r="GLL34" s="174"/>
      <c r="GLM34" s="174"/>
      <c r="GLN34" s="174"/>
      <c r="GLO34" s="174"/>
      <c r="GLP34" s="174"/>
      <c r="GLQ34" s="174"/>
      <c r="GLR34" s="174"/>
      <c r="GLS34" s="174"/>
      <c r="GLT34" s="174"/>
      <c r="GLU34" s="174"/>
      <c r="GLV34" s="174"/>
      <c r="GLW34" s="174"/>
      <c r="GLX34" s="174"/>
      <c r="GMN34" s="174"/>
      <c r="GMO34" s="174"/>
      <c r="GMP34" s="174"/>
      <c r="GMQ34" s="174"/>
      <c r="GMR34" s="174"/>
      <c r="GMS34" s="174"/>
      <c r="GMT34" s="174"/>
      <c r="GMU34" s="174"/>
      <c r="GMV34" s="174"/>
      <c r="GMW34" s="174"/>
      <c r="GMX34" s="174"/>
      <c r="GMY34" s="174"/>
      <c r="GMZ34" s="174"/>
      <c r="GNP34" s="174"/>
      <c r="GNQ34" s="174"/>
      <c r="GNR34" s="174"/>
      <c r="GNS34" s="174"/>
      <c r="GNT34" s="174"/>
      <c r="GNU34" s="174"/>
      <c r="GNV34" s="174"/>
      <c r="GNW34" s="174"/>
      <c r="GNX34" s="174"/>
      <c r="GNY34" s="174"/>
      <c r="GNZ34" s="174"/>
      <c r="GOA34" s="174"/>
      <c r="GOB34" s="174"/>
      <c r="GOR34" s="174"/>
      <c r="GOS34" s="174"/>
      <c r="GOT34" s="174"/>
      <c r="GOU34" s="174"/>
      <c r="GOV34" s="174"/>
      <c r="GOW34" s="174"/>
      <c r="GOX34" s="174"/>
      <c r="GOY34" s="174"/>
      <c r="GOZ34" s="174"/>
      <c r="GPA34" s="174"/>
      <c r="GPB34" s="174"/>
      <c r="GPC34" s="174"/>
      <c r="GPD34" s="174"/>
      <c r="GPT34" s="174"/>
      <c r="GPU34" s="174"/>
      <c r="GPV34" s="174"/>
      <c r="GPW34" s="174"/>
      <c r="GPX34" s="174"/>
      <c r="GPY34" s="174"/>
      <c r="GPZ34" s="174"/>
      <c r="GQA34" s="174"/>
      <c r="GQB34" s="174"/>
      <c r="GQC34" s="174"/>
      <c r="GQD34" s="174"/>
      <c r="GQE34" s="174"/>
      <c r="GQF34" s="174"/>
      <c r="GQV34" s="174"/>
      <c r="GQW34" s="174"/>
      <c r="GQX34" s="174"/>
      <c r="GQY34" s="174"/>
      <c r="GQZ34" s="174"/>
      <c r="GRA34" s="174"/>
      <c r="GRB34" s="174"/>
      <c r="GRC34" s="174"/>
      <c r="GRD34" s="174"/>
      <c r="GRE34" s="174"/>
      <c r="GRF34" s="174"/>
      <c r="GRG34" s="174"/>
      <c r="GRH34" s="174"/>
      <c r="GRX34" s="174"/>
      <c r="GRY34" s="174"/>
      <c r="GRZ34" s="174"/>
      <c r="GSA34" s="174"/>
      <c r="GSB34" s="174"/>
      <c r="GSC34" s="174"/>
      <c r="GSD34" s="174"/>
      <c r="GSE34" s="174"/>
      <c r="GSF34" s="174"/>
      <c r="GSG34" s="174"/>
      <c r="GSH34" s="174"/>
      <c r="GSI34" s="174"/>
      <c r="GSJ34" s="174"/>
      <c r="GSZ34" s="174"/>
      <c r="GTA34" s="174"/>
      <c r="GTB34" s="174"/>
      <c r="GTC34" s="174"/>
      <c r="GTD34" s="174"/>
      <c r="GTE34" s="174"/>
      <c r="GTF34" s="174"/>
      <c r="GTG34" s="174"/>
      <c r="GTH34" s="174"/>
      <c r="GTI34" s="174"/>
      <c r="GTJ34" s="174"/>
      <c r="GTK34" s="174"/>
      <c r="GTL34" s="174"/>
      <c r="GUB34" s="174"/>
      <c r="GUC34" s="174"/>
      <c r="GUD34" s="174"/>
      <c r="GUE34" s="174"/>
      <c r="GUF34" s="174"/>
      <c r="GUG34" s="174"/>
      <c r="GUH34" s="174"/>
      <c r="GUI34" s="174"/>
      <c r="GUJ34" s="174"/>
      <c r="GUK34" s="174"/>
      <c r="GUL34" s="174"/>
      <c r="GUM34" s="174"/>
      <c r="GUN34" s="174"/>
      <c r="GVD34" s="174"/>
      <c r="GVE34" s="174"/>
      <c r="GVF34" s="174"/>
      <c r="GVG34" s="174"/>
      <c r="GVH34" s="174"/>
      <c r="GVI34" s="174"/>
      <c r="GVJ34" s="174"/>
      <c r="GVK34" s="174"/>
      <c r="GVL34" s="174"/>
      <c r="GVM34" s="174"/>
      <c r="GVN34" s="174"/>
      <c r="GVO34" s="174"/>
      <c r="GVP34" s="174"/>
      <c r="GWF34" s="174"/>
      <c r="GWG34" s="174"/>
      <c r="GWH34" s="174"/>
      <c r="GWI34" s="174"/>
      <c r="GWJ34" s="174"/>
      <c r="GWK34" s="174"/>
      <c r="GWL34" s="174"/>
      <c r="GWM34" s="174"/>
      <c r="GWN34" s="174"/>
      <c r="GWO34" s="174"/>
      <c r="GWP34" s="174"/>
      <c r="GWQ34" s="174"/>
      <c r="GWR34" s="174"/>
      <c r="GXH34" s="174"/>
      <c r="GXI34" s="174"/>
      <c r="GXJ34" s="174"/>
      <c r="GXK34" s="174"/>
      <c r="GXL34" s="174"/>
      <c r="GXM34" s="174"/>
      <c r="GXN34" s="174"/>
      <c r="GXO34" s="174"/>
      <c r="GXP34" s="174"/>
      <c r="GXQ34" s="174"/>
      <c r="GXR34" s="174"/>
      <c r="GXS34" s="174"/>
      <c r="GXT34" s="174"/>
      <c r="GYJ34" s="174"/>
      <c r="GYK34" s="174"/>
      <c r="GYL34" s="174"/>
      <c r="GYM34" s="174"/>
      <c r="GYN34" s="174"/>
      <c r="GYO34" s="174"/>
      <c r="GYP34" s="174"/>
      <c r="GYQ34" s="174"/>
      <c r="GYR34" s="174"/>
      <c r="GYS34" s="174"/>
      <c r="GYT34" s="174"/>
      <c r="GYU34" s="174"/>
      <c r="GYV34" s="174"/>
      <c r="GZL34" s="174"/>
      <c r="GZM34" s="174"/>
      <c r="GZN34" s="174"/>
      <c r="GZO34" s="174"/>
      <c r="GZP34" s="174"/>
      <c r="GZQ34" s="174"/>
      <c r="GZR34" s="174"/>
      <c r="GZS34" s="174"/>
      <c r="GZT34" s="174"/>
      <c r="GZU34" s="174"/>
      <c r="GZV34" s="174"/>
      <c r="GZW34" s="174"/>
      <c r="GZX34" s="174"/>
      <c r="HAN34" s="174"/>
      <c r="HAO34" s="174"/>
      <c r="HAP34" s="174"/>
      <c r="HAQ34" s="174"/>
      <c r="HAR34" s="174"/>
      <c r="HAS34" s="174"/>
      <c r="HAT34" s="174"/>
      <c r="HAU34" s="174"/>
      <c r="HAV34" s="174"/>
      <c r="HAW34" s="174"/>
      <c r="HAX34" s="174"/>
      <c r="HAY34" s="174"/>
      <c r="HAZ34" s="174"/>
      <c r="HBP34" s="174"/>
      <c r="HBQ34" s="174"/>
      <c r="HBR34" s="174"/>
      <c r="HBS34" s="174"/>
      <c r="HBT34" s="174"/>
      <c r="HBU34" s="174"/>
      <c r="HBV34" s="174"/>
      <c r="HBW34" s="174"/>
      <c r="HBX34" s="174"/>
      <c r="HBY34" s="174"/>
      <c r="HBZ34" s="174"/>
      <c r="HCA34" s="174"/>
      <c r="HCB34" s="174"/>
      <c r="HCR34" s="174"/>
      <c r="HCS34" s="174"/>
      <c r="HCT34" s="174"/>
      <c r="HCU34" s="174"/>
      <c r="HCV34" s="174"/>
      <c r="HCW34" s="174"/>
      <c r="HCX34" s="174"/>
      <c r="HCY34" s="174"/>
      <c r="HCZ34" s="174"/>
      <c r="HDA34" s="174"/>
      <c r="HDB34" s="174"/>
      <c r="HDC34" s="174"/>
      <c r="HDD34" s="174"/>
      <c r="HDT34" s="174"/>
      <c r="HDU34" s="174"/>
      <c r="HDV34" s="174"/>
      <c r="HDW34" s="174"/>
      <c r="HDX34" s="174"/>
      <c r="HDY34" s="174"/>
      <c r="HDZ34" s="174"/>
      <c r="HEA34" s="174"/>
      <c r="HEB34" s="174"/>
      <c r="HEC34" s="174"/>
      <c r="HED34" s="174"/>
      <c r="HEE34" s="174"/>
      <c r="HEF34" s="174"/>
      <c r="HEV34" s="174"/>
      <c r="HEW34" s="174"/>
      <c r="HEX34" s="174"/>
      <c r="HEY34" s="174"/>
      <c r="HEZ34" s="174"/>
      <c r="HFA34" s="174"/>
      <c r="HFB34" s="174"/>
      <c r="HFC34" s="174"/>
      <c r="HFD34" s="174"/>
      <c r="HFE34" s="174"/>
      <c r="HFF34" s="174"/>
      <c r="HFG34" s="174"/>
      <c r="HFH34" s="174"/>
      <c r="HFX34" s="174"/>
      <c r="HFY34" s="174"/>
      <c r="HFZ34" s="174"/>
      <c r="HGA34" s="174"/>
      <c r="HGB34" s="174"/>
      <c r="HGC34" s="174"/>
      <c r="HGD34" s="174"/>
      <c r="HGE34" s="174"/>
      <c r="HGF34" s="174"/>
      <c r="HGG34" s="174"/>
      <c r="HGH34" s="174"/>
      <c r="HGI34" s="174"/>
      <c r="HGJ34" s="174"/>
      <c r="HGZ34" s="174"/>
      <c r="HHA34" s="174"/>
      <c r="HHB34" s="174"/>
      <c r="HHC34" s="174"/>
      <c r="HHD34" s="174"/>
      <c r="HHE34" s="174"/>
      <c r="HHF34" s="174"/>
      <c r="HHG34" s="174"/>
      <c r="HHH34" s="174"/>
      <c r="HHI34" s="174"/>
      <c r="HHJ34" s="174"/>
      <c r="HHK34" s="174"/>
      <c r="HHL34" s="174"/>
      <c r="HIB34" s="174"/>
      <c r="HIC34" s="174"/>
      <c r="HID34" s="174"/>
      <c r="HIE34" s="174"/>
      <c r="HIF34" s="174"/>
      <c r="HIG34" s="174"/>
      <c r="HIH34" s="174"/>
      <c r="HII34" s="174"/>
      <c r="HIJ34" s="174"/>
      <c r="HIK34" s="174"/>
      <c r="HIL34" s="174"/>
      <c r="HIM34" s="174"/>
      <c r="HIN34" s="174"/>
      <c r="HJD34" s="174"/>
      <c r="HJE34" s="174"/>
      <c r="HJF34" s="174"/>
      <c r="HJG34" s="174"/>
      <c r="HJH34" s="174"/>
      <c r="HJI34" s="174"/>
      <c r="HJJ34" s="174"/>
      <c r="HJK34" s="174"/>
      <c r="HJL34" s="174"/>
      <c r="HJM34" s="174"/>
      <c r="HJN34" s="174"/>
      <c r="HJO34" s="174"/>
      <c r="HJP34" s="174"/>
      <c r="HKF34" s="174"/>
      <c r="HKG34" s="174"/>
      <c r="HKH34" s="174"/>
      <c r="HKI34" s="174"/>
      <c r="HKJ34" s="174"/>
      <c r="HKK34" s="174"/>
      <c r="HKL34" s="174"/>
      <c r="HKM34" s="174"/>
      <c r="HKN34" s="174"/>
      <c r="HKO34" s="174"/>
      <c r="HKP34" s="174"/>
      <c r="HKQ34" s="174"/>
      <c r="HKR34" s="174"/>
      <c r="HLH34" s="174"/>
      <c r="HLI34" s="174"/>
      <c r="HLJ34" s="174"/>
      <c r="HLK34" s="174"/>
      <c r="HLL34" s="174"/>
      <c r="HLM34" s="174"/>
      <c r="HLN34" s="174"/>
      <c r="HLO34" s="174"/>
      <c r="HLP34" s="174"/>
      <c r="HLQ34" s="174"/>
      <c r="HLR34" s="174"/>
      <c r="HLS34" s="174"/>
      <c r="HLT34" s="174"/>
      <c r="HMJ34" s="174"/>
      <c r="HMK34" s="174"/>
      <c r="HML34" s="174"/>
      <c r="HMM34" s="174"/>
      <c r="HMN34" s="174"/>
      <c r="HMO34" s="174"/>
      <c r="HMP34" s="174"/>
      <c r="HMQ34" s="174"/>
      <c r="HMR34" s="174"/>
      <c r="HMS34" s="174"/>
      <c r="HMT34" s="174"/>
      <c r="HMU34" s="174"/>
      <c r="HMV34" s="174"/>
      <c r="HNL34" s="174"/>
      <c r="HNM34" s="174"/>
      <c r="HNN34" s="174"/>
      <c r="HNO34" s="174"/>
      <c r="HNP34" s="174"/>
      <c r="HNQ34" s="174"/>
      <c r="HNR34" s="174"/>
      <c r="HNS34" s="174"/>
      <c r="HNT34" s="174"/>
      <c r="HNU34" s="174"/>
      <c r="HNV34" s="174"/>
      <c r="HNW34" s="174"/>
      <c r="HNX34" s="174"/>
      <c r="HON34" s="174"/>
      <c r="HOO34" s="174"/>
      <c r="HOP34" s="174"/>
      <c r="HOQ34" s="174"/>
      <c r="HOR34" s="174"/>
      <c r="HOS34" s="174"/>
      <c r="HOT34" s="174"/>
      <c r="HOU34" s="174"/>
      <c r="HOV34" s="174"/>
      <c r="HOW34" s="174"/>
      <c r="HOX34" s="174"/>
      <c r="HOY34" s="174"/>
      <c r="HOZ34" s="174"/>
      <c r="HPP34" s="174"/>
      <c r="HPQ34" s="174"/>
      <c r="HPR34" s="174"/>
      <c r="HPS34" s="174"/>
      <c r="HPT34" s="174"/>
      <c r="HPU34" s="174"/>
      <c r="HPV34" s="174"/>
      <c r="HPW34" s="174"/>
      <c r="HPX34" s="174"/>
      <c r="HPY34" s="174"/>
      <c r="HPZ34" s="174"/>
      <c r="HQA34" s="174"/>
      <c r="HQB34" s="174"/>
      <c r="HQR34" s="174"/>
      <c r="HQS34" s="174"/>
      <c r="HQT34" s="174"/>
      <c r="HQU34" s="174"/>
      <c r="HQV34" s="174"/>
      <c r="HQW34" s="174"/>
      <c r="HQX34" s="174"/>
      <c r="HQY34" s="174"/>
      <c r="HQZ34" s="174"/>
      <c r="HRA34" s="174"/>
      <c r="HRB34" s="174"/>
      <c r="HRC34" s="174"/>
      <c r="HRD34" s="174"/>
      <c r="HRT34" s="174"/>
      <c r="HRU34" s="174"/>
      <c r="HRV34" s="174"/>
      <c r="HRW34" s="174"/>
      <c r="HRX34" s="174"/>
      <c r="HRY34" s="174"/>
      <c r="HRZ34" s="174"/>
      <c r="HSA34" s="174"/>
      <c r="HSB34" s="174"/>
      <c r="HSC34" s="174"/>
      <c r="HSD34" s="174"/>
      <c r="HSE34" s="174"/>
      <c r="HSF34" s="174"/>
      <c r="HSV34" s="174"/>
      <c r="HSW34" s="174"/>
      <c r="HSX34" s="174"/>
      <c r="HSY34" s="174"/>
      <c r="HSZ34" s="174"/>
      <c r="HTA34" s="174"/>
      <c r="HTB34" s="174"/>
      <c r="HTC34" s="174"/>
      <c r="HTD34" s="174"/>
      <c r="HTE34" s="174"/>
      <c r="HTF34" s="174"/>
      <c r="HTG34" s="174"/>
      <c r="HTH34" s="174"/>
      <c r="HTX34" s="174"/>
      <c r="HTY34" s="174"/>
      <c r="HTZ34" s="174"/>
      <c r="HUA34" s="174"/>
      <c r="HUB34" s="174"/>
      <c r="HUC34" s="174"/>
      <c r="HUD34" s="174"/>
      <c r="HUE34" s="174"/>
      <c r="HUF34" s="174"/>
      <c r="HUG34" s="174"/>
      <c r="HUH34" s="174"/>
      <c r="HUI34" s="174"/>
      <c r="HUJ34" s="174"/>
      <c r="HUZ34" s="174"/>
      <c r="HVA34" s="174"/>
      <c r="HVB34" s="174"/>
      <c r="HVC34" s="174"/>
      <c r="HVD34" s="174"/>
      <c r="HVE34" s="174"/>
      <c r="HVF34" s="174"/>
      <c r="HVG34" s="174"/>
      <c r="HVH34" s="174"/>
      <c r="HVI34" s="174"/>
      <c r="HVJ34" s="174"/>
      <c r="HVK34" s="174"/>
      <c r="HVL34" s="174"/>
      <c r="HWB34" s="174"/>
      <c r="HWC34" s="174"/>
      <c r="HWD34" s="174"/>
      <c r="HWE34" s="174"/>
      <c r="HWF34" s="174"/>
      <c r="HWG34" s="174"/>
      <c r="HWH34" s="174"/>
      <c r="HWI34" s="174"/>
      <c r="HWJ34" s="174"/>
      <c r="HWK34" s="174"/>
      <c r="HWL34" s="174"/>
      <c r="HWM34" s="174"/>
      <c r="HWN34" s="174"/>
      <c r="HXD34" s="174"/>
      <c r="HXE34" s="174"/>
      <c r="HXF34" s="174"/>
      <c r="HXG34" s="174"/>
      <c r="HXH34" s="174"/>
      <c r="HXI34" s="174"/>
      <c r="HXJ34" s="174"/>
      <c r="HXK34" s="174"/>
      <c r="HXL34" s="174"/>
      <c r="HXM34" s="174"/>
      <c r="HXN34" s="174"/>
      <c r="HXO34" s="174"/>
      <c r="HXP34" s="174"/>
      <c r="HYF34" s="174"/>
      <c r="HYG34" s="174"/>
      <c r="HYH34" s="174"/>
      <c r="HYI34" s="174"/>
      <c r="HYJ34" s="174"/>
      <c r="HYK34" s="174"/>
      <c r="HYL34" s="174"/>
      <c r="HYM34" s="174"/>
      <c r="HYN34" s="174"/>
      <c r="HYO34" s="174"/>
      <c r="HYP34" s="174"/>
      <c r="HYQ34" s="174"/>
      <c r="HYR34" s="174"/>
      <c r="HZH34" s="174"/>
      <c r="HZI34" s="174"/>
      <c r="HZJ34" s="174"/>
      <c r="HZK34" s="174"/>
      <c r="HZL34" s="174"/>
      <c r="HZM34" s="174"/>
      <c r="HZN34" s="174"/>
      <c r="HZO34" s="174"/>
      <c r="HZP34" s="174"/>
      <c r="HZQ34" s="174"/>
      <c r="HZR34" s="174"/>
      <c r="HZS34" s="174"/>
      <c r="HZT34" s="174"/>
      <c r="IAJ34" s="174"/>
      <c r="IAK34" s="174"/>
      <c r="IAL34" s="174"/>
      <c r="IAM34" s="174"/>
      <c r="IAN34" s="174"/>
      <c r="IAO34" s="174"/>
      <c r="IAP34" s="174"/>
      <c r="IAQ34" s="174"/>
      <c r="IAR34" s="174"/>
      <c r="IAS34" s="174"/>
      <c r="IAT34" s="174"/>
      <c r="IAU34" s="174"/>
      <c r="IAV34" s="174"/>
      <c r="IBL34" s="174"/>
      <c r="IBM34" s="174"/>
      <c r="IBN34" s="174"/>
      <c r="IBO34" s="174"/>
      <c r="IBP34" s="174"/>
      <c r="IBQ34" s="174"/>
      <c r="IBR34" s="174"/>
      <c r="IBS34" s="174"/>
      <c r="IBT34" s="174"/>
      <c r="IBU34" s="174"/>
      <c r="IBV34" s="174"/>
      <c r="IBW34" s="174"/>
      <c r="IBX34" s="174"/>
      <c r="ICN34" s="174"/>
      <c r="ICO34" s="174"/>
      <c r="ICP34" s="174"/>
      <c r="ICQ34" s="174"/>
      <c r="ICR34" s="174"/>
      <c r="ICS34" s="174"/>
      <c r="ICT34" s="174"/>
      <c r="ICU34" s="174"/>
      <c r="ICV34" s="174"/>
      <c r="ICW34" s="174"/>
      <c r="ICX34" s="174"/>
      <c r="ICY34" s="174"/>
      <c r="ICZ34" s="174"/>
      <c r="IDP34" s="174"/>
      <c r="IDQ34" s="174"/>
      <c r="IDR34" s="174"/>
      <c r="IDS34" s="174"/>
      <c r="IDT34" s="174"/>
      <c r="IDU34" s="174"/>
      <c r="IDV34" s="174"/>
      <c r="IDW34" s="174"/>
      <c r="IDX34" s="174"/>
      <c r="IDY34" s="174"/>
      <c r="IDZ34" s="174"/>
      <c r="IEA34" s="174"/>
      <c r="IEB34" s="174"/>
      <c r="IER34" s="174"/>
      <c r="IES34" s="174"/>
      <c r="IET34" s="174"/>
      <c r="IEU34" s="174"/>
      <c r="IEV34" s="174"/>
      <c r="IEW34" s="174"/>
      <c r="IEX34" s="174"/>
      <c r="IEY34" s="174"/>
      <c r="IEZ34" s="174"/>
      <c r="IFA34" s="174"/>
      <c r="IFB34" s="174"/>
      <c r="IFC34" s="174"/>
      <c r="IFD34" s="174"/>
      <c r="IFT34" s="174"/>
      <c r="IFU34" s="174"/>
      <c r="IFV34" s="174"/>
      <c r="IFW34" s="174"/>
      <c r="IFX34" s="174"/>
      <c r="IFY34" s="174"/>
      <c r="IFZ34" s="174"/>
      <c r="IGA34" s="174"/>
      <c r="IGB34" s="174"/>
      <c r="IGC34" s="174"/>
      <c r="IGD34" s="174"/>
      <c r="IGE34" s="174"/>
      <c r="IGF34" s="174"/>
      <c r="IGV34" s="174"/>
      <c r="IGW34" s="174"/>
      <c r="IGX34" s="174"/>
      <c r="IGY34" s="174"/>
      <c r="IGZ34" s="174"/>
      <c r="IHA34" s="174"/>
      <c r="IHB34" s="174"/>
      <c r="IHC34" s="174"/>
      <c r="IHD34" s="174"/>
      <c r="IHE34" s="174"/>
      <c r="IHF34" s="174"/>
      <c r="IHG34" s="174"/>
      <c r="IHH34" s="174"/>
      <c r="IHX34" s="174"/>
      <c r="IHY34" s="174"/>
      <c r="IHZ34" s="174"/>
      <c r="IIA34" s="174"/>
      <c r="IIB34" s="174"/>
      <c r="IIC34" s="174"/>
      <c r="IID34" s="174"/>
      <c r="IIE34" s="174"/>
      <c r="IIF34" s="174"/>
      <c r="IIG34" s="174"/>
      <c r="IIH34" s="174"/>
      <c r="III34" s="174"/>
      <c r="IIJ34" s="174"/>
      <c r="IIZ34" s="174"/>
      <c r="IJA34" s="174"/>
      <c r="IJB34" s="174"/>
      <c r="IJC34" s="174"/>
      <c r="IJD34" s="174"/>
      <c r="IJE34" s="174"/>
      <c r="IJF34" s="174"/>
      <c r="IJG34" s="174"/>
      <c r="IJH34" s="174"/>
      <c r="IJI34" s="174"/>
      <c r="IJJ34" s="174"/>
      <c r="IJK34" s="174"/>
      <c r="IJL34" s="174"/>
      <c r="IKB34" s="174"/>
      <c r="IKC34" s="174"/>
      <c r="IKD34" s="174"/>
      <c r="IKE34" s="174"/>
      <c r="IKF34" s="174"/>
      <c r="IKG34" s="174"/>
      <c r="IKH34" s="174"/>
      <c r="IKI34" s="174"/>
      <c r="IKJ34" s="174"/>
      <c r="IKK34" s="174"/>
      <c r="IKL34" s="174"/>
      <c r="IKM34" s="174"/>
      <c r="IKN34" s="174"/>
      <c r="ILD34" s="174"/>
      <c r="ILE34" s="174"/>
      <c r="ILF34" s="174"/>
      <c r="ILG34" s="174"/>
      <c r="ILH34" s="174"/>
      <c r="ILI34" s="174"/>
      <c r="ILJ34" s="174"/>
      <c r="ILK34" s="174"/>
      <c r="ILL34" s="174"/>
      <c r="ILM34" s="174"/>
      <c r="ILN34" s="174"/>
      <c r="ILO34" s="174"/>
      <c r="ILP34" s="174"/>
      <c r="IMF34" s="174"/>
      <c r="IMG34" s="174"/>
      <c r="IMH34" s="174"/>
      <c r="IMI34" s="174"/>
      <c r="IMJ34" s="174"/>
      <c r="IMK34" s="174"/>
      <c r="IML34" s="174"/>
      <c r="IMM34" s="174"/>
      <c r="IMN34" s="174"/>
      <c r="IMO34" s="174"/>
      <c r="IMP34" s="174"/>
      <c r="IMQ34" s="174"/>
      <c r="IMR34" s="174"/>
      <c r="INH34" s="174"/>
      <c r="INI34" s="174"/>
      <c r="INJ34" s="174"/>
      <c r="INK34" s="174"/>
      <c r="INL34" s="174"/>
      <c r="INM34" s="174"/>
      <c r="INN34" s="174"/>
      <c r="INO34" s="174"/>
      <c r="INP34" s="174"/>
      <c r="INQ34" s="174"/>
      <c r="INR34" s="174"/>
      <c r="INS34" s="174"/>
      <c r="INT34" s="174"/>
      <c r="IOJ34" s="174"/>
      <c r="IOK34" s="174"/>
      <c r="IOL34" s="174"/>
      <c r="IOM34" s="174"/>
      <c r="ION34" s="174"/>
      <c r="IOO34" s="174"/>
      <c r="IOP34" s="174"/>
      <c r="IOQ34" s="174"/>
      <c r="IOR34" s="174"/>
      <c r="IOS34" s="174"/>
      <c r="IOT34" s="174"/>
      <c r="IOU34" s="174"/>
      <c r="IOV34" s="174"/>
      <c r="IPL34" s="174"/>
      <c r="IPM34" s="174"/>
      <c r="IPN34" s="174"/>
      <c r="IPO34" s="174"/>
      <c r="IPP34" s="174"/>
      <c r="IPQ34" s="174"/>
      <c r="IPR34" s="174"/>
      <c r="IPS34" s="174"/>
      <c r="IPT34" s="174"/>
      <c r="IPU34" s="174"/>
      <c r="IPV34" s="174"/>
      <c r="IPW34" s="174"/>
      <c r="IPX34" s="174"/>
      <c r="IQN34" s="174"/>
      <c r="IQO34" s="174"/>
      <c r="IQP34" s="174"/>
      <c r="IQQ34" s="174"/>
      <c r="IQR34" s="174"/>
      <c r="IQS34" s="174"/>
      <c r="IQT34" s="174"/>
      <c r="IQU34" s="174"/>
      <c r="IQV34" s="174"/>
      <c r="IQW34" s="174"/>
      <c r="IQX34" s="174"/>
      <c r="IQY34" s="174"/>
      <c r="IQZ34" s="174"/>
      <c r="IRP34" s="174"/>
      <c r="IRQ34" s="174"/>
      <c r="IRR34" s="174"/>
      <c r="IRS34" s="174"/>
      <c r="IRT34" s="174"/>
      <c r="IRU34" s="174"/>
      <c r="IRV34" s="174"/>
      <c r="IRW34" s="174"/>
      <c r="IRX34" s="174"/>
      <c r="IRY34" s="174"/>
      <c r="IRZ34" s="174"/>
      <c r="ISA34" s="174"/>
      <c r="ISB34" s="174"/>
      <c r="ISR34" s="174"/>
      <c r="ISS34" s="174"/>
      <c r="IST34" s="174"/>
      <c r="ISU34" s="174"/>
      <c r="ISV34" s="174"/>
      <c r="ISW34" s="174"/>
      <c r="ISX34" s="174"/>
      <c r="ISY34" s="174"/>
      <c r="ISZ34" s="174"/>
      <c r="ITA34" s="174"/>
      <c r="ITB34" s="174"/>
      <c r="ITC34" s="174"/>
      <c r="ITD34" s="174"/>
      <c r="ITT34" s="174"/>
      <c r="ITU34" s="174"/>
      <c r="ITV34" s="174"/>
      <c r="ITW34" s="174"/>
      <c r="ITX34" s="174"/>
      <c r="ITY34" s="174"/>
      <c r="ITZ34" s="174"/>
      <c r="IUA34" s="174"/>
      <c r="IUB34" s="174"/>
      <c r="IUC34" s="174"/>
      <c r="IUD34" s="174"/>
      <c r="IUE34" s="174"/>
      <c r="IUF34" s="174"/>
      <c r="IUV34" s="174"/>
      <c r="IUW34" s="174"/>
      <c r="IUX34" s="174"/>
      <c r="IUY34" s="174"/>
      <c r="IUZ34" s="174"/>
      <c r="IVA34" s="174"/>
      <c r="IVB34" s="174"/>
      <c r="IVC34" s="174"/>
      <c r="IVD34" s="174"/>
      <c r="IVE34" s="174"/>
      <c r="IVF34" s="174"/>
      <c r="IVG34" s="174"/>
      <c r="IVH34" s="174"/>
      <c r="IVX34" s="174"/>
      <c r="IVY34" s="174"/>
      <c r="IVZ34" s="174"/>
      <c r="IWA34" s="174"/>
      <c r="IWB34" s="174"/>
      <c r="IWC34" s="174"/>
      <c r="IWD34" s="174"/>
      <c r="IWE34" s="174"/>
      <c r="IWF34" s="174"/>
      <c r="IWG34" s="174"/>
      <c r="IWH34" s="174"/>
      <c r="IWI34" s="174"/>
      <c r="IWJ34" s="174"/>
      <c r="IWZ34" s="174"/>
      <c r="IXA34" s="174"/>
      <c r="IXB34" s="174"/>
      <c r="IXC34" s="174"/>
      <c r="IXD34" s="174"/>
      <c r="IXE34" s="174"/>
      <c r="IXF34" s="174"/>
      <c r="IXG34" s="174"/>
      <c r="IXH34" s="174"/>
      <c r="IXI34" s="174"/>
      <c r="IXJ34" s="174"/>
      <c r="IXK34" s="174"/>
      <c r="IXL34" s="174"/>
      <c r="IYB34" s="174"/>
      <c r="IYC34" s="174"/>
      <c r="IYD34" s="174"/>
      <c r="IYE34" s="174"/>
      <c r="IYF34" s="174"/>
      <c r="IYG34" s="174"/>
      <c r="IYH34" s="174"/>
      <c r="IYI34" s="174"/>
      <c r="IYJ34" s="174"/>
      <c r="IYK34" s="174"/>
      <c r="IYL34" s="174"/>
      <c r="IYM34" s="174"/>
      <c r="IYN34" s="174"/>
      <c r="IZD34" s="174"/>
      <c r="IZE34" s="174"/>
      <c r="IZF34" s="174"/>
      <c r="IZG34" s="174"/>
      <c r="IZH34" s="174"/>
      <c r="IZI34" s="174"/>
      <c r="IZJ34" s="174"/>
      <c r="IZK34" s="174"/>
      <c r="IZL34" s="174"/>
      <c r="IZM34" s="174"/>
      <c r="IZN34" s="174"/>
      <c r="IZO34" s="174"/>
      <c r="IZP34" s="174"/>
      <c r="JAF34" s="174"/>
      <c r="JAG34" s="174"/>
      <c r="JAH34" s="174"/>
      <c r="JAI34" s="174"/>
      <c r="JAJ34" s="174"/>
      <c r="JAK34" s="174"/>
      <c r="JAL34" s="174"/>
      <c r="JAM34" s="174"/>
      <c r="JAN34" s="174"/>
      <c r="JAO34" s="174"/>
      <c r="JAP34" s="174"/>
      <c r="JAQ34" s="174"/>
      <c r="JAR34" s="174"/>
      <c r="JBH34" s="174"/>
      <c r="JBI34" s="174"/>
      <c r="JBJ34" s="174"/>
      <c r="JBK34" s="174"/>
      <c r="JBL34" s="174"/>
      <c r="JBM34" s="174"/>
      <c r="JBN34" s="174"/>
      <c r="JBO34" s="174"/>
      <c r="JBP34" s="174"/>
      <c r="JBQ34" s="174"/>
      <c r="JBR34" s="174"/>
      <c r="JBS34" s="174"/>
      <c r="JBT34" s="174"/>
      <c r="JCJ34" s="174"/>
      <c r="JCK34" s="174"/>
      <c r="JCL34" s="174"/>
      <c r="JCM34" s="174"/>
      <c r="JCN34" s="174"/>
      <c r="JCO34" s="174"/>
      <c r="JCP34" s="174"/>
      <c r="JCQ34" s="174"/>
      <c r="JCR34" s="174"/>
      <c r="JCS34" s="174"/>
      <c r="JCT34" s="174"/>
      <c r="JCU34" s="174"/>
      <c r="JCV34" s="174"/>
      <c r="JDL34" s="174"/>
      <c r="JDM34" s="174"/>
      <c r="JDN34" s="174"/>
      <c r="JDO34" s="174"/>
      <c r="JDP34" s="174"/>
      <c r="JDQ34" s="174"/>
      <c r="JDR34" s="174"/>
      <c r="JDS34" s="174"/>
      <c r="JDT34" s="174"/>
      <c r="JDU34" s="174"/>
      <c r="JDV34" s="174"/>
      <c r="JDW34" s="174"/>
      <c r="JDX34" s="174"/>
      <c r="JEN34" s="174"/>
      <c r="JEO34" s="174"/>
      <c r="JEP34" s="174"/>
      <c r="JEQ34" s="174"/>
      <c r="JER34" s="174"/>
      <c r="JES34" s="174"/>
      <c r="JET34" s="174"/>
      <c r="JEU34" s="174"/>
      <c r="JEV34" s="174"/>
      <c r="JEW34" s="174"/>
      <c r="JEX34" s="174"/>
      <c r="JEY34" s="174"/>
      <c r="JEZ34" s="174"/>
      <c r="JFP34" s="174"/>
      <c r="JFQ34" s="174"/>
      <c r="JFR34" s="174"/>
      <c r="JFS34" s="174"/>
      <c r="JFT34" s="174"/>
      <c r="JFU34" s="174"/>
      <c r="JFV34" s="174"/>
      <c r="JFW34" s="174"/>
      <c r="JFX34" s="174"/>
      <c r="JFY34" s="174"/>
      <c r="JFZ34" s="174"/>
      <c r="JGA34" s="174"/>
      <c r="JGB34" s="174"/>
      <c r="JGR34" s="174"/>
      <c r="JGS34" s="174"/>
      <c r="JGT34" s="174"/>
      <c r="JGU34" s="174"/>
      <c r="JGV34" s="174"/>
      <c r="JGW34" s="174"/>
      <c r="JGX34" s="174"/>
      <c r="JGY34" s="174"/>
      <c r="JGZ34" s="174"/>
      <c r="JHA34" s="174"/>
      <c r="JHB34" s="174"/>
      <c r="JHC34" s="174"/>
      <c r="JHD34" s="174"/>
      <c r="JHT34" s="174"/>
      <c r="JHU34" s="174"/>
      <c r="JHV34" s="174"/>
      <c r="JHW34" s="174"/>
      <c r="JHX34" s="174"/>
      <c r="JHY34" s="174"/>
      <c r="JHZ34" s="174"/>
      <c r="JIA34" s="174"/>
      <c r="JIB34" s="174"/>
      <c r="JIC34" s="174"/>
      <c r="JID34" s="174"/>
      <c r="JIE34" s="174"/>
      <c r="JIF34" s="174"/>
      <c r="JIV34" s="174"/>
      <c r="JIW34" s="174"/>
      <c r="JIX34" s="174"/>
      <c r="JIY34" s="174"/>
      <c r="JIZ34" s="174"/>
      <c r="JJA34" s="174"/>
      <c r="JJB34" s="174"/>
      <c r="JJC34" s="174"/>
      <c r="JJD34" s="174"/>
      <c r="JJE34" s="174"/>
      <c r="JJF34" s="174"/>
      <c r="JJG34" s="174"/>
      <c r="JJH34" s="174"/>
      <c r="JJX34" s="174"/>
      <c r="JJY34" s="174"/>
      <c r="JJZ34" s="174"/>
      <c r="JKA34" s="174"/>
      <c r="JKB34" s="174"/>
      <c r="JKC34" s="174"/>
      <c r="JKD34" s="174"/>
      <c r="JKE34" s="174"/>
      <c r="JKF34" s="174"/>
      <c r="JKG34" s="174"/>
      <c r="JKH34" s="174"/>
      <c r="JKI34" s="174"/>
      <c r="JKJ34" s="174"/>
      <c r="JKZ34" s="174"/>
      <c r="JLA34" s="174"/>
      <c r="JLB34" s="174"/>
      <c r="JLC34" s="174"/>
      <c r="JLD34" s="174"/>
      <c r="JLE34" s="174"/>
      <c r="JLF34" s="174"/>
      <c r="JLG34" s="174"/>
      <c r="JLH34" s="174"/>
      <c r="JLI34" s="174"/>
      <c r="JLJ34" s="174"/>
      <c r="JLK34" s="174"/>
      <c r="JLL34" s="174"/>
      <c r="JMB34" s="174"/>
      <c r="JMC34" s="174"/>
      <c r="JMD34" s="174"/>
      <c r="JME34" s="174"/>
      <c r="JMF34" s="174"/>
      <c r="JMG34" s="174"/>
      <c r="JMH34" s="174"/>
      <c r="JMI34" s="174"/>
      <c r="JMJ34" s="174"/>
      <c r="JMK34" s="174"/>
      <c r="JML34" s="174"/>
      <c r="JMM34" s="174"/>
      <c r="JMN34" s="174"/>
      <c r="JND34" s="174"/>
      <c r="JNE34" s="174"/>
      <c r="JNF34" s="174"/>
      <c r="JNG34" s="174"/>
      <c r="JNH34" s="174"/>
      <c r="JNI34" s="174"/>
      <c r="JNJ34" s="174"/>
      <c r="JNK34" s="174"/>
      <c r="JNL34" s="174"/>
      <c r="JNM34" s="174"/>
      <c r="JNN34" s="174"/>
      <c r="JNO34" s="174"/>
      <c r="JNP34" s="174"/>
      <c r="JOF34" s="174"/>
      <c r="JOG34" s="174"/>
      <c r="JOH34" s="174"/>
      <c r="JOI34" s="174"/>
      <c r="JOJ34" s="174"/>
      <c r="JOK34" s="174"/>
      <c r="JOL34" s="174"/>
      <c r="JOM34" s="174"/>
      <c r="JON34" s="174"/>
      <c r="JOO34" s="174"/>
      <c r="JOP34" s="174"/>
      <c r="JOQ34" s="174"/>
      <c r="JOR34" s="174"/>
      <c r="JPH34" s="174"/>
      <c r="JPI34" s="174"/>
      <c r="JPJ34" s="174"/>
      <c r="JPK34" s="174"/>
      <c r="JPL34" s="174"/>
      <c r="JPM34" s="174"/>
      <c r="JPN34" s="174"/>
      <c r="JPO34" s="174"/>
      <c r="JPP34" s="174"/>
      <c r="JPQ34" s="174"/>
      <c r="JPR34" s="174"/>
      <c r="JPS34" s="174"/>
      <c r="JPT34" s="174"/>
      <c r="JQJ34" s="174"/>
      <c r="JQK34" s="174"/>
      <c r="JQL34" s="174"/>
      <c r="JQM34" s="174"/>
      <c r="JQN34" s="174"/>
      <c r="JQO34" s="174"/>
      <c r="JQP34" s="174"/>
      <c r="JQQ34" s="174"/>
      <c r="JQR34" s="174"/>
      <c r="JQS34" s="174"/>
      <c r="JQT34" s="174"/>
      <c r="JQU34" s="174"/>
      <c r="JQV34" s="174"/>
      <c r="JRL34" s="174"/>
      <c r="JRM34" s="174"/>
      <c r="JRN34" s="174"/>
      <c r="JRO34" s="174"/>
      <c r="JRP34" s="174"/>
      <c r="JRQ34" s="174"/>
      <c r="JRR34" s="174"/>
      <c r="JRS34" s="174"/>
      <c r="JRT34" s="174"/>
      <c r="JRU34" s="174"/>
      <c r="JRV34" s="174"/>
      <c r="JRW34" s="174"/>
      <c r="JRX34" s="174"/>
      <c r="JSN34" s="174"/>
      <c r="JSO34" s="174"/>
      <c r="JSP34" s="174"/>
      <c r="JSQ34" s="174"/>
      <c r="JSR34" s="174"/>
      <c r="JSS34" s="174"/>
      <c r="JST34" s="174"/>
      <c r="JSU34" s="174"/>
      <c r="JSV34" s="174"/>
      <c r="JSW34" s="174"/>
      <c r="JSX34" s="174"/>
      <c r="JSY34" s="174"/>
      <c r="JSZ34" s="174"/>
      <c r="JTP34" s="174"/>
      <c r="JTQ34" s="174"/>
      <c r="JTR34" s="174"/>
      <c r="JTS34" s="174"/>
      <c r="JTT34" s="174"/>
      <c r="JTU34" s="174"/>
      <c r="JTV34" s="174"/>
      <c r="JTW34" s="174"/>
      <c r="JTX34" s="174"/>
      <c r="JTY34" s="174"/>
      <c r="JTZ34" s="174"/>
      <c r="JUA34" s="174"/>
      <c r="JUB34" s="174"/>
      <c r="JUR34" s="174"/>
      <c r="JUS34" s="174"/>
      <c r="JUT34" s="174"/>
      <c r="JUU34" s="174"/>
      <c r="JUV34" s="174"/>
      <c r="JUW34" s="174"/>
      <c r="JUX34" s="174"/>
      <c r="JUY34" s="174"/>
      <c r="JUZ34" s="174"/>
      <c r="JVA34" s="174"/>
      <c r="JVB34" s="174"/>
      <c r="JVC34" s="174"/>
      <c r="JVD34" s="174"/>
      <c r="JVT34" s="174"/>
      <c r="JVU34" s="174"/>
      <c r="JVV34" s="174"/>
      <c r="JVW34" s="174"/>
      <c r="JVX34" s="174"/>
      <c r="JVY34" s="174"/>
      <c r="JVZ34" s="174"/>
      <c r="JWA34" s="174"/>
      <c r="JWB34" s="174"/>
      <c r="JWC34" s="174"/>
      <c r="JWD34" s="174"/>
      <c r="JWE34" s="174"/>
      <c r="JWF34" s="174"/>
      <c r="JWV34" s="174"/>
      <c r="JWW34" s="174"/>
      <c r="JWX34" s="174"/>
      <c r="JWY34" s="174"/>
      <c r="JWZ34" s="174"/>
      <c r="JXA34" s="174"/>
      <c r="JXB34" s="174"/>
      <c r="JXC34" s="174"/>
      <c r="JXD34" s="174"/>
      <c r="JXE34" s="174"/>
      <c r="JXF34" s="174"/>
      <c r="JXG34" s="174"/>
      <c r="JXH34" s="174"/>
      <c r="JXX34" s="174"/>
      <c r="JXY34" s="174"/>
      <c r="JXZ34" s="174"/>
      <c r="JYA34" s="174"/>
      <c r="JYB34" s="174"/>
      <c r="JYC34" s="174"/>
      <c r="JYD34" s="174"/>
      <c r="JYE34" s="174"/>
      <c r="JYF34" s="174"/>
      <c r="JYG34" s="174"/>
      <c r="JYH34" s="174"/>
      <c r="JYI34" s="174"/>
      <c r="JYJ34" s="174"/>
      <c r="JYZ34" s="174"/>
      <c r="JZA34" s="174"/>
      <c r="JZB34" s="174"/>
      <c r="JZC34" s="174"/>
      <c r="JZD34" s="174"/>
      <c r="JZE34" s="174"/>
      <c r="JZF34" s="174"/>
      <c r="JZG34" s="174"/>
      <c r="JZH34" s="174"/>
      <c r="JZI34" s="174"/>
      <c r="JZJ34" s="174"/>
      <c r="JZK34" s="174"/>
      <c r="JZL34" s="174"/>
      <c r="KAB34" s="174"/>
      <c r="KAC34" s="174"/>
      <c r="KAD34" s="174"/>
      <c r="KAE34" s="174"/>
      <c r="KAF34" s="174"/>
      <c r="KAG34" s="174"/>
      <c r="KAH34" s="174"/>
      <c r="KAI34" s="174"/>
      <c r="KAJ34" s="174"/>
      <c r="KAK34" s="174"/>
      <c r="KAL34" s="174"/>
      <c r="KAM34" s="174"/>
      <c r="KAN34" s="174"/>
      <c r="KBD34" s="174"/>
      <c r="KBE34" s="174"/>
      <c r="KBF34" s="174"/>
      <c r="KBG34" s="174"/>
      <c r="KBH34" s="174"/>
      <c r="KBI34" s="174"/>
      <c r="KBJ34" s="174"/>
      <c r="KBK34" s="174"/>
      <c r="KBL34" s="174"/>
      <c r="KBM34" s="174"/>
      <c r="KBN34" s="174"/>
      <c r="KBO34" s="174"/>
      <c r="KBP34" s="174"/>
      <c r="KCF34" s="174"/>
      <c r="KCG34" s="174"/>
      <c r="KCH34" s="174"/>
      <c r="KCI34" s="174"/>
      <c r="KCJ34" s="174"/>
      <c r="KCK34" s="174"/>
      <c r="KCL34" s="174"/>
      <c r="KCM34" s="174"/>
      <c r="KCN34" s="174"/>
      <c r="KCO34" s="174"/>
      <c r="KCP34" s="174"/>
      <c r="KCQ34" s="174"/>
      <c r="KCR34" s="174"/>
      <c r="KDH34" s="174"/>
      <c r="KDI34" s="174"/>
      <c r="KDJ34" s="174"/>
      <c r="KDK34" s="174"/>
      <c r="KDL34" s="174"/>
      <c r="KDM34" s="174"/>
      <c r="KDN34" s="174"/>
      <c r="KDO34" s="174"/>
      <c r="KDP34" s="174"/>
      <c r="KDQ34" s="174"/>
      <c r="KDR34" s="174"/>
      <c r="KDS34" s="174"/>
      <c r="KDT34" s="174"/>
      <c r="KEJ34" s="174"/>
      <c r="KEK34" s="174"/>
      <c r="KEL34" s="174"/>
      <c r="KEM34" s="174"/>
      <c r="KEN34" s="174"/>
      <c r="KEO34" s="174"/>
      <c r="KEP34" s="174"/>
      <c r="KEQ34" s="174"/>
      <c r="KER34" s="174"/>
      <c r="KES34" s="174"/>
      <c r="KET34" s="174"/>
      <c r="KEU34" s="174"/>
      <c r="KEV34" s="174"/>
      <c r="KFL34" s="174"/>
      <c r="KFM34" s="174"/>
      <c r="KFN34" s="174"/>
      <c r="KFO34" s="174"/>
      <c r="KFP34" s="174"/>
      <c r="KFQ34" s="174"/>
      <c r="KFR34" s="174"/>
      <c r="KFS34" s="174"/>
      <c r="KFT34" s="174"/>
      <c r="KFU34" s="174"/>
      <c r="KFV34" s="174"/>
      <c r="KFW34" s="174"/>
      <c r="KFX34" s="174"/>
      <c r="KGN34" s="174"/>
      <c r="KGO34" s="174"/>
      <c r="KGP34" s="174"/>
      <c r="KGQ34" s="174"/>
      <c r="KGR34" s="174"/>
      <c r="KGS34" s="174"/>
      <c r="KGT34" s="174"/>
      <c r="KGU34" s="174"/>
      <c r="KGV34" s="174"/>
      <c r="KGW34" s="174"/>
      <c r="KGX34" s="174"/>
      <c r="KGY34" s="174"/>
      <c r="KGZ34" s="174"/>
      <c r="KHP34" s="174"/>
      <c r="KHQ34" s="174"/>
      <c r="KHR34" s="174"/>
      <c r="KHS34" s="174"/>
      <c r="KHT34" s="174"/>
      <c r="KHU34" s="174"/>
      <c r="KHV34" s="174"/>
      <c r="KHW34" s="174"/>
      <c r="KHX34" s="174"/>
      <c r="KHY34" s="174"/>
      <c r="KHZ34" s="174"/>
      <c r="KIA34" s="174"/>
      <c r="KIB34" s="174"/>
      <c r="KIR34" s="174"/>
      <c r="KIS34" s="174"/>
      <c r="KIT34" s="174"/>
      <c r="KIU34" s="174"/>
      <c r="KIV34" s="174"/>
      <c r="KIW34" s="174"/>
      <c r="KIX34" s="174"/>
      <c r="KIY34" s="174"/>
      <c r="KIZ34" s="174"/>
      <c r="KJA34" s="174"/>
      <c r="KJB34" s="174"/>
      <c r="KJC34" s="174"/>
      <c r="KJD34" s="174"/>
      <c r="KJT34" s="174"/>
      <c r="KJU34" s="174"/>
      <c r="KJV34" s="174"/>
      <c r="KJW34" s="174"/>
      <c r="KJX34" s="174"/>
      <c r="KJY34" s="174"/>
      <c r="KJZ34" s="174"/>
      <c r="KKA34" s="174"/>
      <c r="KKB34" s="174"/>
      <c r="KKC34" s="174"/>
      <c r="KKD34" s="174"/>
      <c r="KKE34" s="174"/>
      <c r="KKF34" s="174"/>
      <c r="KKV34" s="174"/>
      <c r="KKW34" s="174"/>
      <c r="KKX34" s="174"/>
      <c r="KKY34" s="174"/>
      <c r="KKZ34" s="174"/>
      <c r="KLA34" s="174"/>
      <c r="KLB34" s="174"/>
      <c r="KLC34" s="174"/>
      <c r="KLD34" s="174"/>
      <c r="KLE34" s="174"/>
      <c r="KLF34" s="174"/>
      <c r="KLG34" s="174"/>
      <c r="KLH34" s="174"/>
      <c r="KLX34" s="174"/>
      <c r="KLY34" s="174"/>
      <c r="KLZ34" s="174"/>
      <c r="KMA34" s="174"/>
      <c r="KMB34" s="174"/>
      <c r="KMC34" s="174"/>
      <c r="KMD34" s="174"/>
      <c r="KME34" s="174"/>
      <c r="KMF34" s="174"/>
      <c r="KMG34" s="174"/>
      <c r="KMH34" s="174"/>
      <c r="KMI34" s="174"/>
      <c r="KMJ34" s="174"/>
      <c r="KMZ34" s="174"/>
      <c r="KNA34" s="174"/>
      <c r="KNB34" s="174"/>
      <c r="KNC34" s="174"/>
      <c r="KND34" s="174"/>
      <c r="KNE34" s="174"/>
      <c r="KNF34" s="174"/>
      <c r="KNG34" s="174"/>
      <c r="KNH34" s="174"/>
      <c r="KNI34" s="174"/>
      <c r="KNJ34" s="174"/>
      <c r="KNK34" s="174"/>
      <c r="KNL34" s="174"/>
      <c r="KOB34" s="174"/>
      <c r="KOC34" s="174"/>
      <c r="KOD34" s="174"/>
      <c r="KOE34" s="174"/>
      <c r="KOF34" s="174"/>
      <c r="KOG34" s="174"/>
      <c r="KOH34" s="174"/>
      <c r="KOI34" s="174"/>
      <c r="KOJ34" s="174"/>
      <c r="KOK34" s="174"/>
      <c r="KOL34" s="174"/>
      <c r="KOM34" s="174"/>
      <c r="KON34" s="174"/>
      <c r="KPD34" s="174"/>
      <c r="KPE34" s="174"/>
      <c r="KPF34" s="174"/>
      <c r="KPG34" s="174"/>
      <c r="KPH34" s="174"/>
      <c r="KPI34" s="174"/>
      <c r="KPJ34" s="174"/>
      <c r="KPK34" s="174"/>
      <c r="KPL34" s="174"/>
      <c r="KPM34" s="174"/>
      <c r="KPN34" s="174"/>
      <c r="KPO34" s="174"/>
      <c r="KPP34" s="174"/>
      <c r="KQF34" s="174"/>
      <c r="KQG34" s="174"/>
      <c r="KQH34" s="174"/>
      <c r="KQI34" s="174"/>
      <c r="KQJ34" s="174"/>
      <c r="KQK34" s="174"/>
      <c r="KQL34" s="174"/>
      <c r="KQM34" s="174"/>
      <c r="KQN34" s="174"/>
      <c r="KQO34" s="174"/>
      <c r="KQP34" s="174"/>
      <c r="KQQ34" s="174"/>
      <c r="KQR34" s="174"/>
      <c r="KRH34" s="174"/>
      <c r="KRI34" s="174"/>
      <c r="KRJ34" s="174"/>
      <c r="KRK34" s="174"/>
      <c r="KRL34" s="174"/>
      <c r="KRM34" s="174"/>
      <c r="KRN34" s="174"/>
      <c r="KRO34" s="174"/>
      <c r="KRP34" s="174"/>
      <c r="KRQ34" s="174"/>
      <c r="KRR34" s="174"/>
      <c r="KRS34" s="174"/>
      <c r="KRT34" s="174"/>
      <c r="KSJ34" s="174"/>
      <c r="KSK34" s="174"/>
      <c r="KSL34" s="174"/>
      <c r="KSM34" s="174"/>
      <c r="KSN34" s="174"/>
      <c r="KSO34" s="174"/>
      <c r="KSP34" s="174"/>
      <c r="KSQ34" s="174"/>
      <c r="KSR34" s="174"/>
      <c r="KSS34" s="174"/>
      <c r="KST34" s="174"/>
      <c r="KSU34" s="174"/>
      <c r="KSV34" s="174"/>
      <c r="KTL34" s="174"/>
      <c r="KTM34" s="174"/>
      <c r="KTN34" s="174"/>
      <c r="KTO34" s="174"/>
      <c r="KTP34" s="174"/>
      <c r="KTQ34" s="174"/>
      <c r="KTR34" s="174"/>
      <c r="KTS34" s="174"/>
      <c r="KTT34" s="174"/>
      <c r="KTU34" s="174"/>
      <c r="KTV34" s="174"/>
      <c r="KTW34" s="174"/>
      <c r="KTX34" s="174"/>
      <c r="KUN34" s="174"/>
      <c r="KUO34" s="174"/>
      <c r="KUP34" s="174"/>
      <c r="KUQ34" s="174"/>
      <c r="KUR34" s="174"/>
      <c r="KUS34" s="174"/>
      <c r="KUT34" s="174"/>
      <c r="KUU34" s="174"/>
      <c r="KUV34" s="174"/>
      <c r="KUW34" s="174"/>
      <c r="KUX34" s="174"/>
      <c r="KUY34" s="174"/>
      <c r="KUZ34" s="174"/>
      <c r="KVP34" s="174"/>
      <c r="KVQ34" s="174"/>
      <c r="KVR34" s="174"/>
      <c r="KVS34" s="174"/>
      <c r="KVT34" s="174"/>
      <c r="KVU34" s="174"/>
      <c r="KVV34" s="174"/>
      <c r="KVW34" s="174"/>
      <c r="KVX34" s="174"/>
      <c r="KVY34" s="174"/>
      <c r="KVZ34" s="174"/>
      <c r="KWA34" s="174"/>
      <c r="KWB34" s="174"/>
      <c r="KWR34" s="174"/>
      <c r="KWS34" s="174"/>
      <c r="KWT34" s="174"/>
      <c r="KWU34" s="174"/>
      <c r="KWV34" s="174"/>
      <c r="KWW34" s="174"/>
      <c r="KWX34" s="174"/>
      <c r="KWY34" s="174"/>
      <c r="KWZ34" s="174"/>
      <c r="KXA34" s="174"/>
      <c r="KXB34" s="174"/>
      <c r="KXC34" s="174"/>
      <c r="KXD34" s="174"/>
      <c r="KXT34" s="174"/>
      <c r="KXU34" s="174"/>
      <c r="KXV34" s="174"/>
      <c r="KXW34" s="174"/>
      <c r="KXX34" s="174"/>
      <c r="KXY34" s="174"/>
      <c r="KXZ34" s="174"/>
      <c r="KYA34" s="174"/>
      <c r="KYB34" s="174"/>
      <c r="KYC34" s="174"/>
      <c r="KYD34" s="174"/>
      <c r="KYE34" s="174"/>
      <c r="KYF34" s="174"/>
      <c r="KYV34" s="174"/>
      <c r="KYW34" s="174"/>
      <c r="KYX34" s="174"/>
      <c r="KYY34" s="174"/>
      <c r="KYZ34" s="174"/>
      <c r="KZA34" s="174"/>
      <c r="KZB34" s="174"/>
      <c r="KZC34" s="174"/>
      <c r="KZD34" s="174"/>
      <c r="KZE34" s="174"/>
      <c r="KZF34" s="174"/>
      <c r="KZG34" s="174"/>
      <c r="KZH34" s="174"/>
      <c r="KZX34" s="174"/>
      <c r="KZY34" s="174"/>
      <c r="KZZ34" s="174"/>
      <c r="LAA34" s="174"/>
      <c r="LAB34" s="174"/>
      <c r="LAC34" s="174"/>
      <c r="LAD34" s="174"/>
      <c r="LAE34" s="174"/>
      <c r="LAF34" s="174"/>
      <c r="LAG34" s="174"/>
      <c r="LAH34" s="174"/>
      <c r="LAI34" s="174"/>
      <c r="LAJ34" s="174"/>
      <c r="LAZ34" s="174"/>
      <c r="LBA34" s="174"/>
      <c r="LBB34" s="174"/>
      <c r="LBC34" s="174"/>
      <c r="LBD34" s="174"/>
      <c r="LBE34" s="174"/>
      <c r="LBF34" s="174"/>
      <c r="LBG34" s="174"/>
      <c r="LBH34" s="174"/>
      <c r="LBI34" s="174"/>
      <c r="LBJ34" s="174"/>
      <c r="LBK34" s="174"/>
      <c r="LBL34" s="174"/>
      <c r="LCB34" s="174"/>
      <c r="LCC34" s="174"/>
      <c r="LCD34" s="174"/>
      <c r="LCE34" s="174"/>
      <c r="LCF34" s="174"/>
      <c r="LCG34" s="174"/>
      <c r="LCH34" s="174"/>
      <c r="LCI34" s="174"/>
      <c r="LCJ34" s="174"/>
      <c r="LCK34" s="174"/>
      <c r="LCL34" s="174"/>
      <c r="LCM34" s="174"/>
      <c r="LCN34" s="174"/>
      <c r="LDD34" s="174"/>
      <c r="LDE34" s="174"/>
      <c r="LDF34" s="174"/>
      <c r="LDG34" s="174"/>
      <c r="LDH34" s="174"/>
      <c r="LDI34" s="174"/>
      <c r="LDJ34" s="174"/>
      <c r="LDK34" s="174"/>
      <c r="LDL34" s="174"/>
      <c r="LDM34" s="174"/>
      <c r="LDN34" s="174"/>
      <c r="LDO34" s="174"/>
      <c r="LDP34" s="174"/>
      <c r="LEF34" s="174"/>
      <c r="LEG34" s="174"/>
      <c r="LEH34" s="174"/>
      <c r="LEI34" s="174"/>
      <c r="LEJ34" s="174"/>
      <c r="LEK34" s="174"/>
      <c r="LEL34" s="174"/>
      <c r="LEM34" s="174"/>
      <c r="LEN34" s="174"/>
      <c r="LEO34" s="174"/>
      <c r="LEP34" s="174"/>
      <c r="LEQ34" s="174"/>
      <c r="LER34" s="174"/>
      <c r="LFH34" s="174"/>
      <c r="LFI34" s="174"/>
      <c r="LFJ34" s="174"/>
      <c r="LFK34" s="174"/>
      <c r="LFL34" s="174"/>
      <c r="LFM34" s="174"/>
      <c r="LFN34" s="174"/>
      <c r="LFO34" s="174"/>
      <c r="LFP34" s="174"/>
      <c r="LFQ34" s="174"/>
      <c r="LFR34" s="174"/>
      <c r="LFS34" s="174"/>
      <c r="LFT34" s="174"/>
      <c r="LGJ34" s="174"/>
      <c r="LGK34" s="174"/>
      <c r="LGL34" s="174"/>
      <c r="LGM34" s="174"/>
      <c r="LGN34" s="174"/>
      <c r="LGO34" s="174"/>
      <c r="LGP34" s="174"/>
      <c r="LGQ34" s="174"/>
      <c r="LGR34" s="174"/>
      <c r="LGS34" s="174"/>
      <c r="LGT34" s="174"/>
      <c r="LGU34" s="174"/>
      <c r="LGV34" s="174"/>
      <c r="LHL34" s="174"/>
      <c r="LHM34" s="174"/>
      <c r="LHN34" s="174"/>
      <c r="LHO34" s="174"/>
      <c r="LHP34" s="174"/>
      <c r="LHQ34" s="174"/>
      <c r="LHR34" s="174"/>
      <c r="LHS34" s="174"/>
      <c r="LHT34" s="174"/>
      <c r="LHU34" s="174"/>
      <c r="LHV34" s="174"/>
      <c r="LHW34" s="174"/>
      <c r="LHX34" s="174"/>
      <c r="LIN34" s="174"/>
      <c r="LIO34" s="174"/>
      <c r="LIP34" s="174"/>
      <c r="LIQ34" s="174"/>
      <c r="LIR34" s="174"/>
      <c r="LIS34" s="174"/>
      <c r="LIT34" s="174"/>
      <c r="LIU34" s="174"/>
      <c r="LIV34" s="174"/>
      <c r="LIW34" s="174"/>
      <c r="LIX34" s="174"/>
      <c r="LIY34" s="174"/>
      <c r="LIZ34" s="174"/>
      <c r="LJP34" s="174"/>
      <c r="LJQ34" s="174"/>
      <c r="LJR34" s="174"/>
      <c r="LJS34" s="174"/>
      <c r="LJT34" s="174"/>
      <c r="LJU34" s="174"/>
      <c r="LJV34" s="174"/>
      <c r="LJW34" s="174"/>
      <c r="LJX34" s="174"/>
      <c r="LJY34" s="174"/>
      <c r="LJZ34" s="174"/>
      <c r="LKA34" s="174"/>
      <c r="LKB34" s="174"/>
      <c r="LKR34" s="174"/>
      <c r="LKS34" s="174"/>
      <c r="LKT34" s="174"/>
      <c r="LKU34" s="174"/>
      <c r="LKV34" s="174"/>
      <c r="LKW34" s="174"/>
      <c r="LKX34" s="174"/>
      <c r="LKY34" s="174"/>
      <c r="LKZ34" s="174"/>
      <c r="LLA34" s="174"/>
      <c r="LLB34" s="174"/>
      <c r="LLC34" s="174"/>
      <c r="LLD34" s="174"/>
      <c r="LLT34" s="174"/>
      <c r="LLU34" s="174"/>
      <c r="LLV34" s="174"/>
      <c r="LLW34" s="174"/>
      <c r="LLX34" s="174"/>
      <c r="LLY34" s="174"/>
      <c r="LLZ34" s="174"/>
      <c r="LMA34" s="174"/>
      <c r="LMB34" s="174"/>
      <c r="LMC34" s="174"/>
      <c r="LMD34" s="174"/>
      <c r="LME34" s="174"/>
      <c r="LMF34" s="174"/>
      <c r="LMV34" s="174"/>
      <c r="LMW34" s="174"/>
      <c r="LMX34" s="174"/>
      <c r="LMY34" s="174"/>
      <c r="LMZ34" s="174"/>
      <c r="LNA34" s="174"/>
      <c r="LNB34" s="174"/>
      <c r="LNC34" s="174"/>
      <c r="LND34" s="174"/>
      <c r="LNE34" s="174"/>
      <c r="LNF34" s="174"/>
      <c r="LNG34" s="174"/>
      <c r="LNH34" s="174"/>
      <c r="LNX34" s="174"/>
      <c r="LNY34" s="174"/>
      <c r="LNZ34" s="174"/>
      <c r="LOA34" s="174"/>
      <c r="LOB34" s="174"/>
      <c r="LOC34" s="174"/>
      <c r="LOD34" s="174"/>
      <c r="LOE34" s="174"/>
      <c r="LOF34" s="174"/>
      <c r="LOG34" s="174"/>
      <c r="LOH34" s="174"/>
      <c r="LOI34" s="174"/>
      <c r="LOJ34" s="174"/>
      <c r="LOZ34" s="174"/>
      <c r="LPA34" s="174"/>
      <c r="LPB34" s="174"/>
      <c r="LPC34" s="174"/>
      <c r="LPD34" s="174"/>
      <c r="LPE34" s="174"/>
      <c r="LPF34" s="174"/>
      <c r="LPG34" s="174"/>
      <c r="LPH34" s="174"/>
      <c r="LPI34" s="174"/>
      <c r="LPJ34" s="174"/>
      <c r="LPK34" s="174"/>
      <c r="LPL34" s="174"/>
      <c r="LQB34" s="174"/>
      <c r="LQC34" s="174"/>
      <c r="LQD34" s="174"/>
      <c r="LQE34" s="174"/>
      <c r="LQF34" s="174"/>
      <c r="LQG34" s="174"/>
      <c r="LQH34" s="174"/>
      <c r="LQI34" s="174"/>
      <c r="LQJ34" s="174"/>
      <c r="LQK34" s="174"/>
      <c r="LQL34" s="174"/>
      <c r="LQM34" s="174"/>
      <c r="LQN34" s="174"/>
      <c r="LRD34" s="174"/>
      <c r="LRE34" s="174"/>
      <c r="LRF34" s="174"/>
      <c r="LRG34" s="174"/>
      <c r="LRH34" s="174"/>
      <c r="LRI34" s="174"/>
      <c r="LRJ34" s="174"/>
      <c r="LRK34" s="174"/>
      <c r="LRL34" s="174"/>
      <c r="LRM34" s="174"/>
      <c r="LRN34" s="174"/>
      <c r="LRO34" s="174"/>
      <c r="LRP34" s="174"/>
      <c r="LSF34" s="174"/>
      <c r="LSG34" s="174"/>
      <c r="LSH34" s="174"/>
      <c r="LSI34" s="174"/>
      <c r="LSJ34" s="174"/>
      <c r="LSK34" s="174"/>
      <c r="LSL34" s="174"/>
      <c r="LSM34" s="174"/>
      <c r="LSN34" s="174"/>
      <c r="LSO34" s="174"/>
      <c r="LSP34" s="174"/>
      <c r="LSQ34" s="174"/>
      <c r="LSR34" s="174"/>
      <c r="LTH34" s="174"/>
      <c r="LTI34" s="174"/>
      <c r="LTJ34" s="174"/>
      <c r="LTK34" s="174"/>
      <c r="LTL34" s="174"/>
      <c r="LTM34" s="174"/>
      <c r="LTN34" s="174"/>
      <c r="LTO34" s="174"/>
      <c r="LTP34" s="174"/>
      <c r="LTQ34" s="174"/>
      <c r="LTR34" s="174"/>
      <c r="LTS34" s="174"/>
      <c r="LTT34" s="174"/>
      <c r="LUJ34" s="174"/>
      <c r="LUK34" s="174"/>
      <c r="LUL34" s="174"/>
      <c r="LUM34" s="174"/>
      <c r="LUN34" s="174"/>
      <c r="LUO34" s="174"/>
      <c r="LUP34" s="174"/>
      <c r="LUQ34" s="174"/>
      <c r="LUR34" s="174"/>
      <c r="LUS34" s="174"/>
      <c r="LUT34" s="174"/>
      <c r="LUU34" s="174"/>
      <c r="LUV34" s="174"/>
      <c r="LVL34" s="174"/>
      <c r="LVM34" s="174"/>
      <c r="LVN34" s="174"/>
      <c r="LVO34" s="174"/>
      <c r="LVP34" s="174"/>
      <c r="LVQ34" s="174"/>
      <c r="LVR34" s="174"/>
      <c r="LVS34" s="174"/>
      <c r="LVT34" s="174"/>
      <c r="LVU34" s="174"/>
      <c r="LVV34" s="174"/>
      <c r="LVW34" s="174"/>
      <c r="LVX34" s="174"/>
      <c r="LWN34" s="174"/>
      <c r="LWO34" s="174"/>
      <c r="LWP34" s="174"/>
      <c r="LWQ34" s="174"/>
      <c r="LWR34" s="174"/>
      <c r="LWS34" s="174"/>
      <c r="LWT34" s="174"/>
      <c r="LWU34" s="174"/>
      <c r="LWV34" s="174"/>
      <c r="LWW34" s="174"/>
      <c r="LWX34" s="174"/>
      <c r="LWY34" s="174"/>
      <c r="LWZ34" s="174"/>
      <c r="LXP34" s="174"/>
      <c r="LXQ34" s="174"/>
      <c r="LXR34" s="174"/>
      <c r="LXS34" s="174"/>
      <c r="LXT34" s="174"/>
      <c r="LXU34" s="174"/>
      <c r="LXV34" s="174"/>
      <c r="LXW34" s="174"/>
      <c r="LXX34" s="174"/>
      <c r="LXY34" s="174"/>
      <c r="LXZ34" s="174"/>
      <c r="LYA34" s="174"/>
      <c r="LYB34" s="174"/>
      <c r="LYR34" s="174"/>
      <c r="LYS34" s="174"/>
      <c r="LYT34" s="174"/>
      <c r="LYU34" s="174"/>
      <c r="LYV34" s="174"/>
      <c r="LYW34" s="174"/>
      <c r="LYX34" s="174"/>
      <c r="LYY34" s="174"/>
      <c r="LYZ34" s="174"/>
      <c r="LZA34" s="174"/>
      <c r="LZB34" s="174"/>
      <c r="LZC34" s="174"/>
      <c r="LZD34" s="174"/>
      <c r="LZT34" s="174"/>
      <c r="LZU34" s="174"/>
      <c r="LZV34" s="174"/>
      <c r="LZW34" s="174"/>
      <c r="LZX34" s="174"/>
      <c r="LZY34" s="174"/>
      <c r="LZZ34" s="174"/>
      <c r="MAA34" s="174"/>
      <c r="MAB34" s="174"/>
      <c r="MAC34" s="174"/>
      <c r="MAD34" s="174"/>
      <c r="MAE34" s="174"/>
      <c r="MAF34" s="174"/>
      <c r="MAV34" s="174"/>
      <c r="MAW34" s="174"/>
      <c r="MAX34" s="174"/>
      <c r="MAY34" s="174"/>
      <c r="MAZ34" s="174"/>
      <c r="MBA34" s="174"/>
      <c r="MBB34" s="174"/>
      <c r="MBC34" s="174"/>
      <c r="MBD34" s="174"/>
      <c r="MBE34" s="174"/>
      <c r="MBF34" s="174"/>
      <c r="MBG34" s="174"/>
      <c r="MBH34" s="174"/>
      <c r="MBX34" s="174"/>
      <c r="MBY34" s="174"/>
      <c r="MBZ34" s="174"/>
      <c r="MCA34" s="174"/>
      <c r="MCB34" s="174"/>
      <c r="MCC34" s="174"/>
      <c r="MCD34" s="174"/>
      <c r="MCE34" s="174"/>
      <c r="MCF34" s="174"/>
      <c r="MCG34" s="174"/>
      <c r="MCH34" s="174"/>
      <c r="MCI34" s="174"/>
      <c r="MCJ34" s="174"/>
      <c r="MCZ34" s="174"/>
      <c r="MDA34" s="174"/>
      <c r="MDB34" s="174"/>
      <c r="MDC34" s="174"/>
      <c r="MDD34" s="174"/>
      <c r="MDE34" s="174"/>
      <c r="MDF34" s="174"/>
      <c r="MDG34" s="174"/>
      <c r="MDH34" s="174"/>
      <c r="MDI34" s="174"/>
      <c r="MDJ34" s="174"/>
      <c r="MDK34" s="174"/>
      <c r="MDL34" s="174"/>
      <c r="MEB34" s="174"/>
      <c r="MEC34" s="174"/>
      <c r="MED34" s="174"/>
      <c r="MEE34" s="174"/>
      <c r="MEF34" s="174"/>
      <c r="MEG34" s="174"/>
      <c r="MEH34" s="174"/>
      <c r="MEI34" s="174"/>
      <c r="MEJ34" s="174"/>
      <c r="MEK34" s="174"/>
      <c r="MEL34" s="174"/>
      <c r="MEM34" s="174"/>
      <c r="MEN34" s="174"/>
      <c r="MFD34" s="174"/>
      <c r="MFE34" s="174"/>
      <c r="MFF34" s="174"/>
      <c r="MFG34" s="174"/>
      <c r="MFH34" s="174"/>
      <c r="MFI34" s="174"/>
      <c r="MFJ34" s="174"/>
      <c r="MFK34" s="174"/>
      <c r="MFL34" s="174"/>
      <c r="MFM34" s="174"/>
      <c r="MFN34" s="174"/>
      <c r="MFO34" s="174"/>
      <c r="MFP34" s="174"/>
      <c r="MGF34" s="174"/>
      <c r="MGG34" s="174"/>
      <c r="MGH34" s="174"/>
      <c r="MGI34" s="174"/>
      <c r="MGJ34" s="174"/>
      <c r="MGK34" s="174"/>
      <c r="MGL34" s="174"/>
      <c r="MGM34" s="174"/>
      <c r="MGN34" s="174"/>
      <c r="MGO34" s="174"/>
      <c r="MGP34" s="174"/>
      <c r="MGQ34" s="174"/>
      <c r="MGR34" s="174"/>
      <c r="MHH34" s="174"/>
      <c r="MHI34" s="174"/>
      <c r="MHJ34" s="174"/>
      <c r="MHK34" s="174"/>
      <c r="MHL34" s="174"/>
      <c r="MHM34" s="174"/>
      <c r="MHN34" s="174"/>
      <c r="MHO34" s="174"/>
      <c r="MHP34" s="174"/>
      <c r="MHQ34" s="174"/>
      <c r="MHR34" s="174"/>
      <c r="MHS34" s="174"/>
      <c r="MHT34" s="174"/>
      <c r="MIJ34" s="174"/>
      <c r="MIK34" s="174"/>
      <c r="MIL34" s="174"/>
      <c r="MIM34" s="174"/>
      <c r="MIN34" s="174"/>
      <c r="MIO34" s="174"/>
      <c r="MIP34" s="174"/>
      <c r="MIQ34" s="174"/>
      <c r="MIR34" s="174"/>
      <c r="MIS34" s="174"/>
      <c r="MIT34" s="174"/>
      <c r="MIU34" s="174"/>
      <c r="MIV34" s="174"/>
      <c r="MJL34" s="174"/>
      <c r="MJM34" s="174"/>
      <c r="MJN34" s="174"/>
      <c r="MJO34" s="174"/>
      <c r="MJP34" s="174"/>
      <c r="MJQ34" s="174"/>
      <c r="MJR34" s="174"/>
      <c r="MJS34" s="174"/>
      <c r="MJT34" s="174"/>
      <c r="MJU34" s="174"/>
      <c r="MJV34" s="174"/>
      <c r="MJW34" s="174"/>
      <c r="MJX34" s="174"/>
      <c r="MKN34" s="174"/>
      <c r="MKO34" s="174"/>
      <c r="MKP34" s="174"/>
      <c r="MKQ34" s="174"/>
      <c r="MKR34" s="174"/>
      <c r="MKS34" s="174"/>
      <c r="MKT34" s="174"/>
      <c r="MKU34" s="174"/>
      <c r="MKV34" s="174"/>
      <c r="MKW34" s="174"/>
      <c r="MKX34" s="174"/>
      <c r="MKY34" s="174"/>
      <c r="MKZ34" s="174"/>
      <c r="MLP34" s="174"/>
      <c r="MLQ34" s="174"/>
      <c r="MLR34" s="174"/>
      <c r="MLS34" s="174"/>
      <c r="MLT34" s="174"/>
      <c r="MLU34" s="174"/>
      <c r="MLV34" s="174"/>
      <c r="MLW34" s="174"/>
      <c r="MLX34" s="174"/>
      <c r="MLY34" s="174"/>
      <c r="MLZ34" s="174"/>
      <c r="MMA34" s="174"/>
      <c r="MMB34" s="174"/>
      <c r="MMR34" s="174"/>
      <c r="MMS34" s="174"/>
      <c r="MMT34" s="174"/>
      <c r="MMU34" s="174"/>
      <c r="MMV34" s="174"/>
      <c r="MMW34" s="174"/>
      <c r="MMX34" s="174"/>
      <c r="MMY34" s="174"/>
      <c r="MMZ34" s="174"/>
      <c r="MNA34" s="174"/>
      <c r="MNB34" s="174"/>
      <c r="MNC34" s="174"/>
      <c r="MND34" s="174"/>
      <c r="MNT34" s="174"/>
      <c r="MNU34" s="174"/>
      <c r="MNV34" s="174"/>
      <c r="MNW34" s="174"/>
      <c r="MNX34" s="174"/>
      <c r="MNY34" s="174"/>
      <c r="MNZ34" s="174"/>
      <c r="MOA34" s="174"/>
      <c r="MOB34" s="174"/>
      <c r="MOC34" s="174"/>
      <c r="MOD34" s="174"/>
      <c r="MOE34" s="174"/>
      <c r="MOF34" s="174"/>
      <c r="MOV34" s="174"/>
      <c r="MOW34" s="174"/>
      <c r="MOX34" s="174"/>
      <c r="MOY34" s="174"/>
      <c r="MOZ34" s="174"/>
      <c r="MPA34" s="174"/>
      <c r="MPB34" s="174"/>
      <c r="MPC34" s="174"/>
      <c r="MPD34" s="174"/>
      <c r="MPE34" s="174"/>
      <c r="MPF34" s="174"/>
      <c r="MPG34" s="174"/>
      <c r="MPH34" s="174"/>
      <c r="MPX34" s="174"/>
      <c r="MPY34" s="174"/>
      <c r="MPZ34" s="174"/>
      <c r="MQA34" s="174"/>
      <c r="MQB34" s="174"/>
      <c r="MQC34" s="174"/>
      <c r="MQD34" s="174"/>
      <c r="MQE34" s="174"/>
      <c r="MQF34" s="174"/>
      <c r="MQG34" s="174"/>
      <c r="MQH34" s="174"/>
      <c r="MQI34" s="174"/>
      <c r="MQJ34" s="174"/>
      <c r="MQZ34" s="174"/>
      <c r="MRA34" s="174"/>
      <c r="MRB34" s="174"/>
      <c r="MRC34" s="174"/>
      <c r="MRD34" s="174"/>
      <c r="MRE34" s="174"/>
      <c r="MRF34" s="174"/>
      <c r="MRG34" s="174"/>
      <c r="MRH34" s="174"/>
      <c r="MRI34" s="174"/>
      <c r="MRJ34" s="174"/>
      <c r="MRK34" s="174"/>
      <c r="MRL34" s="174"/>
      <c r="MSB34" s="174"/>
      <c r="MSC34" s="174"/>
      <c r="MSD34" s="174"/>
      <c r="MSE34" s="174"/>
      <c r="MSF34" s="174"/>
      <c r="MSG34" s="174"/>
      <c r="MSH34" s="174"/>
      <c r="MSI34" s="174"/>
      <c r="MSJ34" s="174"/>
      <c r="MSK34" s="174"/>
      <c r="MSL34" s="174"/>
      <c r="MSM34" s="174"/>
      <c r="MSN34" s="174"/>
      <c r="MTD34" s="174"/>
      <c r="MTE34" s="174"/>
      <c r="MTF34" s="174"/>
      <c r="MTG34" s="174"/>
      <c r="MTH34" s="174"/>
      <c r="MTI34" s="174"/>
      <c r="MTJ34" s="174"/>
      <c r="MTK34" s="174"/>
      <c r="MTL34" s="174"/>
      <c r="MTM34" s="174"/>
      <c r="MTN34" s="174"/>
      <c r="MTO34" s="174"/>
      <c r="MTP34" s="174"/>
      <c r="MUF34" s="174"/>
      <c r="MUG34" s="174"/>
      <c r="MUH34" s="174"/>
      <c r="MUI34" s="174"/>
      <c r="MUJ34" s="174"/>
      <c r="MUK34" s="174"/>
      <c r="MUL34" s="174"/>
      <c r="MUM34" s="174"/>
      <c r="MUN34" s="174"/>
      <c r="MUO34" s="174"/>
      <c r="MUP34" s="174"/>
      <c r="MUQ34" s="174"/>
      <c r="MUR34" s="174"/>
      <c r="MVH34" s="174"/>
      <c r="MVI34" s="174"/>
      <c r="MVJ34" s="174"/>
      <c r="MVK34" s="174"/>
      <c r="MVL34" s="174"/>
      <c r="MVM34" s="174"/>
      <c r="MVN34" s="174"/>
      <c r="MVO34" s="174"/>
      <c r="MVP34" s="174"/>
      <c r="MVQ34" s="174"/>
      <c r="MVR34" s="174"/>
      <c r="MVS34" s="174"/>
      <c r="MVT34" s="174"/>
      <c r="MWJ34" s="174"/>
      <c r="MWK34" s="174"/>
      <c r="MWL34" s="174"/>
      <c r="MWM34" s="174"/>
      <c r="MWN34" s="174"/>
      <c r="MWO34" s="174"/>
      <c r="MWP34" s="174"/>
      <c r="MWQ34" s="174"/>
      <c r="MWR34" s="174"/>
      <c r="MWS34" s="174"/>
      <c r="MWT34" s="174"/>
      <c r="MWU34" s="174"/>
      <c r="MWV34" s="174"/>
      <c r="MXL34" s="174"/>
      <c r="MXM34" s="174"/>
      <c r="MXN34" s="174"/>
      <c r="MXO34" s="174"/>
      <c r="MXP34" s="174"/>
      <c r="MXQ34" s="174"/>
      <c r="MXR34" s="174"/>
      <c r="MXS34" s="174"/>
      <c r="MXT34" s="174"/>
      <c r="MXU34" s="174"/>
      <c r="MXV34" s="174"/>
      <c r="MXW34" s="174"/>
      <c r="MXX34" s="174"/>
      <c r="MYN34" s="174"/>
      <c r="MYO34" s="174"/>
      <c r="MYP34" s="174"/>
      <c r="MYQ34" s="174"/>
      <c r="MYR34" s="174"/>
      <c r="MYS34" s="174"/>
      <c r="MYT34" s="174"/>
      <c r="MYU34" s="174"/>
      <c r="MYV34" s="174"/>
      <c r="MYW34" s="174"/>
      <c r="MYX34" s="174"/>
      <c r="MYY34" s="174"/>
      <c r="MYZ34" s="174"/>
      <c r="MZP34" s="174"/>
      <c r="MZQ34" s="174"/>
      <c r="MZR34" s="174"/>
      <c r="MZS34" s="174"/>
      <c r="MZT34" s="174"/>
      <c r="MZU34" s="174"/>
      <c r="MZV34" s="174"/>
      <c r="MZW34" s="174"/>
      <c r="MZX34" s="174"/>
      <c r="MZY34" s="174"/>
      <c r="MZZ34" s="174"/>
      <c r="NAA34" s="174"/>
      <c r="NAB34" s="174"/>
      <c r="NAR34" s="174"/>
      <c r="NAS34" s="174"/>
      <c r="NAT34" s="174"/>
      <c r="NAU34" s="174"/>
      <c r="NAV34" s="174"/>
      <c r="NAW34" s="174"/>
      <c r="NAX34" s="174"/>
      <c r="NAY34" s="174"/>
      <c r="NAZ34" s="174"/>
      <c r="NBA34" s="174"/>
      <c r="NBB34" s="174"/>
      <c r="NBC34" s="174"/>
      <c r="NBD34" s="174"/>
      <c r="NBT34" s="174"/>
      <c r="NBU34" s="174"/>
      <c r="NBV34" s="174"/>
      <c r="NBW34" s="174"/>
      <c r="NBX34" s="174"/>
      <c r="NBY34" s="174"/>
      <c r="NBZ34" s="174"/>
      <c r="NCA34" s="174"/>
      <c r="NCB34" s="174"/>
      <c r="NCC34" s="174"/>
      <c r="NCD34" s="174"/>
      <c r="NCE34" s="174"/>
      <c r="NCF34" s="174"/>
      <c r="NCV34" s="174"/>
      <c r="NCW34" s="174"/>
      <c r="NCX34" s="174"/>
      <c r="NCY34" s="174"/>
      <c r="NCZ34" s="174"/>
      <c r="NDA34" s="174"/>
      <c r="NDB34" s="174"/>
      <c r="NDC34" s="174"/>
      <c r="NDD34" s="174"/>
      <c r="NDE34" s="174"/>
      <c r="NDF34" s="174"/>
      <c r="NDG34" s="174"/>
      <c r="NDH34" s="174"/>
      <c r="NDX34" s="174"/>
      <c r="NDY34" s="174"/>
      <c r="NDZ34" s="174"/>
      <c r="NEA34" s="174"/>
      <c r="NEB34" s="174"/>
      <c r="NEC34" s="174"/>
      <c r="NED34" s="174"/>
      <c r="NEE34" s="174"/>
      <c r="NEF34" s="174"/>
      <c r="NEG34" s="174"/>
      <c r="NEH34" s="174"/>
      <c r="NEI34" s="174"/>
      <c r="NEJ34" s="174"/>
      <c r="NEZ34" s="174"/>
      <c r="NFA34" s="174"/>
      <c r="NFB34" s="174"/>
      <c r="NFC34" s="174"/>
      <c r="NFD34" s="174"/>
      <c r="NFE34" s="174"/>
      <c r="NFF34" s="174"/>
      <c r="NFG34" s="174"/>
      <c r="NFH34" s="174"/>
      <c r="NFI34" s="174"/>
      <c r="NFJ34" s="174"/>
      <c r="NFK34" s="174"/>
      <c r="NFL34" s="174"/>
      <c r="NGB34" s="174"/>
      <c r="NGC34" s="174"/>
      <c r="NGD34" s="174"/>
      <c r="NGE34" s="174"/>
      <c r="NGF34" s="174"/>
      <c r="NGG34" s="174"/>
      <c r="NGH34" s="174"/>
      <c r="NGI34" s="174"/>
      <c r="NGJ34" s="174"/>
      <c r="NGK34" s="174"/>
      <c r="NGL34" s="174"/>
      <c r="NGM34" s="174"/>
      <c r="NGN34" s="174"/>
      <c r="NHD34" s="174"/>
      <c r="NHE34" s="174"/>
      <c r="NHF34" s="174"/>
      <c r="NHG34" s="174"/>
      <c r="NHH34" s="174"/>
      <c r="NHI34" s="174"/>
      <c r="NHJ34" s="174"/>
      <c r="NHK34" s="174"/>
      <c r="NHL34" s="174"/>
      <c r="NHM34" s="174"/>
      <c r="NHN34" s="174"/>
      <c r="NHO34" s="174"/>
      <c r="NHP34" s="174"/>
      <c r="NIF34" s="174"/>
      <c r="NIG34" s="174"/>
      <c r="NIH34" s="174"/>
      <c r="NII34" s="174"/>
      <c r="NIJ34" s="174"/>
      <c r="NIK34" s="174"/>
      <c r="NIL34" s="174"/>
      <c r="NIM34" s="174"/>
      <c r="NIN34" s="174"/>
      <c r="NIO34" s="174"/>
      <c r="NIP34" s="174"/>
      <c r="NIQ34" s="174"/>
      <c r="NIR34" s="174"/>
      <c r="NJH34" s="174"/>
      <c r="NJI34" s="174"/>
      <c r="NJJ34" s="174"/>
      <c r="NJK34" s="174"/>
      <c r="NJL34" s="174"/>
      <c r="NJM34" s="174"/>
      <c r="NJN34" s="174"/>
      <c r="NJO34" s="174"/>
      <c r="NJP34" s="174"/>
      <c r="NJQ34" s="174"/>
      <c r="NJR34" s="174"/>
      <c r="NJS34" s="174"/>
      <c r="NJT34" s="174"/>
      <c r="NKJ34" s="174"/>
      <c r="NKK34" s="174"/>
      <c r="NKL34" s="174"/>
      <c r="NKM34" s="174"/>
      <c r="NKN34" s="174"/>
      <c r="NKO34" s="174"/>
      <c r="NKP34" s="174"/>
      <c r="NKQ34" s="174"/>
      <c r="NKR34" s="174"/>
      <c r="NKS34" s="174"/>
      <c r="NKT34" s="174"/>
      <c r="NKU34" s="174"/>
      <c r="NKV34" s="174"/>
      <c r="NLL34" s="174"/>
      <c r="NLM34" s="174"/>
      <c r="NLN34" s="174"/>
      <c r="NLO34" s="174"/>
      <c r="NLP34" s="174"/>
      <c r="NLQ34" s="174"/>
      <c r="NLR34" s="174"/>
      <c r="NLS34" s="174"/>
      <c r="NLT34" s="174"/>
      <c r="NLU34" s="174"/>
      <c r="NLV34" s="174"/>
      <c r="NLW34" s="174"/>
      <c r="NLX34" s="174"/>
      <c r="NMN34" s="174"/>
      <c r="NMO34" s="174"/>
      <c r="NMP34" s="174"/>
      <c r="NMQ34" s="174"/>
      <c r="NMR34" s="174"/>
      <c r="NMS34" s="174"/>
      <c r="NMT34" s="174"/>
      <c r="NMU34" s="174"/>
      <c r="NMV34" s="174"/>
      <c r="NMW34" s="174"/>
      <c r="NMX34" s="174"/>
      <c r="NMY34" s="174"/>
      <c r="NMZ34" s="174"/>
      <c r="NNP34" s="174"/>
      <c r="NNQ34" s="174"/>
      <c r="NNR34" s="174"/>
      <c r="NNS34" s="174"/>
      <c r="NNT34" s="174"/>
      <c r="NNU34" s="174"/>
      <c r="NNV34" s="174"/>
      <c r="NNW34" s="174"/>
      <c r="NNX34" s="174"/>
      <c r="NNY34" s="174"/>
      <c r="NNZ34" s="174"/>
      <c r="NOA34" s="174"/>
      <c r="NOB34" s="174"/>
      <c r="NOR34" s="174"/>
      <c r="NOS34" s="174"/>
      <c r="NOT34" s="174"/>
      <c r="NOU34" s="174"/>
      <c r="NOV34" s="174"/>
      <c r="NOW34" s="174"/>
      <c r="NOX34" s="174"/>
      <c r="NOY34" s="174"/>
      <c r="NOZ34" s="174"/>
      <c r="NPA34" s="174"/>
      <c r="NPB34" s="174"/>
      <c r="NPC34" s="174"/>
      <c r="NPD34" s="174"/>
      <c r="NPT34" s="174"/>
      <c r="NPU34" s="174"/>
      <c r="NPV34" s="174"/>
      <c r="NPW34" s="174"/>
      <c r="NPX34" s="174"/>
      <c r="NPY34" s="174"/>
      <c r="NPZ34" s="174"/>
      <c r="NQA34" s="174"/>
      <c r="NQB34" s="174"/>
      <c r="NQC34" s="174"/>
      <c r="NQD34" s="174"/>
      <c r="NQE34" s="174"/>
      <c r="NQF34" s="174"/>
      <c r="NQV34" s="174"/>
      <c r="NQW34" s="174"/>
      <c r="NQX34" s="174"/>
      <c r="NQY34" s="174"/>
      <c r="NQZ34" s="174"/>
      <c r="NRA34" s="174"/>
      <c r="NRB34" s="174"/>
      <c r="NRC34" s="174"/>
      <c r="NRD34" s="174"/>
      <c r="NRE34" s="174"/>
      <c r="NRF34" s="174"/>
      <c r="NRG34" s="174"/>
      <c r="NRH34" s="174"/>
      <c r="NRX34" s="174"/>
      <c r="NRY34" s="174"/>
      <c r="NRZ34" s="174"/>
      <c r="NSA34" s="174"/>
      <c r="NSB34" s="174"/>
      <c r="NSC34" s="174"/>
      <c r="NSD34" s="174"/>
      <c r="NSE34" s="174"/>
      <c r="NSF34" s="174"/>
      <c r="NSG34" s="174"/>
      <c r="NSH34" s="174"/>
      <c r="NSI34" s="174"/>
      <c r="NSJ34" s="174"/>
      <c r="NSZ34" s="174"/>
      <c r="NTA34" s="174"/>
      <c r="NTB34" s="174"/>
      <c r="NTC34" s="174"/>
      <c r="NTD34" s="174"/>
      <c r="NTE34" s="174"/>
      <c r="NTF34" s="174"/>
      <c r="NTG34" s="174"/>
      <c r="NTH34" s="174"/>
      <c r="NTI34" s="174"/>
      <c r="NTJ34" s="174"/>
      <c r="NTK34" s="174"/>
      <c r="NTL34" s="174"/>
      <c r="NUB34" s="174"/>
      <c r="NUC34" s="174"/>
      <c r="NUD34" s="174"/>
      <c r="NUE34" s="174"/>
      <c r="NUF34" s="174"/>
      <c r="NUG34" s="174"/>
      <c r="NUH34" s="174"/>
      <c r="NUI34" s="174"/>
      <c r="NUJ34" s="174"/>
      <c r="NUK34" s="174"/>
      <c r="NUL34" s="174"/>
      <c r="NUM34" s="174"/>
      <c r="NUN34" s="174"/>
      <c r="NVD34" s="174"/>
      <c r="NVE34" s="174"/>
      <c r="NVF34" s="174"/>
      <c r="NVG34" s="174"/>
      <c r="NVH34" s="174"/>
      <c r="NVI34" s="174"/>
      <c r="NVJ34" s="174"/>
      <c r="NVK34" s="174"/>
      <c r="NVL34" s="174"/>
      <c r="NVM34" s="174"/>
      <c r="NVN34" s="174"/>
      <c r="NVO34" s="174"/>
      <c r="NVP34" s="174"/>
      <c r="NWF34" s="174"/>
      <c r="NWG34" s="174"/>
      <c r="NWH34" s="174"/>
      <c r="NWI34" s="174"/>
      <c r="NWJ34" s="174"/>
      <c r="NWK34" s="174"/>
      <c r="NWL34" s="174"/>
      <c r="NWM34" s="174"/>
      <c r="NWN34" s="174"/>
      <c r="NWO34" s="174"/>
      <c r="NWP34" s="174"/>
      <c r="NWQ34" s="174"/>
      <c r="NWR34" s="174"/>
      <c r="NXH34" s="174"/>
      <c r="NXI34" s="174"/>
      <c r="NXJ34" s="174"/>
      <c r="NXK34" s="174"/>
      <c r="NXL34" s="174"/>
      <c r="NXM34" s="174"/>
      <c r="NXN34" s="174"/>
      <c r="NXO34" s="174"/>
      <c r="NXP34" s="174"/>
      <c r="NXQ34" s="174"/>
      <c r="NXR34" s="174"/>
      <c r="NXS34" s="174"/>
      <c r="NXT34" s="174"/>
      <c r="NYJ34" s="174"/>
      <c r="NYK34" s="174"/>
      <c r="NYL34" s="174"/>
      <c r="NYM34" s="174"/>
      <c r="NYN34" s="174"/>
      <c r="NYO34" s="174"/>
      <c r="NYP34" s="174"/>
      <c r="NYQ34" s="174"/>
      <c r="NYR34" s="174"/>
      <c r="NYS34" s="174"/>
      <c r="NYT34" s="174"/>
      <c r="NYU34" s="174"/>
      <c r="NYV34" s="174"/>
      <c r="NZL34" s="174"/>
      <c r="NZM34" s="174"/>
      <c r="NZN34" s="174"/>
      <c r="NZO34" s="174"/>
      <c r="NZP34" s="174"/>
      <c r="NZQ34" s="174"/>
      <c r="NZR34" s="174"/>
      <c r="NZS34" s="174"/>
      <c r="NZT34" s="174"/>
      <c r="NZU34" s="174"/>
      <c r="NZV34" s="174"/>
      <c r="NZW34" s="174"/>
      <c r="NZX34" s="174"/>
      <c r="OAN34" s="174"/>
      <c r="OAO34" s="174"/>
      <c r="OAP34" s="174"/>
      <c r="OAQ34" s="174"/>
      <c r="OAR34" s="174"/>
      <c r="OAS34" s="174"/>
      <c r="OAT34" s="174"/>
      <c r="OAU34" s="174"/>
      <c r="OAV34" s="174"/>
      <c r="OAW34" s="174"/>
      <c r="OAX34" s="174"/>
      <c r="OAY34" s="174"/>
      <c r="OAZ34" s="174"/>
      <c r="OBP34" s="174"/>
      <c r="OBQ34" s="174"/>
      <c r="OBR34" s="174"/>
      <c r="OBS34" s="174"/>
      <c r="OBT34" s="174"/>
      <c r="OBU34" s="174"/>
      <c r="OBV34" s="174"/>
      <c r="OBW34" s="174"/>
      <c r="OBX34" s="174"/>
      <c r="OBY34" s="174"/>
      <c r="OBZ34" s="174"/>
      <c r="OCA34" s="174"/>
      <c r="OCB34" s="174"/>
      <c r="OCR34" s="174"/>
      <c r="OCS34" s="174"/>
      <c r="OCT34" s="174"/>
      <c r="OCU34" s="174"/>
      <c r="OCV34" s="174"/>
      <c r="OCW34" s="174"/>
      <c r="OCX34" s="174"/>
      <c r="OCY34" s="174"/>
      <c r="OCZ34" s="174"/>
      <c r="ODA34" s="174"/>
      <c r="ODB34" s="174"/>
      <c r="ODC34" s="174"/>
      <c r="ODD34" s="174"/>
      <c r="ODT34" s="174"/>
      <c r="ODU34" s="174"/>
      <c r="ODV34" s="174"/>
      <c r="ODW34" s="174"/>
      <c r="ODX34" s="174"/>
      <c r="ODY34" s="174"/>
      <c r="ODZ34" s="174"/>
      <c r="OEA34" s="174"/>
      <c r="OEB34" s="174"/>
      <c r="OEC34" s="174"/>
      <c r="OED34" s="174"/>
      <c r="OEE34" s="174"/>
      <c r="OEF34" s="174"/>
      <c r="OEV34" s="174"/>
      <c r="OEW34" s="174"/>
      <c r="OEX34" s="174"/>
      <c r="OEY34" s="174"/>
      <c r="OEZ34" s="174"/>
      <c r="OFA34" s="174"/>
      <c r="OFB34" s="174"/>
      <c r="OFC34" s="174"/>
      <c r="OFD34" s="174"/>
      <c r="OFE34" s="174"/>
      <c r="OFF34" s="174"/>
      <c r="OFG34" s="174"/>
      <c r="OFH34" s="174"/>
      <c r="OFX34" s="174"/>
      <c r="OFY34" s="174"/>
      <c r="OFZ34" s="174"/>
      <c r="OGA34" s="174"/>
      <c r="OGB34" s="174"/>
      <c r="OGC34" s="174"/>
      <c r="OGD34" s="174"/>
      <c r="OGE34" s="174"/>
      <c r="OGF34" s="174"/>
      <c r="OGG34" s="174"/>
      <c r="OGH34" s="174"/>
      <c r="OGI34" s="174"/>
      <c r="OGJ34" s="174"/>
      <c r="OGZ34" s="174"/>
      <c r="OHA34" s="174"/>
      <c r="OHB34" s="174"/>
      <c r="OHC34" s="174"/>
      <c r="OHD34" s="174"/>
      <c r="OHE34" s="174"/>
      <c r="OHF34" s="174"/>
      <c r="OHG34" s="174"/>
      <c r="OHH34" s="174"/>
      <c r="OHI34" s="174"/>
      <c r="OHJ34" s="174"/>
      <c r="OHK34" s="174"/>
      <c r="OHL34" s="174"/>
      <c r="OIB34" s="174"/>
      <c r="OIC34" s="174"/>
      <c r="OID34" s="174"/>
      <c r="OIE34" s="174"/>
      <c r="OIF34" s="174"/>
      <c r="OIG34" s="174"/>
      <c r="OIH34" s="174"/>
      <c r="OII34" s="174"/>
      <c r="OIJ34" s="174"/>
      <c r="OIK34" s="174"/>
      <c r="OIL34" s="174"/>
      <c r="OIM34" s="174"/>
      <c r="OIN34" s="174"/>
      <c r="OJD34" s="174"/>
      <c r="OJE34" s="174"/>
      <c r="OJF34" s="174"/>
      <c r="OJG34" s="174"/>
      <c r="OJH34" s="174"/>
      <c r="OJI34" s="174"/>
      <c r="OJJ34" s="174"/>
      <c r="OJK34" s="174"/>
      <c r="OJL34" s="174"/>
      <c r="OJM34" s="174"/>
      <c r="OJN34" s="174"/>
      <c r="OJO34" s="174"/>
      <c r="OJP34" s="174"/>
      <c r="OKF34" s="174"/>
      <c r="OKG34" s="174"/>
      <c r="OKH34" s="174"/>
      <c r="OKI34" s="174"/>
      <c r="OKJ34" s="174"/>
      <c r="OKK34" s="174"/>
      <c r="OKL34" s="174"/>
      <c r="OKM34" s="174"/>
      <c r="OKN34" s="174"/>
      <c r="OKO34" s="174"/>
      <c r="OKP34" s="174"/>
      <c r="OKQ34" s="174"/>
      <c r="OKR34" s="174"/>
      <c r="OLH34" s="174"/>
      <c r="OLI34" s="174"/>
      <c r="OLJ34" s="174"/>
      <c r="OLK34" s="174"/>
      <c r="OLL34" s="174"/>
      <c r="OLM34" s="174"/>
      <c r="OLN34" s="174"/>
      <c r="OLO34" s="174"/>
      <c r="OLP34" s="174"/>
      <c r="OLQ34" s="174"/>
      <c r="OLR34" s="174"/>
      <c r="OLS34" s="174"/>
      <c r="OLT34" s="174"/>
      <c r="OMJ34" s="174"/>
      <c r="OMK34" s="174"/>
      <c r="OML34" s="174"/>
      <c r="OMM34" s="174"/>
      <c r="OMN34" s="174"/>
      <c r="OMO34" s="174"/>
      <c r="OMP34" s="174"/>
      <c r="OMQ34" s="174"/>
      <c r="OMR34" s="174"/>
      <c r="OMS34" s="174"/>
      <c r="OMT34" s="174"/>
      <c r="OMU34" s="174"/>
      <c r="OMV34" s="174"/>
      <c r="ONL34" s="174"/>
      <c r="ONM34" s="174"/>
      <c r="ONN34" s="174"/>
      <c r="ONO34" s="174"/>
      <c r="ONP34" s="174"/>
      <c r="ONQ34" s="174"/>
      <c r="ONR34" s="174"/>
      <c r="ONS34" s="174"/>
      <c r="ONT34" s="174"/>
      <c r="ONU34" s="174"/>
      <c r="ONV34" s="174"/>
      <c r="ONW34" s="174"/>
      <c r="ONX34" s="174"/>
      <c r="OON34" s="174"/>
      <c r="OOO34" s="174"/>
      <c r="OOP34" s="174"/>
      <c r="OOQ34" s="174"/>
      <c r="OOR34" s="174"/>
      <c r="OOS34" s="174"/>
      <c r="OOT34" s="174"/>
      <c r="OOU34" s="174"/>
      <c r="OOV34" s="174"/>
      <c r="OOW34" s="174"/>
      <c r="OOX34" s="174"/>
      <c r="OOY34" s="174"/>
      <c r="OOZ34" s="174"/>
      <c r="OPP34" s="174"/>
      <c r="OPQ34" s="174"/>
      <c r="OPR34" s="174"/>
      <c r="OPS34" s="174"/>
      <c r="OPT34" s="174"/>
      <c r="OPU34" s="174"/>
      <c r="OPV34" s="174"/>
      <c r="OPW34" s="174"/>
      <c r="OPX34" s="174"/>
      <c r="OPY34" s="174"/>
      <c r="OPZ34" s="174"/>
      <c r="OQA34" s="174"/>
      <c r="OQB34" s="174"/>
      <c r="OQR34" s="174"/>
      <c r="OQS34" s="174"/>
      <c r="OQT34" s="174"/>
      <c r="OQU34" s="174"/>
      <c r="OQV34" s="174"/>
      <c r="OQW34" s="174"/>
      <c r="OQX34" s="174"/>
      <c r="OQY34" s="174"/>
      <c r="OQZ34" s="174"/>
      <c r="ORA34" s="174"/>
      <c r="ORB34" s="174"/>
      <c r="ORC34" s="174"/>
      <c r="ORD34" s="174"/>
      <c r="ORT34" s="174"/>
      <c r="ORU34" s="174"/>
      <c r="ORV34" s="174"/>
      <c r="ORW34" s="174"/>
      <c r="ORX34" s="174"/>
      <c r="ORY34" s="174"/>
      <c r="ORZ34" s="174"/>
      <c r="OSA34" s="174"/>
      <c r="OSB34" s="174"/>
      <c r="OSC34" s="174"/>
      <c r="OSD34" s="174"/>
      <c r="OSE34" s="174"/>
      <c r="OSF34" s="174"/>
      <c r="OSV34" s="174"/>
      <c r="OSW34" s="174"/>
      <c r="OSX34" s="174"/>
      <c r="OSY34" s="174"/>
      <c r="OSZ34" s="174"/>
      <c r="OTA34" s="174"/>
      <c r="OTB34" s="174"/>
      <c r="OTC34" s="174"/>
      <c r="OTD34" s="174"/>
      <c r="OTE34" s="174"/>
      <c r="OTF34" s="174"/>
      <c r="OTG34" s="174"/>
      <c r="OTH34" s="174"/>
      <c r="OTX34" s="174"/>
      <c r="OTY34" s="174"/>
      <c r="OTZ34" s="174"/>
      <c r="OUA34" s="174"/>
      <c r="OUB34" s="174"/>
      <c r="OUC34" s="174"/>
      <c r="OUD34" s="174"/>
      <c r="OUE34" s="174"/>
      <c r="OUF34" s="174"/>
      <c r="OUG34" s="174"/>
      <c r="OUH34" s="174"/>
      <c r="OUI34" s="174"/>
      <c r="OUJ34" s="174"/>
      <c r="OUZ34" s="174"/>
      <c r="OVA34" s="174"/>
      <c r="OVB34" s="174"/>
      <c r="OVC34" s="174"/>
      <c r="OVD34" s="174"/>
      <c r="OVE34" s="174"/>
      <c r="OVF34" s="174"/>
      <c r="OVG34" s="174"/>
      <c r="OVH34" s="174"/>
      <c r="OVI34" s="174"/>
      <c r="OVJ34" s="174"/>
      <c r="OVK34" s="174"/>
      <c r="OVL34" s="174"/>
      <c r="OWB34" s="174"/>
      <c r="OWC34" s="174"/>
      <c r="OWD34" s="174"/>
      <c r="OWE34" s="174"/>
      <c r="OWF34" s="174"/>
      <c r="OWG34" s="174"/>
      <c r="OWH34" s="174"/>
      <c r="OWI34" s="174"/>
      <c r="OWJ34" s="174"/>
      <c r="OWK34" s="174"/>
      <c r="OWL34" s="174"/>
      <c r="OWM34" s="174"/>
      <c r="OWN34" s="174"/>
      <c r="OXD34" s="174"/>
      <c r="OXE34" s="174"/>
      <c r="OXF34" s="174"/>
      <c r="OXG34" s="174"/>
      <c r="OXH34" s="174"/>
      <c r="OXI34" s="174"/>
      <c r="OXJ34" s="174"/>
      <c r="OXK34" s="174"/>
      <c r="OXL34" s="174"/>
      <c r="OXM34" s="174"/>
      <c r="OXN34" s="174"/>
      <c r="OXO34" s="174"/>
      <c r="OXP34" s="174"/>
      <c r="OYF34" s="174"/>
      <c r="OYG34" s="174"/>
      <c r="OYH34" s="174"/>
      <c r="OYI34" s="174"/>
      <c r="OYJ34" s="174"/>
      <c r="OYK34" s="174"/>
      <c r="OYL34" s="174"/>
      <c r="OYM34" s="174"/>
      <c r="OYN34" s="174"/>
      <c r="OYO34" s="174"/>
      <c r="OYP34" s="174"/>
      <c r="OYQ34" s="174"/>
      <c r="OYR34" s="174"/>
      <c r="OZH34" s="174"/>
      <c r="OZI34" s="174"/>
      <c r="OZJ34" s="174"/>
      <c r="OZK34" s="174"/>
      <c r="OZL34" s="174"/>
      <c r="OZM34" s="174"/>
      <c r="OZN34" s="174"/>
      <c r="OZO34" s="174"/>
      <c r="OZP34" s="174"/>
      <c r="OZQ34" s="174"/>
      <c r="OZR34" s="174"/>
      <c r="OZS34" s="174"/>
      <c r="OZT34" s="174"/>
      <c r="PAJ34" s="174"/>
      <c r="PAK34" s="174"/>
      <c r="PAL34" s="174"/>
      <c r="PAM34" s="174"/>
      <c r="PAN34" s="174"/>
      <c r="PAO34" s="174"/>
      <c r="PAP34" s="174"/>
      <c r="PAQ34" s="174"/>
      <c r="PAR34" s="174"/>
      <c r="PAS34" s="174"/>
      <c r="PAT34" s="174"/>
      <c r="PAU34" s="174"/>
      <c r="PAV34" s="174"/>
      <c r="PBL34" s="174"/>
      <c r="PBM34" s="174"/>
      <c r="PBN34" s="174"/>
      <c r="PBO34" s="174"/>
      <c r="PBP34" s="174"/>
      <c r="PBQ34" s="174"/>
      <c r="PBR34" s="174"/>
      <c r="PBS34" s="174"/>
      <c r="PBT34" s="174"/>
      <c r="PBU34" s="174"/>
      <c r="PBV34" s="174"/>
      <c r="PBW34" s="174"/>
      <c r="PBX34" s="174"/>
      <c r="PCN34" s="174"/>
      <c r="PCO34" s="174"/>
      <c r="PCP34" s="174"/>
      <c r="PCQ34" s="174"/>
      <c r="PCR34" s="174"/>
      <c r="PCS34" s="174"/>
      <c r="PCT34" s="174"/>
      <c r="PCU34" s="174"/>
      <c r="PCV34" s="174"/>
      <c r="PCW34" s="174"/>
      <c r="PCX34" s="174"/>
      <c r="PCY34" s="174"/>
      <c r="PCZ34" s="174"/>
      <c r="PDP34" s="174"/>
      <c r="PDQ34" s="174"/>
      <c r="PDR34" s="174"/>
      <c r="PDS34" s="174"/>
      <c r="PDT34" s="174"/>
      <c r="PDU34" s="174"/>
      <c r="PDV34" s="174"/>
      <c r="PDW34" s="174"/>
      <c r="PDX34" s="174"/>
      <c r="PDY34" s="174"/>
      <c r="PDZ34" s="174"/>
      <c r="PEA34" s="174"/>
      <c r="PEB34" s="174"/>
      <c r="PER34" s="174"/>
      <c r="PES34" s="174"/>
      <c r="PET34" s="174"/>
      <c r="PEU34" s="174"/>
      <c r="PEV34" s="174"/>
      <c r="PEW34" s="174"/>
      <c r="PEX34" s="174"/>
      <c r="PEY34" s="174"/>
      <c r="PEZ34" s="174"/>
      <c r="PFA34" s="174"/>
      <c r="PFB34" s="174"/>
      <c r="PFC34" s="174"/>
      <c r="PFD34" s="174"/>
      <c r="PFT34" s="174"/>
      <c r="PFU34" s="174"/>
      <c r="PFV34" s="174"/>
      <c r="PFW34" s="174"/>
      <c r="PFX34" s="174"/>
      <c r="PFY34" s="174"/>
      <c r="PFZ34" s="174"/>
      <c r="PGA34" s="174"/>
      <c r="PGB34" s="174"/>
      <c r="PGC34" s="174"/>
      <c r="PGD34" s="174"/>
      <c r="PGE34" s="174"/>
      <c r="PGF34" s="174"/>
      <c r="PGV34" s="174"/>
      <c r="PGW34" s="174"/>
      <c r="PGX34" s="174"/>
      <c r="PGY34" s="174"/>
      <c r="PGZ34" s="174"/>
      <c r="PHA34" s="174"/>
      <c r="PHB34" s="174"/>
      <c r="PHC34" s="174"/>
      <c r="PHD34" s="174"/>
      <c r="PHE34" s="174"/>
      <c r="PHF34" s="174"/>
      <c r="PHG34" s="174"/>
      <c r="PHH34" s="174"/>
      <c r="PHX34" s="174"/>
      <c r="PHY34" s="174"/>
      <c r="PHZ34" s="174"/>
      <c r="PIA34" s="174"/>
      <c r="PIB34" s="174"/>
      <c r="PIC34" s="174"/>
      <c r="PID34" s="174"/>
      <c r="PIE34" s="174"/>
      <c r="PIF34" s="174"/>
      <c r="PIG34" s="174"/>
      <c r="PIH34" s="174"/>
      <c r="PII34" s="174"/>
      <c r="PIJ34" s="174"/>
      <c r="PIZ34" s="174"/>
      <c r="PJA34" s="174"/>
      <c r="PJB34" s="174"/>
      <c r="PJC34" s="174"/>
      <c r="PJD34" s="174"/>
      <c r="PJE34" s="174"/>
      <c r="PJF34" s="174"/>
      <c r="PJG34" s="174"/>
      <c r="PJH34" s="174"/>
      <c r="PJI34" s="174"/>
      <c r="PJJ34" s="174"/>
      <c r="PJK34" s="174"/>
      <c r="PJL34" s="174"/>
      <c r="PKB34" s="174"/>
      <c r="PKC34" s="174"/>
      <c r="PKD34" s="174"/>
      <c r="PKE34" s="174"/>
      <c r="PKF34" s="174"/>
      <c r="PKG34" s="174"/>
      <c r="PKH34" s="174"/>
      <c r="PKI34" s="174"/>
      <c r="PKJ34" s="174"/>
      <c r="PKK34" s="174"/>
      <c r="PKL34" s="174"/>
      <c r="PKM34" s="174"/>
      <c r="PKN34" s="174"/>
      <c r="PLD34" s="174"/>
      <c r="PLE34" s="174"/>
      <c r="PLF34" s="174"/>
      <c r="PLG34" s="174"/>
      <c r="PLH34" s="174"/>
      <c r="PLI34" s="174"/>
      <c r="PLJ34" s="174"/>
      <c r="PLK34" s="174"/>
      <c r="PLL34" s="174"/>
      <c r="PLM34" s="174"/>
      <c r="PLN34" s="174"/>
      <c r="PLO34" s="174"/>
      <c r="PLP34" s="174"/>
      <c r="PMF34" s="174"/>
      <c r="PMG34" s="174"/>
      <c r="PMH34" s="174"/>
      <c r="PMI34" s="174"/>
      <c r="PMJ34" s="174"/>
      <c r="PMK34" s="174"/>
      <c r="PML34" s="174"/>
      <c r="PMM34" s="174"/>
      <c r="PMN34" s="174"/>
      <c r="PMO34" s="174"/>
      <c r="PMP34" s="174"/>
      <c r="PMQ34" s="174"/>
      <c r="PMR34" s="174"/>
      <c r="PNH34" s="174"/>
      <c r="PNI34" s="174"/>
      <c r="PNJ34" s="174"/>
      <c r="PNK34" s="174"/>
      <c r="PNL34" s="174"/>
      <c r="PNM34" s="174"/>
      <c r="PNN34" s="174"/>
      <c r="PNO34" s="174"/>
      <c r="PNP34" s="174"/>
      <c r="PNQ34" s="174"/>
      <c r="PNR34" s="174"/>
      <c r="PNS34" s="174"/>
      <c r="PNT34" s="174"/>
      <c r="POJ34" s="174"/>
      <c r="POK34" s="174"/>
      <c r="POL34" s="174"/>
      <c r="POM34" s="174"/>
      <c r="PON34" s="174"/>
      <c r="POO34" s="174"/>
      <c r="POP34" s="174"/>
      <c r="POQ34" s="174"/>
      <c r="POR34" s="174"/>
      <c r="POS34" s="174"/>
      <c r="POT34" s="174"/>
      <c r="POU34" s="174"/>
      <c r="POV34" s="174"/>
      <c r="PPL34" s="174"/>
      <c r="PPM34" s="174"/>
      <c r="PPN34" s="174"/>
      <c r="PPO34" s="174"/>
      <c r="PPP34" s="174"/>
      <c r="PPQ34" s="174"/>
      <c r="PPR34" s="174"/>
      <c r="PPS34" s="174"/>
      <c r="PPT34" s="174"/>
      <c r="PPU34" s="174"/>
      <c r="PPV34" s="174"/>
      <c r="PPW34" s="174"/>
      <c r="PPX34" s="174"/>
      <c r="PQN34" s="174"/>
      <c r="PQO34" s="174"/>
      <c r="PQP34" s="174"/>
      <c r="PQQ34" s="174"/>
      <c r="PQR34" s="174"/>
      <c r="PQS34" s="174"/>
      <c r="PQT34" s="174"/>
      <c r="PQU34" s="174"/>
      <c r="PQV34" s="174"/>
      <c r="PQW34" s="174"/>
      <c r="PQX34" s="174"/>
      <c r="PQY34" s="174"/>
      <c r="PQZ34" s="174"/>
      <c r="PRP34" s="174"/>
      <c r="PRQ34" s="174"/>
      <c r="PRR34" s="174"/>
      <c r="PRS34" s="174"/>
      <c r="PRT34" s="174"/>
      <c r="PRU34" s="174"/>
      <c r="PRV34" s="174"/>
      <c r="PRW34" s="174"/>
      <c r="PRX34" s="174"/>
      <c r="PRY34" s="174"/>
      <c r="PRZ34" s="174"/>
      <c r="PSA34" s="174"/>
      <c r="PSB34" s="174"/>
      <c r="PSR34" s="174"/>
      <c r="PSS34" s="174"/>
      <c r="PST34" s="174"/>
      <c r="PSU34" s="174"/>
      <c r="PSV34" s="174"/>
      <c r="PSW34" s="174"/>
      <c r="PSX34" s="174"/>
      <c r="PSY34" s="174"/>
      <c r="PSZ34" s="174"/>
      <c r="PTA34" s="174"/>
      <c r="PTB34" s="174"/>
      <c r="PTC34" s="174"/>
      <c r="PTD34" s="174"/>
      <c r="PTT34" s="174"/>
      <c r="PTU34" s="174"/>
      <c r="PTV34" s="174"/>
      <c r="PTW34" s="174"/>
      <c r="PTX34" s="174"/>
      <c r="PTY34" s="174"/>
      <c r="PTZ34" s="174"/>
      <c r="PUA34" s="174"/>
      <c r="PUB34" s="174"/>
      <c r="PUC34" s="174"/>
      <c r="PUD34" s="174"/>
      <c r="PUE34" s="174"/>
      <c r="PUF34" s="174"/>
      <c r="PUV34" s="174"/>
      <c r="PUW34" s="174"/>
      <c r="PUX34" s="174"/>
      <c r="PUY34" s="174"/>
      <c r="PUZ34" s="174"/>
      <c r="PVA34" s="174"/>
      <c r="PVB34" s="174"/>
      <c r="PVC34" s="174"/>
      <c r="PVD34" s="174"/>
      <c r="PVE34" s="174"/>
      <c r="PVF34" s="174"/>
      <c r="PVG34" s="174"/>
      <c r="PVH34" s="174"/>
      <c r="PVX34" s="174"/>
      <c r="PVY34" s="174"/>
      <c r="PVZ34" s="174"/>
      <c r="PWA34" s="174"/>
      <c r="PWB34" s="174"/>
      <c r="PWC34" s="174"/>
      <c r="PWD34" s="174"/>
      <c r="PWE34" s="174"/>
      <c r="PWF34" s="174"/>
      <c r="PWG34" s="174"/>
      <c r="PWH34" s="174"/>
      <c r="PWI34" s="174"/>
      <c r="PWJ34" s="174"/>
      <c r="PWZ34" s="174"/>
      <c r="PXA34" s="174"/>
      <c r="PXB34" s="174"/>
      <c r="PXC34" s="174"/>
      <c r="PXD34" s="174"/>
      <c r="PXE34" s="174"/>
      <c r="PXF34" s="174"/>
      <c r="PXG34" s="174"/>
      <c r="PXH34" s="174"/>
      <c r="PXI34" s="174"/>
      <c r="PXJ34" s="174"/>
      <c r="PXK34" s="174"/>
      <c r="PXL34" s="174"/>
      <c r="PYB34" s="174"/>
      <c r="PYC34" s="174"/>
      <c r="PYD34" s="174"/>
      <c r="PYE34" s="174"/>
      <c r="PYF34" s="174"/>
      <c r="PYG34" s="174"/>
      <c r="PYH34" s="174"/>
      <c r="PYI34" s="174"/>
      <c r="PYJ34" s="174"/>
      <c r="PYK34" s="174"/>
      <c r="PYL34" s="174"/>
      <c r="PYM34" s="174"/>
      <c r="PYN34" s="174"/>
      <c r="PZD34" s="174"/>
      <c r="PZE34" s="174"/>
      <c r="PZF34" s="174"/>
      <c r="PZG34" s="174"/>
      <c r="PZH34" s="174"/>
      <c r="PZI34" s="174"/>
      <c r="PZJ34" s="174"/>
      <c r="PZK34" s="174"/>
      <c r="PZL34" s="174"/>
      <c r="PZM34" s="174"/>
      <c r="PZN34" s="174"/>
      <c r="PZO34" s="174"/>
      <c r="PZP34" s="174"/>
      <c r="QAF34" s="174"/>
      <c r="QAG34" s="174"/>
      <c r="QAH34" s="174"/>
      <c r="QAI34" s="174"/>
      <c r="QAJ34" s="174"/>
      <c r="QAK34" s="174"/>
      <c r="QAL34" s="174"/>
      <c r="QAM34" s="174"/>
      <c r="QAN34" s="174"/>
      <c r="QAO34" s="174"/>
      <c r="QAP34" s="174"/>
      <c r="QAQ34" s="174"/>
      <c r="QAR34" s="174"/>
      <c r="QBH34" s="174"/>
      <c r="QBI34" s="174"/>
      <c r="QBJ34" s="174"/>
      <c r="QBK34" s="174"/>
      <c r="QBL34" s="174"/>
      <c r="QBM34" s="174"/>
      <c r="QBN34" s="174"/>
      <c r="QBO34" s="174"/>
      <c r="QBP34" s="174"/>
      <c r="QBQ34" s="174"/>
      <c r="QBR34" s="174"/>
      <c r="QBS34" s="174"/>
      <c r="QBT34" s="174"/>
      <c r="QCJ34" s="174"/>
      <c r="QCK34" s="174"/>
      <c r="QCL34" s="174"/>
      <c r="QCM34" s="174"/>
      <c r="QCN34" s="174"/>
      <c r="QCO34" s="174"/>
      <c r="QCP34" s="174"/>
      <c r="QCQ34" s="174"/>
      <c r="QCR34" s="174"/>
      <c r="QCS34" s="174"/>
      <c r="QCT34" s="174"/>
      <c r="QCU34" s="174"/>
      <c r="QCV34" s="174"/>
      <c r="QDL34" s="174"/>
      <c r="QDM34" s="174"/>
      <c r="QDN34" s="174"/>
      <c r="QDO34" s="174"/>
      <c r="QDP34" s="174"/>
      <c r="QDQ34" s="174"/>
      <c r="QDR34" s="174"/>
      <c r="QDS34" s="174"/>
      <c r="QDT34" s="174"/>
      <c r="QDU34" s="174"/>
      <c r="QDV34" s="174"/>
      <c r="QDW34" s="174"/>
      <c r="QDX34" s="174"/>
      <c r="QEN34" s="174"/>
      <c r="QEO34" s="174"/>
      <c r="QEP34" s="174"/>
      <c r="QEQ34" s="174"/>
      <c r="QER34" s="174"/>
      <c r="QES34" s="174"/>
      <c r="QET34" s="174"/>
      <c r="QEU34" s="174"/>
      <c r="QEV34" s="174"/>
      <c r="QEW34" s="174"/>
      <c r="QEX34" s="174"/>
      <c r="QEY34" s="174"/>
      <c r="QEZ34" s="174"/>
      <c r="QFP34" s="174"/>
      <c r="QFQ34" s="174"/>
      <c r="QFR34" s="174"/>
      <c r="QFS34" s="174"/>
      <c r="QFT34" s="174"/>
      <c r="QFU34" s="174"/>
      <c r="QFV34" s="174"/>
      <c r="QFW34" s="174"/>
      <c r="QFX34" s="174"/>
      <c r="QFY34" s="174"/>
      <c r="QFZ34" s="174"/>
      <c r="QGA34" s="174"/>
      <c r="QGB34" s="174"/>
      <c r="QGR34" s="174"/>
      <c r="QGS34" s="174"/>
      <c r="QGT34" s="174"/>
      <c r="QGU34" s="174"/>
      <c r="QGV34" s="174"/>
      <c r="QGW34" s="174"/>
      <c r="QGX34" s="174"/>
      <c r="QGY34" s="174"/>
      <c r="QGZ34" s="174"/>
      <c r="QHA34" s="174"/>
      <c r="QHB34" s="174"/>
      <c r="QHC34" s="174"/>
      <c r="QHD34" s="174"/>
      <c r="QHT34" s="174"/>
      <c r="QHU34" s="174"/>
      <c r="QHV34" s="174"/>
      <c r="QHW34" s="174"/>
      <c r="QHX34" s="174"/>
      <c r="QHY34" s="174"/>
      <c r="QHZ34" s="174"/>
      <c r="QIA34" s="174"/>
      <c r="QIB34" s="174"/>
      <c r="QIC34" s="174"/>
      <c r="QID34" s="174"/>
      <c r="QIE34" s="174"/>
      <c r="QIF34" s="174"/>
      <c r="QIV34" s="174"/>
      <c r="QIW34" s="174"/>
      <c r="QIX34" s="174"/>
      <c r="QIY34" s="174"/>
      <c r="QIZ34" s="174"/>
      <c r="QJA34" s="174"/>
      <c r="QJB34" s="174"/>
      <c r="QJC34" s="174"/>
      <c r="QJD34" s="174"/>
      <c r="QJE34" s="174"/>
      <c r="QJF34" s="174"/>
      <c r="QJG34" s="174"/>
      <c r="QJH34" s="174"/>
      <c r="QJX34" s="174"/>
      <c r="QJY34" s="174"/>
      <c r="QJZ34" s="174"/>
      <c r="QKA34" s="174"/>
      <c r="QKB34" s="174"/>
      <c r="QKC34" s="174"/>
      <c r="QKD34" s="174"/>
      <c r="QKE34" s="174"/>
      <c r="QKF34" s="174"/>
      <c r="QKG34" s="174"/>
      <c r="QKH34" s="174"/>
      <c r="QKI34" s="174"/>
      <c r="QKJ34" s="174"/>
      <c r="QKZ34" s="174"/>
      <c r="QLA34" s="174"/>
      <c r="QLB34" s="174"/>
      <c r="QLC34" s="174"/>
      <c r="QLD34" s="174"/>
      <c r="QLE34" s="174"/>
      <c r="QLF34" s="174"/>
      <c r="QLG34" s="174"/>
      <c r="QLH34" s="174"/>
      <c r="QLI34" s="174"/>
      <c r="QLJ34" s="174"/>
      <c r="QLK34" s="174"/>
      <c r="QLL34" s="174"/>
      <c r="QMB34" s="174"/>
      <c r="QMC34" s="174"/>
      <c r="QMD34" s="174"/>
      <c r="QME34" s="174"/>
      <c r="QMF34" s="174"/>
      <c r="QMG34" s="174"/>
      <c r="QMH34" s="174"/>
      <c r="QMI34" s="174"/>
      <c r="QMJ34" s="174"/>
      <c r="QMK34" s="174"/>
      <c r="QML34" s="174"/>
      <c r="QMM34" s="174"/>
      <c r="QMN34" s="174"/>
      <c r="QND34" s="174"/>
      <c r="QNE34" s="174"/>
      <c r="QNF34" s="174"/>
      <c r="QNG34" s="174"/>
      <c r="QNH34" s="174"/>
      <c r="QNI34" s="174"/>
      <c r="QNJ34" s="174"/>
      <c r="QNK34" s="174"/>
      <c r="QNL34" s="174"/>
      <c r="QNM34" s="174"/>
      <c r="QNN34" s="174"/>
      <c r="QNO34" s="174"/>
      <c r="QNP34" s="174"/>
      <c r="QOF34" s="174"/>
      <c r="QOG34" s="174"/>
      <c r="QOH34" s="174"/>
      <c r="QOI34" s="174"/>
      <c r="QOJ34" s="174"/>
      <c r="QOK34" s="174"/>
      <c r="QOL34" s="174"/>
      <c r="QOM34" s="174"/>
      <c r="QON34" s="174"/>
      <c r="QOO34" s="174"/>
      <c r="QOP34" s="174"/>
      <c r="QOQ34" s="174"/>
      <c r="QOR34" s="174"/>
      <c r="QPH34" s="174"/>
      <c r="QPI34" s="174"/>
      <c r="QPJ34" s="174"/>
      <c r="QPK34" s="174"/>
      <c r="QPL34" s="174"/>
      <c r="QPM34" s="174"/>
      <c r="QPN34" s="174"/>
      <c r="QPO34" s="174"/>
      <c r="QPP34" s="174"/>
      <c r="QPQ34" s="174"/>
      <c r="QPR34" s="174"/>
      <c r="QPS34" s="174"/>
      <c r="QPT34" s="174"/>
      <c r="QQJ34" s="174"/>
      <c r="QQK34" s="174"/>
      <c r="QQL34" s="174"/>
      <c r="QQM34" s="174"/>
      <c r="QQN34" s="174"/>
      <c r="QQO34" s="174"/>
      <c r="QQP34" s="174"/>
      <c r="QQQ34" s="174"/>
      <c r="QQR34" s="174"/>
      <c r="QQS34" s="174"/>
      <c r="QQT34" s="174"/>
      <c r="QQU34" s="174"/>
      <c r="QQV34" s="174"/>
      <c r="QRL34" s="174"/>
      <c r="QRM34" s="174"/>
      <c r="QRN34" s="174"/>
      <c r="QRO34" s="174"/>
      <c r="QRP34" s="174"/>
      <c r="QRQ34" s="174"/>
      <c r="QRR34" s="174"/>
      <c r="QRS34" s="174"/>
      <c r="QRT34" s="174"/>
      <c r="QRU34" s="174"/>
      <c r="QRV34" s="174"/>
      <c r="QRW34" s="174"/>
      <c r="QRX34" s="174"/>
      <c r="QSN34" s="174"/>
      <c r="QSO34" s="174"/>
      <c r="QSP34" s="174"/>
      <c r="QSQ34" s="174"/>
      <c r="QSR34" s="174"/>
      <c r="QSS34" s="174"/>
      <c r="QST34" s="174"/>
      <c r="QSU34" s="174"/>
      <c r="QSV34" s="174"/>
      <c r="QSW34" s="174"/>
      <c r="QSX34" s="174"/>
      <c r="QSY34" s="174"/>
      <c r="QSZ34" s="174"/>
      <c r="QTP34" s="174"/>
      <c r="QTQ34" s="174"/>
      <c r="QTR34" s="174"/>
      <c r="QTS34" s="174"/>
      <c r="QTT34" s="174"/>
      <c r="QTU34" s="174"/>
      <c r="QTV34" s="174"/>
      <c r="QTW34" s="174"/>
      <c r="QTX34" s="174"/>
      <c r="QTY34" s="174"/>
      <c r="QTZ34" s="174"/>
      <c r="QUA34" s="174"/>
      <c r="QUB34" s="174"/>
      <c r="QUR34" s="174"/>
      <c r="QUS34" s="174"/>
      <c r="QUT34" s="174"/>
      <c r="QUU34" s="174"/>
      <c r="QUV34" s="174"/>
      <c r="QUW34" s="174"/>
      <c r="QUX34" s="174"/>
      <c r="QUY34" s="174"/>
      <c r="QUZ34" s="174"/>
      <c r="QVA34" s="174"/>
      <c r="QVB34" s="174"/>
      <c r="QVC34" s="174"/>
      <c r="QVD34" s="174"/>
      <c r="QVT34" s="174"/>
      <c r="QVU34" s="174"/>
      <c r="QVV34" s="174"/>
      <c r="QVW34" s="174"/>
      <c r="QVX34" s="174"/>
      <c r="QVY34" s="174"/>
      <c r="QVZ34" s="174"/>
      <c r="QWA34" s="174"/>
      <c r="QWB34" s="174"/>
      <c r="QWC34" s="174"/>
      <c r="QWD34" s="174"/>
      <c r="QWE34" s="174"/>
      <c r="QWF34" s="174"/>
      <c r="QWV34" s="174"/>
      <c r="QWW34" s="174"/>
      <c r="QWX34" s="174"/>
      <c r="QWY34" s="174"/>
      <c r="QWZ34" s="174"/>
      <c r="QXA34" s="174"/>
      <c r="QXB34" s="174"/>
      <c r="QXC34" s="174"/>
      <c r="QXD34" s="174"/>
      <c r="QXE34" s="174"/>
      <c r="QXF34" s="174"/>
      <c r="QXG34" s="174"/>
      <c r="QXH34" s="174"/>
      <c r="QXX34" s="174"/>
      <c r="QXY34" s="174"/>
      <c r="QXZ34" s="174"/>
      <c r="QYA34" s="174"/>
      <c r="QYB34" s="174"/>
      <c r="QYC34" s="174"/>
      <c r="QYD34" s="174"/>
      <c r="QYE34" s="174"/>
      <c r="QYF34" s="174"/>
      <c r="QYG34" s="174"/>
      <c r="QYH34" s="174"/>
      <c r="QYI34" s="174"/>
      <c r="QYJ34" s="174"/>
      <c r="QYZ34" s="174"/>
      <c r="QZA34" s="174"/>
      <c r="QZB34" s="174"/>
      <c r="QZC34" s="174"/>
      <c r="QZD34" s="174"/>
      <c r="QZE34" s="174"/>
      <c r="QZF34" s="174"/>
      <c r="QZG34" s="174"/>
      <c r="QZH34" s="174"/>
      <c r="QZI34" s="174"/>
      <c r="QZJ34" s="174"/>
      <c r="QZK34" s="174"/>
      <c r="QZL34" s="174"/>
      <c r="RAB34" s="174"/>
      <c r="RAC34" s="174"/>
      <c r="RAD34" s="174"/>
      <c r="RAE34" s="174"/>
      <c r="RAF34" s="174"/>
      <c r="RAG34" s="174"/>
      <c r="RAH34" s="174"/>
      <c r="RAI34" s="174"/>
      <c r="RAJ34" s="174"/>
      <c r="RAK34" s="174"/>
      <c r="RAL34" s="174"/>
      <c r="RAM34" s="174"/>
      <c r="RAN34" s="174"/>
      <c r="RBD34" s="174"/>
      <c r="RBE34" s="174"/>
      <c r="RBF34" s="174"/>
      <c r="RBG34" s="174"/>
      <c r="RBH34" s="174"/>
      <c r="RBI34" s="174"/>
      <c r="RBJ34" s="174"/>
      <c r="RBK34" s="174"/>
      <c r="RBL34" s="174"/>
      <c r="RBM34" s="174"/>
      <c r="RBN34" s="174"/>
      <c r="RBO34" s="174"/>
      <c r="RBP34" s="174"/>
      <c r="RCF34" s="174"/>
      <c r="RCG34" s="174"/>
      <c r="RCH34" s="174"/>
      <c r="RCI34" s="174"/>
      <c r="RCJ34" s="174"/>
      <c r="RCK34" s="174"/>
      <c r="RCL34" s="174"/>
      <c r="RCM34" s="174"/>
      <c r="RCN34" s="174"/>
      <c r="RCO34" s="174"/>
      <c r="RCP34" s="174"/>
      <c r="RCQ34" s="174"/>
      <c r="RCR34" s="174"/>
      <c r="RDH34" s="174"/>
      <c r="RDI34" s="174"/>
      <c r="RDJ34" s="174"/>
      <c r="RDK34" s="174"/>
      <c r="RDL34" s="174"/>
      <c r="RDM34" s="174"/>
      <c r="RDN34" s="174"/>
      <c r="RDO34" s="174"/>
      <c r="RDP34" s="174"/>
      <c r="RDQ34" s="174"/>
      <c r="RDR34" s="174"/>
      <c r="RDS34" s="174"/>
      <c r="RDT34" s="174"/>
      <c r="REJ34" s="174"/>
      <c r="REK34" s="174"/>
      <c r="REL34" s="174"/>
      <c r="REM34" s="174"/>
      <c r="REN34" s="174"/>
      <c r="REO34" s="174"/>
      <c r="REP34" s="174"/>
      <c r="REQ34" s="174"/>
      <c r="RER34" s="174"/>
      <c r="RES34" s="174"/>
      <c r="RET34" s="174"/>
      <c r="REU34" s="174"/>
      <c r="REV34" s="174"/>
      <c r="RFL34" s="174"/>
      <c r="RFM34" s="174"/>
      <c r="RFN34" s="174"/>
      <c r="RFO34" s="174"/>
      <c r="RFP34" s="174"/>
      <c r="RFQ34" s="174"/>
      <c r="RFR34" s="174"/>
      <c r="RFS34" s="174"/>
      <c r="RFT34" s="174"/>
      <c r="RFU34" s="174"/>
      <c r="RFV34" s="174"/>
      <c r="RFW34" s="174"/>
      <c r="RFX34" s="174"/>
      <c r="RGN34" s="174"/>
      <c r="RGO34" s="174"/>
      <c r="RGP34" s="174"/>
      <c r="RGQ34" s="174"/>
      <c r="RGR34" s="174"/>
      <c r="RGS34" s="174"/>
      <c r="RGT34" s="174"/>
      <c r="RGU34" s="174"/>
      <c r="RGV34" s="174"/>
      <c r="RGW34" s="174"/>
      <c r="RGX34" s="174"/>
      <c r="RGY34" s="174"/>
      <c r="RGZ34" s="174"/>
      <c r="RHP34" s="174"/>
      <c r="RHQ34" s="174"/>
      <c r="RHR34" s="174"/>
      <c r="RHS34" s="174"/>
      <c r="RHT34" s="174"/>
      <c r="RHU34" s="174"/>
      <c r="RHV34" s="174"/>
      <c r="RHW34" s="174"/>
      <c r="RHX34" s="174"/>
      <c r="RHY34" s="174"/>
      <c r="RHZ34" s="174"/>
      <c r="RIA34" s="174"/>
      <c r="RIB34" s="174"/>
      <c r="RIR34" s="174"/>
      <c r="RIS34" s="174"/>
      <c r="RIT34" s="174"/>
      <c r="RIU34" s="174"/>
      <c r="RIV34" s="174"/>
      <c r="RIW34" s="174"/>
      <c r="RIX34" s="174"/>
      <c r="RIY34" s="174"/>
      <c r="RIZ34" s="174"/>
      <c r="RJA34" s="174"/>
      <c r="RJB34" s="174"/>
      <c r="RJC34" s="174"/>
      <c r="RJD34" s="174"/>
      <c r="RJT34" s="174"/>
      <c r="RJU34" s="174"/>
      <c r="RJV34" s="174"/>
      <c r="RJW34" s="174"/>
      <c r="RJX34" s="174"/>
      <c r="RJY34" s="174"/>
      <c r="RJZ34" s="174"/>
      <c r="RKA34" s="174"/>
      <c r="RKB34" s="174"/>
      <c r="RKC34" s="174"/>
      <c r="RKD34" s="174"/>
      <c r="RKE34" s="174"/>
      <c r="RKF34" s="174"/>
      <c r="RKV34" s="174"/>
      <c r="RKW34" s="174"/>
      <c r="RKX34" s="174"/>
      <c r="RKY34" s="174"/>
      <c r="RKZ34" s="174"/>
      <c r="RLA34" s="174"/>
      <c r="RLB34" s="174"/>
      <c r="RLC34" s="174"/>
      <c r="RLD34" s="174"/>
      <c r="RLE34" s="174"/>
      <c r="RLF34" s="174"/>
      <c r="RLG34" s="174"/>
      <c r="RLH34" s="174"/>
      <c r="RLX34" s="174"/>
      <c r="RLY34" s="174"/>
      <c r="RLZ34" s="174"/>
      <c r="RMA34" s="174"/>
      <c r="RMB34" s="174"/>
      <c r="RMC34" s="174"/>
      <c r="RMD34" s="174"/>
      <c r="RME34" s="174"/>
      <c r="RMF34" s="174"/>
      <c r="RMG34" s="174"/>
      <c r="RMH34" s="174"/>
      <c r="RMI34" s="174"/>
      <c r="RMJ34" s="174"/>
      <c r="RMZ34" s="174"/>
      <c r="RNA34" s="174"/>
      <c r="RNB34" s="174"/>
      <c r="RNC34" s="174"/>
      <c r="RND34" s="174"/>
      <c r="RNE34" s="174"/>
      <c r="RNF34" s="174"/>
      <c r="RNG34" s="174"/>
      <c r="RNH34" s="174"/>
      <c r="RNI34" s="174"/>
      <c r="RNJ34" s="174"/>
      <c r="RNK34" s="174"/>
      <c r="RNL34" s="174"/>
      <c r="ROB34" s="174"/>
      <c r="ROC34" s="174"/>
      <c r="ROD34" s="174"/>
      <c r="ROE34" s="174"/>
      <c r="ROF34" s="174"/>
      <c r="ROG34" s="174"/>
      <c r="ROH34" s="174"/>
      <c r="ROI34" s="174"/>
      <c r="ROJ34" s="174"/>
      <c r="ROK34" s="174"/>
      <c r="ROL34" s="174"/>
      <c r="ROM34" s="174"/>
      <c r="RON34" s="174"/>
      <c r="RPD34" s="174"/>
      <c r="RPE34" s="174"/>
      <c r="RPF34" s="174"/>
      <c r="RPG34" s="174"/>
      <c r="RPH34" s="174"/>
      <c r="RPI34" s="174"/>
      <c r="RPJ34" s="174"/>
      <c r="RPK34" s="174"/>
      <c r="RPL34" s="174"/>
      <c r="RPM34" s="174"/>
      <c r="RPN34" s="174"/>
      <c r="RPO34" s="174"/>
      <c r="RPP34" s="174"/>
      <c r="RQF34" s="174"/>
      <c r="RQG34" s="174"/>
      <c r="RQH34" s="174"/>
      <c r="RQI34" s="174"/>
      <c r="RQJ34" s="174"/>
      <c r="RQK34" s="174"/>
      <c r="RQL34" s="174"/>
      <c r="RQM34" s="174"/>
      <c r="RQN34" s="174"/>
      <c r="RQO34" s="174"/>
      <c r="RQP34" s="174"/>
      <c r="RQQ34" s="174"/>
      <c r="RQR34" s="174"/>
      <c r="RRH34" s="174"/>
      <c r="RRI34" s="174"/>
      <c r="RRJ34" s="174"/>
      <c r="RRK34" s="174"/>
      <c r="RRL34" s="174"/>
      <c r="RRM34" s="174"/>
      <c r="RRN34" s="174"/>
      <c r="RRO34" s="174"/>
      <c r="RRP34" s="174"/>
      <c r="RRQ34" s="174"/>
      <c r="RRR34" s="174"/>
      <c r="RRS34" s="174"/>
      <c r="RRT34" s="174"/>
      <c r="RSJ34" s="174"/>
      <c r="RSK34" s="174"/>
      <c r="RSL34" s="174"/>
      <c r="RSM34" s="174"/>
      <c r="RSN34" s="174"/>
      <c r="RSO34" s="174"/>
      <c r="RSP34" s="174"/>
      <c r="RSQ34" s="174"/>
      <c r="RSR34" s="174"/>
      <c r="RSS34" s="174"/>
      <c r="RST34" s="174"/>
      <c r="RSU34" s="174"/>
      <c r="RSV34" s="174"/>
      <c r="RTL34" s="174"/>
      <c r="RTM34" s="174"/>
      <c r="RTN34" s="174"/>
      <c r="RTO34" s="174"/>
      <c r="RTP34" s="174"/>
      <c r="RTQ34" s="174"/>
      <c r="RTR34" s="174"/>
      <c r="RTS34" s="174"/>
      <c r="RTT34" s="174"/>
      <c r="RTU34" s="174"/>
      <c r="RTV34" s="174"/>
      <c r="RTW34" s="174"/>
      <c r="RTX34" s="174"/>
      <c r="RUN34" s="174"/>
      <c r="RUO34" s="174"/>
      <c r="RUP34" s="174"/>
      <c r="RUQ34" s="174"/>
      <c r="RUR34" s="174"/>
      <c r="RUS34" s="174"/>
      <c r="RUT34" s="174"/>
      <c r="RUU34" s="174"/>
      <c r="RUV34" s="174"/>
      <c r="RUW34" s="174"/>
      <c r="RUX34" s="174"/>
      <c r="RUY34" s="174"/>
      <c r="RUZ34" s="174"/>
      <c r="RVP34" s="174"/>
      <c r="RVQ34" s="174"/>
      <c r="RVR34" s="174"/>
      <c r="RVS34" s="174"/>
      <c r="RVT34" s="174"/>
      <c r="RVU34" s="174"/>
      <c r="RVV34" s="174"/>
      <c r="RVW34" s="174"/>
      <c r="RVX34" s="174"/>
      <c r="RVY34" s="174"/>
      <c r="RVZ34" s="174"/>
      <c r="RWA34" s="174"/>
      <c r="RWB34" s="174"/>
      <c r="RWR34" s="174"/>
      <c r="RWS34" s="174"/>
      <c r="RWT34" s="174"/>
      <c r="RWU34" s="174"/>
      <c r="RWV34" s="174"/>
      <c r="RWW34" s="174"/>
      <c r="RWX34" s="174"/>
      <c r="RWY34" s="174"/>
      <c r="RWZ34" s="174"/>
      <c r="RXA34" s="174"/>
      <c r="RXB34" s="174"/>
      <c r="RXC34" s="174"/>
      <c r="RXD34" s="174"/>
      <c r="RXT34" s="174"/>
      <c r="RXU34" s="174"/>
      <c r="RXV34" s="174"/>
      <c r="RXW34" s="174"/>
      <c r="RXX34" s="174"/>
      <c r="RXY34" s="174"/>
      <c r="RXZ34" s="174"/>
      <c r="RYA34" s="174"/>
      <c r="RYB34" s="174"/>
      <c r="RYC34" s="174"/>
      <c r="RYD34" s="174"/>
      <c r="RYE34" s="174"/>
      <c r="RYF34" s="174"/>
      <c r="RYV34" s="174"/>
      <c r="RYW34" s="174"/>
      <c r="RYX34" s="174"/>
      <c r="RYY34" s="174"/>
      <c r="RYZ34" s="174"/>
      <c r="RZA34" s="174"/>
      <c r="RZB34" s="174"/>
      <c r="RZC34" s="174"/>
      <c r="RZD34" s="174"/>
      <c r="RZE34" s="174"/>
      <c r="RZF34" s="174"/>
      <c r="RZG34" s="174"/>
      <c r="RZH34" s="174"/>
      <c r="RZX34" s="174"/>
      <c r="RZY34" s="174"/>
      <c r="RZZ34" s="174"/>
      <c r="SAA34" s="174"/>
      <c r="SAB34" s="174"/>
      <c r="SAC34" s="174"/>
      <c r="SAD34" s="174"/>
      <c r="SAE34" s="174"/>
      <c r="SAF34" s="174"/>
      <c r="SAG34" s="174"/>
      <c r="SAH34" s="174"/>
      <c r="SAI34" s="174"/>
      <c r="SAJ34" s="174"/>
      <c r="SAZ34" s="174"/>
      <c r="SBA34" s="174"/>
      <c r="SBB34" s="174"/>
      <c r="SBC34" s="174"/>
      <c r="SBD34" s="174"/>
      <c r="SBE34" s="174"/>
      <c r="SBF34" s="174"/>
      <c r="SBG34" s="174"/>
      <c r="SBH34" s="174"/>
      <c r="SBI34" s="174"/>
      <c r="SBJ34" s="174"/>
      <c r="SBK34" s="174"/>
      <c r="SBL34" s="174"/>
      <c r="SCB34" s="174"/>
      <c r="SCC34" s="174"/>
      <c r="SCD34" s="174"/>
      <c r="SCE34" s="174"/>
      <c r="SCF34" s="174"/>
      <c r="SCG34" s="174"/>
      <c r="SCH34" s="174"/>
      <c r="SCI34" s="174"/>
      <c r="SCJ34" s="174"/>
      <c r="SCK34" s="174"/>
      <c r="SCL34" s="174"/>
      <c r="SCM34" s="174"/>
      <c r="SCN34" s="174"/>
      <c r="SDD34" s="174"/>
      <c r="SDE34" s="174"/>
      <c r="SDF34" s="174"/>
      <c r="SDG34" s="174"/>
      <c r="SDH34" s="174"/>
      <c r="SDI34" s="174"/>
      <c r="SDJ34" s="174"/>
      <c r="SDK34" s="174"/>
      <c r="SDL34" s="174"/>
      <c r="SDM34" s="174"/>
      <c r="SDN34" s="174"/>
      <c r="SDO34" s="174"/>
      <c r="SDP34" s="174"/>
      <c r="SEF34" s="174"/>
      <c r="SEG34" s="174"/>
      <c r="SEH34" s="174"/>
      <c r="SEI34" s="174"/>
      <c r="SEJ34" s="174"/>
      <c r="SEK34" s="174"/>
      <c r="SEL34" s="174"/>
      <c r="SEM34" s="174"/>
      <c r="SEN34" s="174"/>
      <c r="SEO34" s="174"/>
      <c r="SEP34" s="174"/>
      <c r="SEQ34" s="174"/>
      <c r="SER34" s="174"/>
      <c r="SFH34" s="174"/>
      <c r="SFI34" s="174"/>
      <c r="SFJ34" s="174"/>
      <c r="SFK34" s="174"/>
      <c r="SFL34" s="174"/>
      <c r="SFM34" s="174"/>
      <c r="SFN34" s="174"/>
      <c r="SFO34" s="174"/>
      <c r="SFP34" s="174"/>
      <c r="SFQ34" s="174"/>
      <c r="SFR34" s="174"/>
      <c r="SFS34" s="174"/>
      <c r="SFT34" s="174"/>
      <c r="SGJ34" s="174"/>
      <c r="SGK34" s="174"/>
      <c r="SGL34" s="174"/>
      <c r="SGM34" s="174"/>
      <c r="SGN34" s="174"/>
      <c r="SGO34" s="174"/>
      <c r="SGP34" s="174"/>
      <c r="SGQ34" s="174"/>
      <c r="SGR34" s="174"/>
      <c r="SGS34" s="174"/>
      <c r="SGT34" s="174"/>
      <c r="SGU34" s="174"/>
      <c r="SGV34" s="174"/>
      <c r="SHL34" s="174"/>
      <c r="SHM34" s="174"/>
      <c r="SHN34" s="174"/>
      <c r="SHO34" s="174"/>
      <c r="SHP34" s="174"/>
      <c r="SHQ34" s="174"/>
      <c r="SHR34" s="174"/>
      <c r="SHS34" s="174"/>
      <c r="SHT34" s="174"/>
      <c r="SHU34" s="174"/>
      <c r="SHV34" s="174"/>
      <c r="SHW34" s="174"/>
      <c r="SHX34" s="174"/>
      <c r="SIN34" s="174"/>
      <c r="SIO34" s="174"/>
      <c r="SIP34" s="174"/>
      <c r="SIQ34" s="174"/>
      <c r="SIR34" s="174"/>
      <c r="SIS34" s="174"/>
      <c r="SIT34" s="174"/>
      <c r="SIU34" s="174"/>
      <c r="SIV34" s="174"/>
      <c r="SIW34" s="174"/>
      <c r="SIX34" s="174"/>
      <c r="SIY34" s="174"/>
      <c r="SIZ34" s="174"/>
      <c r="SJP34" s="174"/>
      <c r="SJQ34" s="174"/>
      <c r="SJR34" s="174"/>
      <c r="SJS34" s="174"/>
      <c r="SJT34" s="174"/>
      <c r="SJU34" s="174"/>
      <c r="SJV34" s="174"/>
      <c r="SJW34" s="174"/>
      <c r="SJX34" s="174"/>
      <c r="SJY34" s="174"/>
      <c r="SJZ34" s="174"/>
      <c r="SKA34" s="174"/>
      <c r="SKB34" s="174"/>
      <c r="SKR34" s="174"/>
      <c r="SKS34" s="174"/>
      <c r="SKT34" s="174"/>
      <c r="SKU34" s="174"/>
      <c r="SKV34" s="174"/>
      <c r="SKW34" s="174"/>
      <c r="SKX34" s="174"/>
      <c r="SKY34" s="174"/>
      <c r="SKZ34" s="174"/>
      <c r="SLA34" s="174"/>
      <c r="SLB34" s="174"/>
      <c r="SLC34" s="174"/>
      <c r="SLD34" s="174"/>
      <c r="SLT34" s="174"/>
      <c r="SLU34" s="174"/>
      <c r="SLV34" s="174"/>
      <c r="SLW34" s="174"/>
      <c r="SLX34" s="174"/>
      <c r="SLY34" s="174"/>
      <c r="SLZ34" s="174"/>
      <c r="SMA34" s="174"/>
      <c r="SMB34" s="174"/>
      <c r="SMC34" s="174"/>
      <c r="SMD34" s="174"/>
      <c r="SME34" s="174"/>
      <c r="SMF34" s="174"/>
      <c r="SMV34" s="174"/>
      <c r="SMW34" s="174"/>
      <c r="SMX34" s="174"/>
      <c r="SMY34" s="174"/>
      <c r="SMZ34" s="174"/>
      <c r="SNA34" s="174"/>
      <c r="SNB34" s="174"/>
      <c r="SNC34" s="174"/>
      <c r="SND34" s="174"/>
      <c r="SNE34" s="174"/>
      <c r="SNF34" s="174"/>
      <c r="SNG34" s="174"/>
      <c r="SNH34" s="174"/>
      <c r="SNX34" s="174"/>
      <c r="SNY34" s="174"/>
      <c r="SNZ34" s="174"/>
      <c r="SOA34" s="174"/>
      <c r="SOB34" s="174"/>
      <c r="SOC34" s="174"/>
      <c r="SOD34" s="174"/>
      <c r="SOE34" s="174"/>
      <c r="SOF34" s="174"/>
      <c r="SOG34" s="174"/>
      <c r="SOH34" s="174"/>
      <c r="SOI34" s="174"/>
      <c r="SOJ34" s="174"/>
      <c r="SOZ34" s="174"/>
      <c r="SPA34" s="174"/>
      <c r="SPB34" s="174"/>
      <c r="SPC34" s="174"/>
      <c r="SPD34" s="174"/>
      <c r="SPE34" s="174"/>
      <c r="SPF34" s="174"/>
      <c r="SPG34" s="174"/>
      <c r="SPH34" s="174"/>
      <c r="SPI34" s="174"/>
      <c r="SPJ34" s="174"/>
      <c r="SPK34" s="174"/>
      <c r="SPL34" s="174"/>
      <c r="SQB34" s="174"/>
      <c r="SQC34" s="174"/>
      <c r="SQD34" s="174"/>
      <c r="SQE34" s="174"/>
      <c r="SQF34" s="174"/>
      <c r="SQG34" s="174"/>
      <c r="SQH34" s="174"/>
      <c r="SQI34" s="174"/>
      <c r="SQJ34" s="174"/>
      <c r="SQK34" s="174"/>
      <c r="SQL34" s="174"/>
      <c r="SQM34" s="174"/>
      <c r="SQN34" s="174"/>
      <c r="SRD34" s="174"/>
      <c r="SRE34" s="174"/>
      <c r="SRF34" s="174"/>
      <c r="SRG34" s="174"/>
      <c r="SRH34" s="174"/>
      <c r="SRI34" s="174"/>
      <c r="SRJ34" s="174"/>
      <c r="SRK34" s="174"/>
      <c r="SRL34" s="174"/>
      <c r="SRM34" s="174"/>
      <c r="SRN34" s="174"/>
      <c r="SRO34" s="174"/>
      <c r="SRP34" s="174"/>
      <c r="SSF34" s="174"/>
      <c r="SSG34" s="174"/>
      <c r="SSH34" s="174"/>
      <c r="SSI34" s="174"/>
      <c r="SSJ34" s="174"/>
      <c r="SSK34" s="174"/>
      <c r="SSL34" s="174"/>
      <c r="SSM34" s="174"/>
      <c r="SSN34" s="174"/>
      <c r="SSO34" s="174"/>
      <c r="SSP34" s="174"/>
      <c r="SSQ34" s="174"/>
      <c r="SSR34" s="174"/>
      <c r="STH34" s="174"/>
      <c r="STI34" s="174"/>
      <c r="STJ34" s="174"/>
      <c r="STK34" s="174"/>
      <c r="STL34" s="174"/>
      <c r="STM34" s="174"/>
      <c r="STN34" s="174"/>
      <c r="STO34" s="174"/>
      <c r="STP34" s="174"/>
      <c r="STQ34" s="174"/>
      <c r="STR34" s="174"/>
      <c r="STS34" s="174"/>
      <c r="STT34" s="174"/>
      <c r="SUJ34" s="174"/>
      <c r="SUK34" s="174"/>
      <c r="SUL34" s="174"/>
      <c r="SUM34" s="174"/>
      <c r="SUN34" s="174"/>
      <c r="SUO34" s="174"/>
      <c r="SUP34" s="174"/>
      <c r="SUQ34" s="174"/>
      <c r="SUR34" s="174"/>
      <c r="SUS34" s="174"/>
      <c r="SUT34" s="174"/>
      <c r="SUU34" s="174"/>
      <c r="SUV34" s="174"/>
      <c r="SVL34" s="174"/>
      <c r="SVM34" s="174"/>
      <c r="SVN34" s="174"/>
      <c r="SVO34" s="174"/>
      <c r="SVP34" s="174"/>
      <c r="SVQ34" s="174"/>
      <c r="SVR34" s="174"/>
      <c r="SVS34" s="174"/>
      <c r="SVT34" s="174"/>
      <c r="SVU34" s="174"/>
      <c r="SVV34" s="174"/>
      <c r="SVW34" s="174"/>
      <c r="SVX34" s="174"/>
      <c r="SWN34" s="174"/>
      <c r="SWO34" s="174"/>
      <c r="SWP34" s="174"/>
      <c r="SWQ34" s="174"/>
      <c r="SWR34" s="174"/>
      <c r="SWS34" s="174"/>
      <c r="SWT34" s="174"/>
      <c r="SWU34" s="174"/>
      <c r="SWV34" s="174"/>
      <c r="SWW34" s="174"/>
      <c r="SWX34" s="174"/>
      <c r="SWY34" s="174"/>
      <c r="SWZ34" s="174"/>
      <c r="SXP34" s="174"/>
      <c r="SXQ34" s="174"/>
      <c r="SXR34" s="174"/>
      <c r="SXS34" s="174"/>
      <c r="SXT34" s="174"/>
      <c r="SXU34" s="174"/>
      <c r="SXV34" s="174"/>
      <c r="SXW34" s="174"/>
      <c r="SXX34" s="174"/>
      <c r="SXY34" s="174"/>
      <c r="SXZ34" s="174"/>
      <c r="SYA34" s="174"/>
      <c r="SYB34" s="174"/>
      <c r="SYR34" s="174"/>
      <c r="SYS34" s="174"/>
      <c r="SYT34" s="174"/>
      <c r="SYU34" s="174"/>
      <c r="SYV34" s="174"/>
      <c r="SYW34" s="174"/>
      <c r="SYX34" s="174"/>
      <c r="SYY34" s="174"/>
      <c r="SYZ34" s="174"/>
      <c r="SZA34" s="174"/>
      <c r="SZB34" s="174"/>
      <c r="SZC34" s="174"/>
      <c r="SZD34" s="174"/>
      <c r="SZT34" s="174"/>
      <c r="SZU34" s="174"/>
      <c r="SZV34" s="174"/>
      <c r="SZW34" s="174"/>
      <c r="SZX34" s="174"/>
      <c r="SZY34" s="174"/>
      <c r="SZZ34" s="174"/>
      <c r="TAA34" s="174"/>
      <c r="TAB34" s="174"/>
      <c r="TAC34" s="174"/>
      <c r="TAD34" s="174"/>
      <c r="TAE34" s="174"/>
      <c r="TAF34" s="174"/>
      <c r="TAV34" s="174"/>
      <c r="TAW34" s="174"/>
      <c r="TAX34" s="174"/>
      <c r="TAY34" s="174"/>
      <c r="TAZ34" s="174"/>
      <c r="TBA34" s="174"/>
      <c r="TBB34" s="174"/>
      <c r="TBC34" s="174"/>
      <c r="TBD34" s="174"/>
      <c r="TBE34" s="174"/>
      <c r="TBF34" s="174"/>
      <c r="TBG34" s="174"/>
      <c r="TBH34" s="174"/>
      <c r="TBX34" s="174"/>
      <c r="TBY34" s="174"/>
      <c r="TBZ34" s="174"/>
      <c r="TCA34" s="174"/>
      <c r="TCB34" s="174"/>
      <c r="TCC34" s="174"/>
      <c r="TCD34" s="174"/>
      <c r="TCE34" s="174"/>
      <c r="TCF34" s="174"/>
      <c r="TCG34" s="174"/>
      <c r="TCH34" s="174"/>
      <c r="TCI34" s="174"/>
      <c r="TCJ34" s="174"/>
      <c r="TCZ34" s="174"/>
      <c r="TDA34" s="174"/>
      <c r="TDB34" s="174"/>
      <c r="TDC34" s="174"/>
      <c r="TDD34" s="174"/>
      <c r="TDE34" s="174"/>
      <c r="TDF34" s="174"/>
      <c r="TDG34" s="174"/>
      <c r="TDH34" s="174"/>
      <c r="TDI34" s="174"/>
      <c r="TDJ34" s="174"/>
      <c r="TDK34" s="174"/>
      <c r="TDL34" s="174"/>
      <c r="TEB34" s="174"/>
      <c r="TEC34" s="174"/>
      <c r="TED34" s="174"/>
      <c r="TEE34" s="174"/>
      <c r="TEF34" s="174"/>
      <c r="TEG34" s="174"/>
      <c r="TEH34" s="174"/>
      <c r="TEI34" s="174"/>
      <c r="TEJ34" s="174"/>
      <c r="TEK34" s="174"/>
      <c r="TEL34" s="174"/>
      <c r="TEM34" s="174"/>
      <c r="TEN34" s="174"/>
      <c r="TFD34" s="174"/>
      <c r="TFE34" s="174"/>
      <c r="TFF34" s="174"/>
      <c r="TFG34" s="174"/>
      <c r="TFH34" s="174"/>
      <c r="TFI34" s="174"/>
      <c r="TFJ34" s="174"/>
      <c r="TFK34" s="174"/>
      <c r="TFL34" s="174"/>
      <c r="TFM34" s="174"/>
      <c r="TFN34" s="174"/>
      <c r="TFO34" s="174"/>
      <c r="TFP34" s="174"/>
      <c r="TGF34" s="174"/>
      <c r="TGG34" s="174"/>
      <c r="TGH34" s="174"/>
      <c r="TGI34" s="174"/>
      <c r="TGJ34" s="174"/>
      <c r="TGK34" s="174"/>
      <c r="TGL34" s="174"/>
      <c r="TGM34" s="174"/>
      <c r="TGN34" s="174"/>
      <c r="TGO34" s="174"/>
      <c r="TGP34" s="174"/>
      <c r="TGQ34" s="174"/>
      <c r="TGR34" s="174"/>
      <c r="THH34" s="174"/>
      <c r="THI34" s="174"/>
      <c r="THJ34" s="174"/>
      <c r="THK34" s="174"/>
      <c r="THL34" s="174"/>
      <c r="THM34" s="174"/>
      <c r="THN34" s="174"/>
      <c r="THO34" s="174"/>
      <c r="THP34" s="174"/>
      <c r="THQ34" s="174"/>
      <c r="THR34" s="174"/>
      <c r="THS34" s="174"/>
      <c r="THT34" s="174"/>
      <c r="TIJ34" s="174"/>
      <c r="TIK34" s="174"/>
      <c r="TIL34" s="174"/>
      <c r="TIM34" s="174"/>
      <c r="TIN34" s="174"/>
      <c r="TIO34" s="174"/>
      <c r="TIP34" s="174"/>
      <c r="TIQ34" s="174"/>
      <c r="TIR34" s="174"/>
      <c r="TIS34" s="174"/>
      <c r="TIT34" s="174"/>
      <c r="TIU34" s="174"/>
      <c r="TIV34" s="174"/>
      <c r="TJL34" s="174"/>
      <c r="TJM34" s="174"/>
      <c r="TJN34" s="174"/>
      <c r="TJO34" s="174"/>
      <c r="TJP34" s="174"/>
      <c r="TJQ34" s="174"/>
      <c r="TJR34" s="174"/>
      <c r="TJS34" s="174"/>
      <c r="TJT34" s="174"/>
      <c r="TJU34" s="174"/>
      <c r="TJV34" s="174"/>
      <c r="TJW34" s="174"/>
      <c r="TJX34" s="174"/>
      <c r="TKN34" s="174"/>
      <c r="TKO34" s="174"/>
      <c r="TKP34" s="174"/>
      <c r="TKQ34" s="174"/>
      <c r="TKR34" s="174"/>
      <c r="TKS34" s="174"/>
      <c r="TKT34" s="174"/>
      <c r="TKU34" s="174"/>
      <c r="TKV34" s="174"/>
      <c r="TKW34" s="174"/>
      <c r="TKX34" s="174"/>
      <c r="TKY34" s="174"/>
      <c r="TKZ34" s="174"/>
      <c r="TLP34" s="174"/>
      <c r="TLQ34" s="174"/>
      <c r="TLR34" s="174"/>
      <c r="TLS34" s="174"/>
      <c r="TLT34" s="174"/>
      <c r="TLU34" s="174"/>
      <c r="TLV34" s="174"/>
      <c r="TLW34" s="174"/>
      <c r="TLX34" s="174"/>
      <c r="TLY34" s="174"/>
      <c r="TLZ34" s="174"/>
      <c r="TMA34" s="174"/>
      <c r="TMB34" s="174"/>
      <c r="TMR34" s="174"/>
      <c r="TMS34" s="174"/>
      <c r="TMT34" s="174"/>
      <c r="TMU34" s="174"/>
      <c r="TMV34" s="174"/>
      <c r="TMW34" s="174"/>
      <c r="TMX34" s="174"/>
      <c r="TMY34" s="174"/>
      <c r="TMZ34" s="174"/>
      <c r="TNA34" s="174"/>
      <c r="TNB34" s="174"/>
      <c r="TNC34" s="174"/>
      <c r="TND34" s="174"/>
      <c r="TNT34" s="174"/>
      <c r="TNU34" s="174"/>
      <c r="TNV34" s="174"/>
      <c r="TNW34" s="174"/>
      <c r="TNX34" s="174"/>
      <c r="TNY34" s="174"/>
      <c r="TNZ34" s="174"/>
      <c r="TOA34" s="174"/>
      <c r="TOB34" s="174"/>
      <c r="TOC34" s="174"/>
      <c r="TOD34" s="174"/>
      <c r="TOE34" s="174"/>
      <c r="TOF34" s="174"/>
      <c r="TOV34" s="174"/>
      <c r="TOW34" s="174"/>
      <c r="TOX34" s="174"/>
      <c r="TOY34" s="174"/>
      <c r="TOZ34" s="174"/>
      <c r="TPA34" s="174"/>
      <c r="TPB34" s="174"/>
      <c r="TPC34" s="174"/>
      <c r="TPD34" s="174"/>
      <c r="TPE34" s="174"/>
      <c r="TPF34" s="174"/>
      <c r="TPG34" s="174"/>
      <c r="TPH34" s="174"/>
      <c r="TPX34" s="174"/>
      <c r="TPY34" s="174"/>
      <c r="TPZ34" s="174"/>
      <c r="TQA34" s="174"/>
      <c r="TQB34" s="174"/>
      <c r="TQC34" s="174"/>
      <c r="TQD34" s="174"/>
      <c r="TQE34" s="174"/>
      <c r="TQF34" s="174"/>
      <c r="TQG34" s="174"/>
      <c r="TQH34" s="174"/>
      <c r="TQI34" s="174"/>
      <c r="TQJ34" s="174"/>
      <c r="TQZ34" s="174"/>
      <c r="TRA34" s="174"/>
      <c r="TRB34" s="174"/>
      <c r="TRC34" s="174"/>
      <c r="TRD34" s="174"/>
      <c r="TRE34" s="174"/>
      <c r="TRF34" s="174"/>
      <c r="TRG34" s="174"/>
      <c r="TRH34" s="174"/>
      <c r="TRI34" s="174"/>
      <c r="TRJ34" s="174"/>
      <c r="TRK34" s="174"/>
      <c r="TRL34" s="174"/>
      <c r="TSB34" s="174"/>
      <c r="TSC34" s="174"/>
      <c r="TSD34" s="174"/>
      <c r="TSE34" s="174"/>
      <c r="TSF34" s="174"/>
      <c r="TSG34" s="174"/>
      <c r="TSH34" s="174"/>
      <c r="TSI34" s="174"/>
      <c r="TSJ34" s="174"/>
      <c r="TSK34" s="174"/>
      <c r="TSL34" s="174"/>
      <c r="TSM34" s="174"/>
      <c r="TSN34" s="174"/>
      <c r="TTD34" s="174"/>
      <c r="TTE34" s="174"/>
      <c r="TTF34" s="174"/>
      <c r="TTG34" s="174"/>
      <c r="TTH34" s="174"/>
      <c r="TTI34" s="174"/>
      <c r="TTJ34" s="174"/>
      <c r="TTK34" s="174"/>
      <c r="TTL34" s="174"/>
      <c r="TTM34" s="174"/>
      <c r="TTN34" s="174"/>
      <c r="TTO34" s="174"/>
      <c r="TTP34" s="174"/>
      <c r="TUF34" s="174"/>
      <c r="TUG34" s="174"/>
      <c r="TUH34" s="174"/>
      <c r="TUI34" s="174"/>
      <c r="TUJ34" s="174"/>
      <c r="TUK34" s="174"/>
      <c r="TUL34" s="174"/>
      <c r="TUM34" s="174"/>
      <c r="TUN34" s="174"/>
      <c r="TUO34" s="174"/>
      <c r="TUP34" s="174"/>
      <c r="TUQ34" s="174"/>
      <c r="TUR34" s="174"/>
      <c r="TVH34" s="174"/>
      <c r="TVI34" s="174"/>
      <c r="TVJ34" s="174"/>
      <c r="TVK34" s="174"/>
      <c r="TVL34" s="174"/>
      <c r="TVM34" s="174"/>
      <c r="TVN34" s="174"/>
      <c r="TVO34" s="174"/>
      <c r="TVP34" s="174"/>
      <c r="TVQ34" s="174"/>
      <c r="TVR34" s="174"/>
      <c r="TVS34" s="174"/>
      <c r="TVT34" s="174"/>
      <c r="TWJ34" s="174"/>
      <c r="TWK34" s="174"/>
      <c r="TWL34" s="174"/>
      <c r="TWM34" s="174"/>
      <c r="TWN34" s="174"/>
      <c r="TWO34" s="174"/>
      <c r="TWP34" s="174"/>
      <c r="TWQ34" s="174"/>
      <c r="TWR34" s="174"/>
      <c r="TWS34" s="174"/>
      <c r="TWT34" s="174"/>
      <c r="TWU34" s="174"/>
      <c r="TWV34" s="174"/>
      <c r="TXL34" s="174"/>
      <c r="TXM34" s="174"/>
      <c r="TXN34" s="174"/>
      <c r="TXO34" s="174"/>
      <c r="TXP34" s="174"/>
      <c r="TXQ34" s="174"/>
      <c r="TXR34" s="174"/>
      <c r="TXS34" s="174"/>
      <c r="TXT34" s="174"/>
      <c r="TXU34" s="174"/>
      <c r="TXV34" s="174"/>
      <c r="TXW34" s="174"/>
      <c r="TXX34" s="174"/>
      <c r="TYN34" s="174"/>
      <c r="TYO34" s="174"/>
      <c r="TYP34" s="174"/>
      <c r="TYQ34" s="174"/>
      <c r="TYR34" s="174"/>
      <c r="TYS34" s="174"/>
      <c r="TYT34" s="174"/>
      <c r="TYU34" s="174"/>
      <c r="TYV34" s="174"/>
      <c r="TYW34" s="174"/>
      <c r="TYX34" s="174"/>
      <c r="TYY34" s="174"/>
      <c r="TYZ34" s="174"/>
      <c r="TZP34" s="174"/>
      <c r="TZQ34" s="174"/>
      <c r="TZR34" s="174"/>
      <c r="TZS34" s="174"/>
      <c r="TZT34" s="174"/>
      <c r="TZU34" s="174"/>
      <c r="TZV34" s="174"/>
      <c r="TZW34" s="174"/>
      <c r="TZX34" s="174"/>
      <c r="TZY34" s="174"/>
      <c r="TZZ34" s="174"/>
      <c r="UAA34" s="174"/>
      <c r="UAB34" s="174"/>
      <c r="UAR34" s="174"/>
      <c r="UAS34" s="174"/>
      <c r="UAT34" s="174"/>
      <c r="UAU34" s="174"/>
      <c r="UAV34" s="174"/>
      <c r="UAW34" s="174"/>
      <c r="UAX34" s="174"/>
      <c r="UAY34" s="174"/>
      <c r="UAZ34" s="174"/>
      <c r="UBA34" s="174"/>
      <c r="UBB34" s="174"/>
      <c r="UBC34" s="174"/>
      <c r="UBD34" s="174"/>
      <c r="UBT34" s="174"/>
      <c r="UBU34" s="174"/>
      <c r="UBV34" s="174"/>
      <c r="UBW34" s="174"/>
      <c r="UBX34" s="174"/>
      <c r="UBY34" s="174"/>
      <c r="UBZ34" s="174"/>
      <c r="UCA34" s="174"/>
      <c r="UCB34" s="174"/>
      <c r="UCC34" s="174"/>
      <c r="UCD34" s="174"/>
      <c r="UCE34" s="174"/>
      <c r="UCF34" s="174"/>
      <c r="UCV34" s="174"/>
      <c r="UCW34" s="174"/>
      <c r="UCX34" s="174"/>
      <c r="UCY34" s="174"/>
      <c r="UCZ34" s="174"/>
      <c r="UDA34" s="174"/>
      <c r="UDB34" s="174"/>
      <c r="UDC34" s="174"/>
      <c r="UDD34" s="174"/>
      <c r="UDE34" s="174"/>
      <c r="UDF34" s="174"/>
      <c r="UDG34" s="174"/>
      <c r="UDH34" s="174"/>
      <c r="UDX34" s="174"/>
      <c r="UDY34" s="174"/>
      <c r="UDZ34" s="174"/>
      <c r="UEA34" s="174"/>
      <c r="UEB34" s="174"/>
      <c r="UEC34" s="174"/>
      <c r="UED34" s="174"/>
      <c r="UEE34" s="174"/>
      <c r="UEF34" s="174"/>
      <c r="UEG34" s="174"/>
      <c r="UEH34" s="174"/>
      <c r="UEI34" s="174"/>
      <c r="UEJ34" s="174"/>
      <c r="UEZ34" s="174"/>
      <c r="UFA34" s="174"/>
      <c r="UFB34" s="174"/>
      <c r="UFC34" s="174"/>
      <c r="UFD34" s="174"/>
      <c r="UFE34" s="174"/>
      <c r="UFF34" s="174"/>
      <c r="UFG34" s="174"/>
      <c r="UFH34" s="174"/>
      <c r="UFI34" s="174"/>
      <c r="UFJ34" s="174"/>
      <c r="UFK34" s="174"/>
      <c r="UFL34" s="174"/>
      <c r="UGB34" s="174"/>
      <c r="UGC34" s="174"/>
      <c r="UGD34" s="174"/>
      <c r="UGE34" s="174"/>
      <c r="UGF34" s="174"/>
      <c r="UGG34" s="174"/>
      <c r="UGH34" s="174"/>
      <c r="UGI34" s="174"/>
      <c r="UGJ34" s="174"/>
      <c r="UGK34" s="174"/>
      <c r="UGL34" s="174"/>
      <c r="UGM34" s="174"/>
      <c r="UGN34" s="174"/>
      <c r="UHD34" s="174"/>
      <c r="UHE34" s="174"/>
      <c r="UHF34" s="174"/>
      <c r="UHG34" s="174"/>
      <c r="UHH34" s="174"/>
      <c r="UHI34" s="174"/>
      <c r="UHJ34" s="174"/>
      <c r="UHK34" s="174"/>
      <c r="UHL34" s="174"/>
      <c r="UHM34" s="174"/>
      <c r="UHN34" s="174"/>
      <c r="UHO34" s="174"/>
      <c r="UHP34" s="174"/>
      <c r="UIF34" s="174"/>
      <c r="UIG34" s="174"/>
      <c r="UIH34" s="174"/>
      <c r="UII34" s="174"/>
      <c r="UIJ34" s="174"/>
      <c r="UIK34" s="174"/>
      <c r="UIL34" s="174"/>
      <c r="UIM34" s="174"/>
      <c r="UIN34" s="174"/>
      <c r="UIO34" s="174"/>
      <c r="UIP34" s="174"/>
      <c r="UIQ34" s="174"/>
      <c r="UIR34" s="174"/>
      <c r="UJH34" s="174"/>
      <c r="UJI34" s="174"/>
      <c r="UJJ34" s="174"/>
      <c r="UJK34" s="174"/>
      <c r="UJL34" s="174"/>
      <c r="UJM34" s="174"/>
      <c r="UJN34" s="174"/>
      <c r="UJO34" s="174"/>
      <c r="UJP34" s="174"/>
      <c r="UJQ34" s="174"/>
      <c r="UJR34" s="174"/>
      <c r="UJS34" s="174"/>
      <c r="UJT34" s="174"/>
      <c r="UKJ34" s="174"/>
      <c r="UKK34" s="174"/>
      <c r="UKL34" s="174"/>
      <c r="UKM34" s="174"/>
      <c r="UKN34" s="174"/>
      <c r="UKO34" s="174"/>
      <c r="UKP34" s="174"/>
      <c r="UKQ34" s="174"/>
      <c r="UKR34" s="174"/>
      <c r="UKS34" s="174"/>
      <c r="UKT34" s="174"/>
      <c r="UKU34" s="174"/>
      <c r="UKV34" s="174"/>
      <c r="ULL34" s="174"/>
      <c r="ULM34" s="174"/>
      <c r="ULN34" s="174"/>
      <c r="ULO34" s="174"/>
      <c r="ULP34" s="174"/>
      <c r="ULQ34" s="174"/>
      <c r="ULR34" s="174"/>
      <c r="ULS34" s="174"/>
      <c r="ULT34" s="174"/>
      <c r="ULU34" s="174"/>
      <c r="ULV34" s="174"/>
      <c r="ULW34" s="174"/>
      <c r="ULX34" s="174"/>
      <c r="UMN34" s="174"/>
      <c r="UMO34" s="174"/>
      <c r="UMP34" s="174"/>
      <c r="UMQ34" s="174"/>
      <c r="UMR34" s="174"/>
      <c r="UMS34" s="174"/>
      <c r="UMT34" s="174"/>
      <c r="UMU34" s="174"/>
      <c r="UMV34" s="174"/>
      <c r="UMW34" s="174"/>
      <c r="UMX34" s="174"/>
      <c r="UMY34" s="174"/>
      <c r="UMZ34" s="174"/>
      <c r="UNP34" s="174"/>
      <c r="UNQ34" s="174"/>
      <c r="UNR34" s="174"/>
      <c r="UNS34" s="174"/>
      <c r="UNT34" s="174"/>
      <c r="UNU34" s="174"/>
      <c r="UNV34" s="174"/>
      <c r="UNW34" s="174"/>
      <c r="UNX34" s="174"/>
      <c r="UNY34" s="174"/>
      <c r="UNZ34" s="174"/>
      <c r="UOA34" s="174"/>
      <c r="UOB34" s="174"/>
      <c r="UOR34" s="174"/>
      <c r="UOS34" s="174"/>
      <c r="UOT34" s="174"/>
      <c r="UOU34" s="174"/>
      <c r="UOV34" s="174"/>
      <c r="UOW34" s="174"/>
      <c r="UOX34" s="174"/>
      <c r="UOY34" s="174"/>
      <c r="UOZ34" s="174"/>
      <c r="UPA34" s="174"/>
      <c r="UPB34" s="174"/>
      <c r="UPC34" s="174"/>
      <c r="UPD34" s="174"/>
      <c r="UPT34" s="174"/>
      <c r="UPU34" s="174"/>
      <c r="UPV34" s="174"/>
      <c r="UPW34" s="174"/>
      <c r="UPX34" s="174"/>
      <c r="UPY34" s="174"/>
      <c r="UPZ34" s="174"/>
      <c r="UQA34" s="174"/>
      <c r="UQB34" s="174"/>
      <c r="UQC34" s="174"/>
      <c r="UQD34" s="174"/>
      <c r="UQE34" s="174"/>
      <c r="UQF34" s="174"/>
      <c r="UQV34" s="174"/>
      <c r="UQW34" s="174"/>
      <c r="UQX34" s="174"/>
      <c r="UQY34" s="174"/>
      <c r="UQZ34" s="174"/>
      <c r="URA34" s="174"/>
      <c r="URB34" s="174"/>
      <c r="URC34" s="174"/>
      <c r="URD34" s="174"/>
      <c r="URE34" s="174"/>
      <c r="URF34" s="174"/>
      <c r="URG34" s="174"/>
      <c r="URH34" s="174"/>
      <c r="URX34" s="174"/>
      <c r="URY34" s="174"/>
      <c r="URZ34" s="174"/>
      <c r="USA34" s="174"/>
      <c r="USB34" s="174"/>
      <c r="USC34" s="174"/>
      <c r="USD34" s="174"/>
      <c r="USE34" s="174"/>
      <c r="USF34" s="174"/>
      <c r="USG34" s="174"/>
      <c r="USH34" s="174"/>
      <c r="USI34" s="174"/>
      <c r="USJ34" s="174"/>
      <c r="USZ34" s="174"/>
      <c r="UTA34" s="174"/>
      <c r="UTB34" s="174"/>
      <c r="UTC34" s="174"/>
      <c r="UTD34" s="174"/>
      <c r="UTE34" s="174"/>
      <c r="UTF34" s="174"/>
      <c r="UTG34" s="174"/>
      <c r="UTH34" s="174"/>
      <c r="UTI34" s="174"/>
      <c r="UTJ34" s="174"/>
      <c r="UTK34" s="174"/>
      <c r="UTL34" s="174"/>
      <c r="UUB34" s="174"/>
      <c r="UUC34" s="174"/>
      <c r="UUD34" s="174"/>
      <c r="UUE34" s="174"/>
      <c r="UUF34" s="174"/>
      <c r="UUG34" s="174"/>
      <c r="UUH34" s="174"/>
      <c r="UUI34" s="174"/>
      <c r="UUJ34" s="174"/>
      <c r="UUK34" s="174"/>
      <c r="UUL34" s="174"/>
      <c r="UUM34" s="174"/>
      <c r="UUN34" s="174"/>
      <c r="UVD34" s="174"/>
      <c r="UVE34" s="174"/>
      <c r="UVF34" s="174"/>
      <c r="UVG34" s="174"/>
      <c r="UVH34" s="174"/>
      <c r="UVI34" s="174"/>
      <c r="UVJ34" s="174"/>
      <c r="UVK34" s="174"/>
      <c r="UVL34" s="174"/>
      <c r="UVM34" s="174"/>
      <c r="UVN34" s="174"/>
      <c r="UVO34" s="174"/>
      <c r="UVP34" s="174"/>
      <c r="UWF34" s="174"/>
      <c r="UWG34" s="174"/>
      <c r="UWH34" s="174"/>
      <c r="UWI34" s="174"/>
      <c r="UWJ34" s="174"/>
      <c r="UWK34" s="174"/>
      <c r="UWL34" s="174"/>
      <c r="UWM34" s="174"/>
      <c r="UWN34" s="174"/>
      <c r="UWO34" s="174"/>
      <c r="UWP34" s="174"/>
      <c r="UWQ34" s="174"/>
      <c r="UWR34" s="174"/>
      <c r="UXH34" s="174"/>
      <c r="UXI34" s="174"/>
      <c r="UXJ34" s="174"/>
      <c r="UXK34" s="174"/>
      <c r="UXL34" s="174"/>
      <c r="UXM34" s="174"/>
      <c r="UXN34" s="174"/>
      <c r="UXO34" s="174"/>
      <c r="UXP34" s="174"/>
      <c r="UXQ34" s="174"/>
      <c r="UXR34" s="174"/>
      <c r="UXS34" s="174"/>
      <c r="UXT34" s="174"/>
      <c r="UYJ34" s="174"/>
      <c r="UYK34" s="174"/>
      <c r="UYL34" s="174"/>
      <c r="UYM34" s="174"/>
      <c r="UYN34" s="174"/>
      <c r="UYO34" s="174"/>
      <c r="UYP34" s="174"/>
      <c r="UYQ34" s="174"/>
      <c r="UYR34" s="174"/>
      <c r="UYS34" s="174"/>
      <c r="UYT34" s="174"/>
      <c r="UYU34" s="174"/>
      <c r="UYV34" s="174"/>
      <c r="UZL34" s="174"/>
      <c r="UZM34" s="174"/>
      <c r="UZN34" s="174"/>
      <c r="UZO34" s="174"/>
      <c r="UZP34" s="174"/>
      <c r="UZQ34" s="174"/>
      <c r="UZR34" s="174"/>
      <c r="UZS34" s="174"/>
      <c r="UZT34" s="174"/>
      <c r="UZU34" s="174"/>
      <c r="UZV34" s="174"/>
      <c r="UZW34" s="174"/>
      <c r="UZX34" s="174"/>
      <c r="VAN34" s="174"/>
      <c r="VAO34" s="174"/>
      <c r="VAP34" s="174"/>
      <c r="VAQ34" s="174"/>
      <c r="VAR34" s="174"/>
      <c r="VAS34" s="174"/>
      <c r="VAT34" s="174"/>
      <c r="VAU34" s="174"/>
      <c r="VAV34" s="174"/>
      <c r="VAW34" s="174"/>
      <c r="VAX34" s="174"/>
      <c r="VAY34" s="174"/>
      <c r="VAZ34" s="174"/>
      <c r="VBP34" s="174"/>
      <c r="VBQ34" s="174"/>
      <c r="VBR34" s="174"/>
      <c r="VBS34" s="174"/>
      <c r="VBT34" s="174"/>
      <c r="VBU34" s="174"/>
      <c r="VBV34" s="174"/>
      <c r="VBW34" s="174"/>
      <c r="VBX34" s="174"/>
      <c r="VBY34" s="174"/>
      <c r="VBZ34" s="174"/>
      <c r="VCA34" s="174"/>
      <c r="VCB34" s="174"/>
      <c r="VCR34" s="174"/>
      <c r="VCS34" s="174"/>
      <c r="VCT34" s="174"/>
      <c r="VCU34" s="174"/>
      <c r="VCV34" s="174"/>
      <c r="VCW34" s="174"/>
      <c r="VCX34" s="174"/>
      <c r="VCY34" s="174"/>
      <c r="VCZ34" s="174"/>
      <c r="VDA34" s="174"/>
      <c r="VDB34" s="174"/>
      <c r="VDC34" s="174"/>
      <c r="VDD34" s="174"/>
      <c r="VDT34" s="174"/>
      <c r="VDU34" s="174"/>
      <c r="VDV34" s="174"/>
      <c r="VDW34" s="174"/>
      <c r="VDX34" s="174"/>
      <c r="VDY34" s="174"/>
      <c r="VDZ34" s="174"/>
      <c r="VEA34" s="174"/>
      <c r="VEB34" s="174"/>
      <c r="VEC34" s="174"/>
      <c r="VED34" s="174"/>
      <c r="VEE34" s="174"/>
      <c r="VEF34" s="174"/>
      <c r="VEV34" s="174"/>
      <c r="VEW34" s="174"/>
      <c r="VEX34" s="174"/>
      <c r="VEY34" s="174"/>
      <c r="VEZ34" s="174"/>
      <c r="VFA34" s="174"/>
      <c r="VFB34" s="174"/>
      <c r="VFC34" s="174"/>
      <c r="VFD34" s="174"/>
      <c r="VFE34" s="174"/>
      <c r="VFF34" s="174"/>
      <c r="VFG34" s="174"/>
      <c r="VFH34" s="174"/>
      <c r="VFX34" s="174"/>
      <c r="VFY34" s="174"/>
      <c r="VFZ34" s="174"/>
      <c r="VGA34" s="174"/>
      <c r="VGB34" s="174"/>
      <c r="VGC34" s="174"/>
      <c r="VGD34" s="174"/>
      <c r="VGE34" s="174"/>
      <c r="VGF34" s="174"/>
      <c r="VGG34" s="174"/>
      <c r="VGH34" s="174"/>
      <c r="VGI34" s="174"/>
      <c r="VGJ34" s="174"/>
      <c r="VGZ34" s="174"/>
      <c r="VHA34" s="174"/>
      <c r="VHB34" s="174"/>
      <c r="VHC34" s="174"/>
      <c r="VHD34" s="174"/>
      <c r="VHE34" s="174"/>
      <c r="VHF34" s="174"/>
      <c r="VHG34" s="174"/>
      <c r="VHH34" s="174"/>
      <c r="VHI34" s="174"/>
      <c r="VHJ34" s="174"/>
      <c r="VHK34" s="174"/>
      <c r="VHL34" s="174"/>
      <c r="VIB34" s="174"/>
      <c r="VIC34" s="174"/>
      <c r="VID34" s="174"/>
      <c r="VIE34" s="174"/>
      <c r="VIF34" s="174"/>
      <c r="VIG34" s="174"/>
      <c r="VIH34" s="174"/>
      <c r="VII34" s="174"/>
      <c r="VIJ34" s="174"/>
      <c r="VIK34" s="174"/>
      <c r="VIL34" s="174"/>
      <c r="VIM34" s="174"/>
      <c r="VIN34" s="174"/>
      <c r="VJD34" s="174"/>
      <c r="VJE34" s="174"/>
      <c r="VJF34" s="174"/>
      <c r="VJG34" s="174"/>
      <c r="VJH34" s="174"/>
      <c r="VJI34" s="174"/>
      <c r="VJJ34" s="174"/>
      <c r="VJK34" s="174"/>
      <c r="VJL34" s="174"/>
      <c r="VJM34" s="174"/>
      <c r="VJN34" s="174"/>
      <c r="VJO34" s="174"/>
      <c r="VJP34" s="174"/>
      <c r="VKF34" s="174"/>
      <c r="VKG34" s="174"/>
      <c r="VKH34" s="174"/>
      <c r="VKI34" s="174"/>
      <c r="VKJ34" s="174"/>
      <c r="VKK34" s="174"/>
      <c r="VKL34" s="174"/>
      <c r="VKM34" s="174"/>
      <c r="VKN34" s="174"/>
      <c r="VKO34" s="174"/>
      <c r="VKP34" s="174"/>
      <c r="VKQ34" s="174"/>
      <c r="VKR34" s="174"/>
      <c r="VLH34" s="174"/>
      <c r="VLI34" s="174"/>
      <c r="VLJ34" s="174"/>
      <c r="VLK34" s="174"/>
      <c r="VLL34" s="174"/>
      <c r="VLM34" s="174"/>
      <c r="VLN34" s="174"/>
      <c r="VLO34" s="174"/>
      <c r="VLP34" s="174"/>
      <c r="VLQ34" s="174"/>
      <c r="VLR34" s="174"/>
      <c r="VLS34" s="174"/>
      <c r="VLT34" s="174"/>
      <c r="VMJ34" s="174"/>
      <c r="VMK34" s="174"/>
      <c r="VML34" s="174"/>
      <c r="VMM34" s="174"/>
      <c r="VMN34" s="174"/>
      <c r="VMO34" s="174"/>
      <c r="VMP34" s="174"/>
      <c r="VMQ34" s="174"/>
      <c r="VMR34" s="174"/>
      <c r="VMS34" s="174"/>
      <c r="VMT34" s="174"/>
      <c r="VMU34" s="174"/>
      <c r="VMV34" s="174"/>
      <c r="VNL34" s="174"/>
      <c r="VNM34" s="174"/>
      <c r="VNN34" s="174"/>
      <c r="VNO34" s="174"/>
      <c r="VNP34" s="174"/>
      <c r="VNQ34" s="174"/>
      <c r="VNR34" s="174"/>
      <c r="VNS34" s="174"/>
      <c r="VNT34" s="174"/>
      <c r="VNU34" s="174"/>
      <c r="VNV34" s="174"/>
      <c r="VNW34" s="174"/>
      <c r="VNX34" s="174"/>
      <c r="VON34" s="174"/>
      <c r="VOO34" s="174"/>
      <c r="VOP34" s="174"/>
      <c r="VOQ34" s="174"/>
      <c r="VOR34" s="174"/>
      <c r="VOS34" s="174"/>
      <c r="VOT34" s="174"/>
      <c r="VOU34" s="174"/>
      <c r="VOV34" s="174"/>
      <c r="VOW34" s="174"/>
      <c r="VOX34" s="174"/>
      <c r="VOY34" s="174"/>
      <c r="VOZ34" s="174"/>
      <c r="VPP34" s="174"/>
      <c r="VPQ34" s="174"/>
      <c r="VPR34" s="174"/>
      <c r="VPS34" s="174"/>
      <c r="VPT34" s="174"/>
      <c r="VPU34" s="174"/>
      <c r="VPV34" s="174"/>
      <c r="VPW34" s="174"/>
      <c r="VPX34" s="174"/>
      <c r="VPY34" s="174"/>
      <c r="VPZ34" s="174"/>
      <c r="VQA34" s="174"/>
      <c r="VQB34" s="174"/>
      <c r="VQR34" s="174"/>
      <c r="VQS34" s="174"/>
      <c r="VQT34" s="174"/>
      <c r="VQU34" s="174"/>
      <c r="VQV34" s="174"/>
      <c r="VQW34" s="174"/>
      <c r="VQX34" s="174"/>
      <c r="VQY34" s="174"/>
      <c r="VQZ34" s="174"/>
      <c r="VRA34" s="174"/>
      <c r="VRB34" s="174"/>
      <c r="VRC34" s="174"/>
      <c r="VRD34" s="174"/>
      <c r="VRT34" s="174"/>
      <c r="VRU34" s="174"/>
      <c r="VRV34" s="174"/>
      <c r="VRW34" s="174"/>
      <c r="VRX34" s="174"/>
      <c r="VRY34" s="174"/>
      <c r="VRZ34" s="174"/>
      <c r="VSA34" s="174"/>
      <c r="VSB34" s="174"/>
      <c r="VSC34" s="174"/>
      <c r="VSD34" s="174"/>
      <c r="VSE34" s="174"/>
      <c r="VSF34" s="174"/>
      <c r="VSV34" s="174"/>
      <c r="VSW34" s="174"/>
      <c r="VSX34" s="174"/>
      <c r="VSY34" s="174"/>
      <c r="VSZ34" s="174"/>
      <c r="VTA34" s="174"/>
      <c r="VTB34" s="174"/>
      <c r="VTC34" s="174"/>
      <c r="VTD34" s="174"/>
      <c r="VTE34" s="174"/>
      <c r="VTF34" s="174"/>
      <c r="VTG34" s="174"/>
      <c r="VTH34" s="174"/>
      <c r="VTX34" s="174"/>
      <c r="VTY34" s="174"/>
      <c r="VTZ34" s="174"/>
      <c r="VUA34" s="174"/>
      <c r="VUB34" s="174"/>
      <c r="VUC34" s="174"/>
      <c r="VUD34" s="174"/>
      <c r="VUE34" s="174"/>
      <c r="VUF34" s="174"/>
      <c r="VUG34" s="174"/>
      <c r="VUH34" s="174"/>
      <c r="VUI34" s="174"/>
      <c r="VUJ34" s="174"/>
      <c r="VUZ34" s="174"/>
      <c r="VVA34" s="174"/>
      <c r="VVB34" s="174"/>
      <c r="VVC34" s="174"/>
      <c r="VVD34" s="174"/>
      <c r="VVE34" s="174"/>
      <c r="VVF34" s="174"/>
      <c r="VVG34" s="174"/>
      <c r="VVH34" s="174"/>
      <c r="VVI34" s="174"/>
      <c r="VVJ34" s="174"/>
      <c r="VVK34" s="174"/>
      <c r="VVL34" s="174"/>
      <c r="VWB34" s="174"/>
      <c r="VWC34" s="174"/>
      <c r="VWD34" s="174"/>
      <c r="VWE34" s="174"/>
      <c r="VWF34" s="174"/>
      <c r="VWG34" s="174"/>
      <c r="VWH34" s="174"/>
      <c r="VWI34" s="174"/>
      <c r="VWJ34" s="174"/>
      <c r="VWK34" s="174"/>
      <c r="VWL34" s="174"/>
      <c r="VWM34" s="174"/>
      <c r="VWN34" s="174"/>
      <c r="VXD34" s="174"/>
      <c r="VXE34" s="174"/>
      <c r="VXF34" s="174"/>
      <c r="VXG34" s="174"/>
      <c r="VXH34" s="174"/>
      <c r="VXI34" s="174"/>
      <c r="VXJ34" s="174"/>
      <c r="VXK34" s="174"/>
      <c r="VXL34" s="174"/>
      <c r="VXM34" s="174"/>
      <c r="VXN34" s="174"/>
      <c r="VXO34" s="174"/>
      <c r="VXP34" s="174"/>
      <c r="VYF34" s="174"/>
      <c r="VYG34" s="174"/>
      <c r="VYH34" s="174"/>
      <c r="VYI34" s="174"/>
      <c r="VYJ34" s="174"/>
      <c r="VYK34" s="174"/>
      <c r="VYL34" s="174"/>
      <c r="VYM34" s="174"/>
      <c r="VYN34" s="174"/>
      <c r="VYO34" s="174"/>
      <c r="VYP34" s="174"/>
      <c r="VYQ34" s="174"/>
      <c r="VYR34" s="174"/>
      <c r="VZH34" s="174"/>
      <c r="VZI34" s="174"/>
      <c r="VZJ34" s="174"/>
      <c r="VZK34" s="174"/>
      <c r="VZL34" s="174"/>
      <c r="VZM34" s="174"/>
      <c r="VZN34" s="174"/>
      <c r="VZO34" s="174"/>
      <c r="VZP34" s="174"/>
      <c r="VZQ34" s="174"/>
      <c r="VZR34" s="174"/>
      <c r="VZS34" s="174"/>
      <c r="VZT34" s="174"/>
      <c r="WAJ34" s="174"/>
      <c r="WAK34" s="174"/>
      <c r="WAL34" s="174"/>
      <c r="WAM34" s="174"/>
      <c r="WAN34" s="174"/>
      <c r="WAO34" s="174"/>
      <c r="WAP34" s="174"/>
      <c r="WAQ34" s="174"/>
      <c r="WAR34" s="174"/>
      <c r="WAS34" s="174"/>
      <c r="WAT34" s="174"/>
      <c r="WAU34" s="174"/>
      <c r="WAV34" s="174"/>
      <c r="WBL34" s="174"/>
      <c r="WBM34" s="174"/>
      <c r="WBN34" s="174"/>
      <c r="WBO34" s="174"/>
      <c r="WBP34" s="174"/>
      <c r="WBQ34" s="174"/>
      <c r="WBR34" s="174"/>
      <c r="WBS34" s="174"/>
      <c r="WBT34" s="174"/>
      <c r="WBU34" s="174"/>
      <c r="WBV34" s="174"/>
      <c r="WBW34" s="174"/>
      <c r="WBX34" s="174"/>
      <c r="WCN34" s="174"/>
      <c r="WCO34" s="174"/>
      <c r="WCP34" s="174"/>
      <c r="WCQ34" s="174"/>
      <c r="WCR34" s="174"/>
      <c r="WCS34" s="174"/>
      <c r="WCT34" s="174"/>
      <c r="WCU34" s="174"/>
      <c r="WCV34" s="174"/>
      <c r="WCW34" s="174"/>
      <c r="WCX34" s="174"/>
      <c r="WCY34" s="174"/>
      <c r="WCZ34" s="174"/>
      <c r="WDP34" s="174"/>
      <c r="WDQ34" s="174"/>
      <c r="WDR34" s="174"/>
      <c r="WDS34" s="174"/>
      <c r="WDT34" s="174"/>
      <c r="WDU34" s="174"/>
      <c r="WDV34" s="174"/>
      <c r="WDW34" s="174"/>
      <c r="WDX34" s="174"/>
      <c r="WDY34" s="174"/>
      <c r="WDZ34" s="174"/>
      <c r="WEA34" s="174"/>
      <c r="WEB34" s="174"/>
      <c r="WER34" s="174"/>
      <c r="WES34" s="174"/>
      <c r="WET34" s="174"/>
      <c r="WEU34" s="174"/>
      <c r="WEV34" s="174"/>
      <c r="WEW34" s="174"/>
      <c r="WEX34" s="174"/>
      <c r="WEY34" s="174"/>
      <c r="WEZ34" s="174"/>
      <c r="WFA34" s="174"/>
      <c r="WFB34" s="174"/>
      <c r="WFC34" s="174"/>
      <c r="WFD34" s="174"/>
      <c r="WFT34" s="174"/>
      <c r="WFU34" s="174"/>
      <c r="WFV34" s="174"/>
      <c r="WFW34" s="174"/>
      <c r="WFX34" s="174"/>
      <c r="WFY34" s="174"/>
      <c r="WFZ34" s="174"/>
      <c r="WGA34" s="174"/>
      <c r="WGB34" s="174"/>
      <c r="WGC34" s="174"/>
      <c r="WGD34" s="174"/>
      <c r="WGE34" s="174"/>
      <c r="WGF34" s="174"/>
      <c r="WGV34" s="174"/>
      <c r="WGW34" s="174"/>
      <c r="WGX34" s="174"/>
      <c r="WGY34" s="174"/>
      <c r="WGZ34" s="174"/>
      <c r="WHA34" s="174"/>
      <c r="WHB34" s="174"/>
      <c r="WHC34" s="174"/>
      <c r="WHD34" s="174"/>
      <c r="WHE34" s="174"/>
      <c r="WHF34" s="174"/>
      <c r="WHG34" s="174"/>
      <c r="WHH34" s="174"/>
      <c r="WHX34" s="174"/>
      <c r="WHY34" s="174"/>
      <c r="WHZ34" s="174"/>
      <c r="WIA34" s="174"/>
      <c r="WIB34" s="174"/>
      <c r="WIC34" s="174"/>
      <c r="WID34" s="174"/>
      <c r="WIE34" s="174"/>
      <c r="WIF34" s="174"/>
      <c r="WIG34" s="174"/>
      <c r="WIH34" s="174"/>
      <c r="WII34" s="174"/>
      <c r="WIJ34" s="174"/>
      <c r="WIZ34" s="174"/>
      <c r="WJA34" s="174"/>
      <c r="WJB34" s="174"/>
      <c r="WJC34" s="174"/>
      <c r="WJD34" s="174"/>
      <c r="WJE34" s="174"/>
      <c r="WJF34" s="174"/>
      <c r="WJG34" s="174"/>
      <c r="WJH34" s="174"/>
      <c r="WJI34" s="174"/>
      <c r="WJJ34" s="174"/>
      <c r="WJK34" s="174"/>
      <c r="WJL34" s="174"/>
      <c r="WKB34" s="174"/>
      <c r="WKC34" s="174"/>
      <c r="WKD34" s="174"/>
      <c r="WKE34" s="174"/>
      <c r="WKF34" s="174"/>
      <c r="WKG34" s="174"/>
      <c r="WKH34" s="174"/>
      <c r="WKI34" s="174"/>
      <c r="WKJ34" s="174"/>
      <c r="WKK34" s="174"/>
      <c r="WKL34" s="174"/>
      <c r="WKM34" s="174"/>
      <c r="WKN34" s="174"/>
      <c r="WLD34" s="174"/>
      <c r="WLE34" s="174"/>
      <c r="WLF34" s="174"/>
      <c r="WLG34" s="174"/>
      <c r="WLH34" s="174"/>
      <c r="WLI34" s="174"/>
      <c r="WLJ34" s="174"/>
      <c r="WLK34" s="174"/>
      <c r="WLL34" s="174"/>
      <c r="WLM34" s="174"/>
      <c r="WLN34" s="174"/>
      <c r="WLO34" s="174"/>
      <c r="WLP34" s="174"/>
      <c r="WMF34" s="174"/>
      <c r="WMG34" s="174"/>
      <c r="WMH34" s="174"/>
      <c r="WMI34" s="174"/>
      <c r="WMJ34" s="174"/>
      <c r="WMK34" s="174"/>
      <c r="WML34" s="174"/>
      <c r="WMM34" s="174"/>
      <c r="WMN34" s="174"/>
      <c r="WMO34" s="174"/>
      <c r="WMP34" s="174"/>
      <c r="WMQ34" s="174"/>
      <c r="WMR34" s="174"/>
      <c r="WNH34" s="174"/>
      <c r="WNI34" s="174"/>
      <c r="WNJ34" s="174"/>
      <c r="WNK34" s="174"/>
      <c r="WNL34" s="174"/>
      <c r="WNM34" s="174"/>
      <c r="WNN34" s="174"/>
      <c r="WNO34" s="174"/>
      <c r="WNP34" s="174"/>
      <c r="WNQ34" s="174"/>
      <c r="WNR34" s="174"/>
      <c r="WNS34" s="174"/>
      <c r="WNT34" s="174"/>
      <c r="WOJ34" s="174"/>
      <c r="WOK34" s="174"/>
      <c r="WOL34" s="174"/>
      <c r="WOM34" s="174"/>
      <c r="WON34" s="174"/>
      <c r="WOO34" s="174"/>
      <c r="WOP34" s="174"/>
      <c r="WOQ34" s="174"/>
      <c r="WOR34" s="174"/>
      <c r="WOS34" s="174"/>
      <c r="WOT34" s="174"/>
      <c r="WOU34" s="174"/>
      <c r="WOV34" s="174"/>
      <c r="WPL34" s="174"/>
      <c r="WPM34" s="174"/>
      <c r="WPN34" s="174"/>
      <c r="WPO34" s="174"/>
      <c r="WPP34" s="174"/>
      <c r="WPQ34" s="174"/>
      <c r="WPR34" s="174"/>
      <c r="WPS34" s="174"/>
      <c r="WPT34" s="174"/>
      <c r="WPU34" s="174"/>
      <c r="WPV34" s="174"/>
      <c r="WPW34" s="174"/>
      <c r="WPX34" s="174"/>
      <c r="WQN34" s="174"/>
      <c r="WQO34" s="174"/>
      <c r="WQP34" s="174"/>
      <c r="WQQ34" s="174"/>
      <c r="WQR34" s="174"/>
      <c r="WQS34" s="174"/>
      <c r="WQT34" s="174"/>
      <c r="WQU34" s="174"/>
      <c r="WQV34" s="174"/>
      <c r="WQW34" s="174"/>
      <c r="WQX34" s="174"/>
      <c r="WQY34" s="174"/>
      <c r="WQZ34" s="174"/>
      <c r="WRP34" s="174"/>
      <c r="WRQ34" s="174"/>
      <c r="WRR34" s="174"/>
      <c r="WRS34" s="174"/>
      <c r="WRT34" s="174"/>
      <c r="WRU34" s="174"/>
      <c r="WRV34" s="174"/>
      <c r="WRW34" s="174"/>
      <c r="WRX34" s="174"/>
      <c r="WRY34" s="174"/>
      <c r="WRZ34" s="174"/>
      <c r="WSA34" s="174"/>
      <c r="WSB34" s="174"/>
      <c r="WSR34" s="174"/>
      <c r="WSS34" s="174"/>
      <c r="WST34" s="174"/>
      <c r="WSU34" s="174"/>
      <c r="WSV34" s="174"/>
      <c r="WSW34" s="174"/>
      <c r="WSX34" s="174"/>
      <c r="WSY34" s="174"/>
      <c r="WSZ34" s="174"/>
      <c r="WTA34" s="174"/>
      <c r="WTB34" s="174"/>
      <c r="WTC34" s="174"/>
      <c r="WTD34" s="174"/>
      <c r="WTT34" s="174"/>
      <c r="WTU34" s="174"/>
      <c r="WTV34" s="174"/>
      <c r="WTW34" s="174"/>
      <c r="WTX34" s="174"/>
      <c r="WTY34" s="174"/>
      <c r="WTZ34" s="174"/>
      <c r="WUA34" s="174"/>
      <c r="WUB34" s="174"/>
      <c r="WUC34" s="174"/>
      <c r="WUD34" s="174"/>
      <c r="WUE34" s="174"/>
      <c r="WUF34" s="174"/>
      <c r="WUV34" s="174"/>
      <c r="WUW34" s="174"/>
      <c r="WUX34" s="174"/>
      <c r="WUY34" s="174"/>
      <c r="WUZ34" s="174"/>
      <c r="WVA34" s="174"/>
      <c r="WVB34" s="174"/>
      <c r="WVC34" s="174"/>
      <c r="WVD34" s="174"/>
      <c r="WVE34" s="174"/>
      <c r="WVF34" s="174"/>
      <c r="WVG34" s="174"/>
      <c r="WVH34" s="174"/>
      <c r="WVX34" s="174"/>
      <c r="WVY34" s="174"/>
      <c r="WVZ34" s="174"/>
      <c r="WWA34" s="174"/>
      <c r="WWB34" s="174"/>
      <c r="WWC34" s="174"/>
      <c r="WWD34" s="174"/>
      <c r="WWE34" s="174"/>
      <c r="WWF34" s="174"/>
      <c r="WWG34" s="174"/>
      <c r="WWH34" s="174"/>
      <c r="WWI34" s="174"/>
      <c r="WWJ34" s="174"/>
      <c r="WWZ34" s="174"/>
      <c r="WXA34" s="174"/>
      <c r="WXB34" s="174"/>
      <c r="WXC34" s="174"/>
      <c r="WXD34" s="174"/>
      <c r="WXE34" s="174"/>
      <c r="WXF34" s="174"/>
      <c r="WXG34" s="174"/>
      <c r="WXH34" s="174"/>
      <c r="WXI34" s="174"/>
      <c r="WXJ34" s="174"/>
      <c r="WXK34" s="174"/>
      <c r="WXL34" s="174"/>
      <c r="WYB34" s="174"/>
      <c r="WYC34" s="174"/>
      <c r="WYD34" s="174"/>
      <c r="WYE34" s="174"/>
      <c r="WYF34" s="174"/>
      <c r="WYG34" s="174"/>
      <c r="WYH34" s="174"/>
      <c r="WYI34" s="174"/>
      <c r="WYJ34" s="174"/>
      <c r="WYK34" s="174"/>
      <c r="WYL34" s="174"/>
      <c r="WYM34" s="174"/>
      <c r="WYN34" s="174"/>
      <c r="WZD34" s="174"/>
      <c r="WZE34" s="174"/>
      <c r="WZF34" s="174"/>
      <c r="WZG34" s="174"/>
      <c r="WZH34" s="174"/>
      <c r="WZI34" s="174"/>
      <c r="WZJ34" s="174"/>
      <c r="WZK34" s="174"/>
      <c r="WZL34" s="174"/>
      <c r="WZM34" s="174"/>
      <c r="WZN34" s="174"/>
      <c r="WZO34" s="174"/>
      <c r="WZP34" s="174"/>
      <c r="XAF34" s="174"/>
      <c r="XAG34" s="174"/>
      <c r="XAH34" s="174"/>
      <c r="XAI34" s="174"/>
      <c r="XAJ34" s="174"/>
      <c r="XAK34" s="174"/>
      <c r="XAL34" s="174"/>
      <c r="XAM34" s="174"/>
      <c r="XAN34" s="174"/>
      <c r="XAO34" s="174"/>
      <c r="XAP34" s="174"/>
      <c r="XAQ34" s="174"/>
      <c r="XAR34" s="174"/>
      <c r="XBH34" s="174"/>
      <c r="XBI34" s="174"/>
      <c r="XBJ34" s="174"/>
      <c r="XBK34" s="174"/>
      <c r="XBL34" s="174"/>
      <c r="XBM34" s="174"/>
      <c r="XBN34" s="174"/>
      <c r="XBO34" s="174"/>
      <c r="XBP34" s="174"/>
      <c r="XBQ34" s="174"/>
      <c r="XBR34" s="174"/>
      <c r="XBS34" s="174"/>
      <c r="XBT34" s="174"/>
      <c r="XCJ34" s="174"/>
      <c r="XCK34" s="174"/>
      <c r="XCL34" s="174"/>
      <c r="XCM34" s="174"/>
      <c r="XCN34" s="174"/>
      <c r="XCO34" s="174"/>
      <c r="XCP34" s="174"/>
      <c r="XCQ34" s="174"/>
      <c r="XCR34" s="174"/>
      <c r="XCS34" s="174"/>
      <c r="XCT34" s="174"/>
      <c r="XCU34" s="174"/>
      <c r="XCV34" s="174"/>
      <c r="XDL34" s="174"/>
      <c r="XDM34" s="174"/>
      <c r="XDN34" s="174"/>
      <c r="XDO34" s="174"/>
      <c r="XDP34" s="174"/>
      <c r="XDQ34" s="174"/>
      <c r="XDR34" s="174"/>
      <c r="XDS34" s="174"/>
      <c r="XDT34" s="174"/>
      <c r="XDU34" s="174"/>
      <c r="XDV34" s="174"/>
      <c r="XDW34" s="174"/>
      <c r="XDX34" s="174"/>
      <c r="XEN34" s="174"/>
      <c r="XEO34" s="174"/>
      <c r="XEP34" s="174"/>
      <c r="XEQ34" s="174"/>
      <c r="XER34" s="174"/>
      <c r="XES34" s="174"/>
      <c r="XET34" s="174"/>
      <c r="XEU34" s="174"/>
      <c r="XEV34" s="174"/>
      <c r="XEW34" s="174"/>
      <c r="XEX34" s="174"/>
      <c r="XEY34" s="174"/>
      <c r="XEZ34" s="174"/>
    </row>
    <row r="36" spans="1:2044 2060:4088 4104:6132 6148:7168 7184:9212 9228:11256 11272:13300 13316:14336 14352:16380" x14ac:dyDescent="0.3">
      <c r="AC36" s="24"/>
    </row>
    <row r="37" spans="1:2044 2060:4088 4104:6132 6148:7168 7184:9212 9228:11256 11272:13300 13316:14336 14352:16380" x14ac:dyDescent="0.3">
      <c r="AC37" s="2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09A1C797-DB90-45AA-BB17-704123B4319F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  <ignoredErrors>
    <ignoredError sqref="B25:D25 B21:D21 B18:D18 B12:D12" formula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E38B6-4756-4688-8756-2A0AE5767B09}">
  <sheetPr>
    <tabColor rgb="FFF2DAB1"/>
    <pageSetUpPr fitToPage="1"/>
  </sheetPr>
  <dimension ref="A1:XEZ45"/>
  <sheetViews>
    <sheetView showGridLines="0" workbookViewId="0">
      <selection activeCell="B9" sqref="B9:AB33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77734375" style="1" customWidth="1"/>
    <col min="10" max="12" width="8.21875" style="1" customWidth="1"/>
    <col min="13" max="13" width="2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98.954619405309984</v>
      </c>
      <c r="C9" s="121">
        <v>98.897108271687955</v>
      </c>
      <c r="D9" s="121">
        <v>99.01562165632356</v>
      </c>
      <c r="E9" s="121"/>
      <c r="F9" s="121">
        <v>99.060178869182963</v>
      </c>
      <c r="G9" s="121">
        <v>98.978102189781026</v>
      </c>
      <c r="H9" s="121">
        <v>99.148802017654475</v>
      </c>
      <c r="I9" s="121"/>
      <c r="J9" s="121">
        <v>98.90826136548803</v>
      </c>
      <c r="K9" s="121">
        <v>99.327784891165166</v>
      </c>
      <c r="L9" s="121">
        <v>98.473282442748086</v>
      </c>
      <c r="M9" s="121"/>
      <c r="N9" s="121">
        <v>98.962554709029021</v>
      </c>
      <c r="O9" s="121">
        <v>98.816936488169361</v>
      </c>
      <c r="P9" s="121">
        <v>99.12073047007101</v>
      </c>
      <c r="Q9" s="121"/>
      <c r="R9" s="121">
        <v>98.182166092613855</v>
      </c>
      <c r="S9" s="121">
        <v>97.857406723309936</v>
      </c>
      <c r="T9" s="121">
        <v>98.531163159984132</v>
      </c>
      <c r="U9" s="121"/>
      <c r="V9" s="121">
        <v>99.692036955565328</v>
      </c>
      <c r="W9" s="121">
        <v>99.474835886214436</v>
      </c>
      <c r="X9" s="121">
        <v>99.911543564794343</v>
      </c>
      <c r="Y9" s="121"/>
      <c r="Z9" s="121">
        <v>100</v>
      </c>
      <c r="AA9" s="121">
        <v>100</v>
      </c>
      <c r="AB9" s="121">
        <v>100</v>
      </c>
      <c r="AC9" s="14"/>
    </row>
    <row r="10" spans="1:29" x14ac:dyDescent="0.3">
      <c r="A10" s="50" t="s">
        <v>177</v>
      </c>
      <c r="B10" s="117">
        <v>98.448593215882198</v>
      </c>
      <c r="C10" s="117">
        <v>98.279158699808804</v>
      </c>
      <c r="D10" s="117">
        <v>98.655756867329046</v>
      </c>
      <c r="E10" s="117"/>
      <c r="F10" s="117">
        <v>98.526077097505677</v>
      </c>
      <c r="G10" s="117">
        <v>97.899159663865547</v>
      </c>
      <c r="H10" s="117">
        <v>99.261083743842363</v>
      </c>
      <c r="I10" s="117"/>
      <c r="J10" s="117">
        <v>98.408812729498166</v>
      </c>
      <c r="K10" s="117">
        <v>98.454746136865339</v>
      </c>
      <c r="L10" s="117">
        <v>98.35164835164835</v>
      </c>
      <c r="M10" s="117"/>
      <c r="N10" s="117">
        <v>98.75</v>
      </c>
      <c r="O10" s="117">
        <v>98.915401301518429</v>
      </c>
      <c r="P10" s="117">
        <v>98.525073746312685</v>
      </c>
      <c r="Q10" s="117"/>
      <c r="R10" s="117">
        <v>97.014925373134332</v>
      </c>
      <c r="S10" s="117">
        <v>96.790123456790127</v>
      </c>
      <c r="T10" s="117">
        <v>97.289156626506028</v>
      </c>
      <c r="U10" s="117"/>
      <c r="V10" s="117">
        <v>99.82363315696648</v>
      </c>
      <c r="W10" s="117">
        <v>99.663299663299668</v>
      </c>
      <c r="X10" s="117">
        <v>100</v>
      </c>
      <c r="Y10" s="117"/>
      <c r="Z10" s="117" t="s">
        <v>173</v>
      </c>
      <c r="AA10" s="117" t="s">
        <v>173</v>
      </c>
      <c r="AB10" s="117" t="s">
        <v>173</v>
      </c>
      <c r="AC10" s="14"/>
    </row>
    <row r="11" spans="1:29" x14ac:dyDescent="0.3">
      <c r="A11" s="50" t="s">
        <v>178</v>
      </c>
      <c r="B11" s="117">
        <v>98.390379278445877</v>
      </c>
      <c r="C11" s="117">
        <v>97.63864042933811</v>
      </c>
      <c r="D11" s="117">
        <v>99.195402298850581</v>
      </c>
      <c r="E11" s="117"/>
      <c r="F11" s="117">
        <v>98.743718592964825</v>
      </c>
      <c r="G11" s="117">
        <v>98.256735340729008</v>
      </c>
      <c r="H11" s="117">
        <v>99.289520426287751</v>
      </c>
      <c r="I11" s="117"/>
      <c r="J11" s="117">
        <v>98.994515539305311</v>
      </c>
      <c r="K11" s="117">
        <v>99.08424908424908</v>
      </c>
      <c r="L11" s="117">
        <v>98.905109489051085</v>
      </c>
      <c r="M11" s="117"/>
      <c r="N11" s="117">
        <v>98.396624472573833</v>
      </c>
      <c r="O11" s="117">
        <v>97.557003257328986</v>
      </c>
      <c r="P11" s="117">
        <v>99.299474605954458</v>
      </c>
      <c r="Q11" s="117"/>
      <c r="R11" s="117">
        <v>96.351084812623284</v>
      </c>
      <c r="S11" s="117">
        <v>94.371482176360217</v>
      </c>
      <c r="T11" s="117">
        <v>98.544698544698548</v>
      </c>
      <c r="U11" s="117"/>
      <c r="V11" s="117">
        <v>99.455337690631808</v>
      </c>
      <c r="W11" s="117">
        <v>98.938428874734612</v>
      </c>
      <c r="X11" s="117">
        <v>100</v>
      </c>
      <c r="Y11" s="117"/>
      <c r="Z11" s="117" t="s">
        <v>173</v>
      </c>
      <c r="AA11" s="117" t="s">
        <v>173</v>
      </c>
      <c r="AB11" s="117" t="s">
        <v>173</v>
      </c>
    </row>
    <row r="12" spans="1:29" x14ac:dyDescent="0.3">
      <c r="A12" s="50" t="s">
        <v>179</v>
      </c>
      <c r="B12" s="117">
        <v>99.355005159958722</v>
      </c>
      <c r="C12" s="117">
        <v>99.640102827763499</v>
      </c>
      <c r="D12" s="117">
        <v>99.067840497151735</v>
      </c>
      <c r="E12" s="117"/>
      <c r="F12" s="117">
        <v>99.528301886792448</v>
      </c>
      <c r="G12" s="117">
        <v>99.764705882352942</v>
      </c>
      <c r="H12" s="117">
        <v>99.290780141843967</v>
      </c>
      <c r="I12" s="117"/>
      <c r="J12" s="117">
        <v>98.495370370370367</v>
      </c>
      <c r="K12" s="117">
        <v>100</v>
      </c>
      <c r="L12" s="117">
        <v>97.180043383947933</v>
      </c>
      <c r="M12" s="117"/>
      <c r="N12" s="117">
        <v>99.512789281364192</v>
      </c>
      <c r="O12" s="117">
        <v>99.519230769230774</v>
      </c>
      <c r="P12" s="117">
        <v>99.506172839506164</v>
      </c>
      <c r="Q12" s="117"/>
      <c r="R12" s="117">
        <v>99.712643678160916</v>
      </c>
      <c r="S12" s="117">
        <v>99.475065616797892</v>
      </c>
      <c r="T12" s="117">
        <v>100</v>
      </c>
      <c r="U12" s="117"/>
      <c r="V12" s="117">
        <v>99.667774086378742</v>
      </c>
      <c r="W12" s="117">
        <v>99.337748344370851</v>
      </c>
      <c r="X12" s="117">
        <v>100</v>
      </c>
      <c r="Y12" s="117"/>
      <c r="Z12" s="117">
        <v>100</v>
      </c>
      <c r="AA12" s="117">
        <v>100</v>
      </c>
      <c r="AB12" s="117">
        <v>100</v>
      </c>
    </row>
    <row r="13" spans="1:29" x14ac:dyDescent="0.3">
      <c r="A13" s="50" t="s">
        <v>180</v>
      </c>
      <c r="B13" s="117">
        <v>100</v>
      </c>
      <c r="C13" s="117">
        <v>100</v>
      </c>
      <c r="D13" s="117">
        <v>100</v>
      </c>
      <c r="E13" s="117"/>
      <c r="F13" s="117">
        <v>100</v>
      </c>
      <c r="G13" s="117">
        <v>100</v>
      </c>
      <c r="H13" s="117">
        <v>100</v>
      </c>
      <c r="I13" s="117"/>
      <c r="J13" s="117">
        <v>100</v>
      </c>
      <c r="K13" s="117">
        <v>100</v>
      </c>
      <c r="L13" s="117">
        <v>100</v>
      </c>
      <c r="M13" s="117"/>
      <c r="N13" s="117">
        <v>100</v>
      </c>
      <c r="O13" s="117">
        <v>100</v>
      </c>
      <c r="P13" s="117">
        <v>100</v>
      </c>
      <c r="Q13" s="117"/>
      <c r="R13" s="117">
        <v>100</v>
      </c>
      <c r="S13" s="117">
        <v>100</v>
      </c>
      <c r="T13" s="117">
        <v>100</v>
      </c>
      <c r="U13" s="117"/>
      <c r="V13" s="117">
        <v>100</v>
      </c>
      <c r="W13" s="117">
        <v>100</v>
      </c>
      <c r="X13" s="117">
        <v>100</v>
      </c>
      <c r="Y13" s="117"/>
      <c r="Z13" s="117" t="s">
        <v>173</v>
      </c>
      <c r="AA13" s="117" t="s">
        <v>173</v>
      </c>
      <c r="AB13" s="117" t="s">
        <v>173</v>
      </c>
    </row>
    <row r="14" spans="1:29" x14ac:dyDescent="0.3">
      <c r="A14" s="50" t="s">
        <v>181</v>
      </c>
      <c r="B14" s="117">
        <v>99.078341013824883</v>
      </c>
      <c r="C14" s="117">
        <v>99.056603773584911</v>
      </c>
      <c r="D14" s="117">
        <v>99.099099099099092</v>
      </c>
      <c r="E14" s="117"/>
      <c r="F14" s="117">
        <v>100</v>
      </c>
      <c r="G14" s="117">
        <v>100</v>
      </c>
      <c r="H14" s="117">
        <v>100</v>
      </c>
      <c r="I14" s="117"/>
      <c r="J14" s="117">
        <v>97.560975609756099</v>
      </c>
      <c r="K14" s="117">
        <v>94.117647058823522</v>
      </c>
      <c r="L14" s="117">
        <v>100</v>
      </c>
      <c r="M14" s="117"/>
      <c r="N14" s="117">
        <v>100</v>
      </c>
      <c r="O14" s="117">
        <v>100</v>
      </c>
      <c r="P14" s="117">
        <v>100</v>
      </c>
      <c r="Q14" s="117"/>
      <c r="R14" s="117">
        <v>97.61904761904762</v>
      </c>
      <c r="S14" s="117">
        <v>100</v>
      </c>
      <c r="T14" s="117">
        <v>96</v>
      </c>
      <c r="U14" s="117"/>
      <c r="V14" s="117">
        <v>100</v>
      </c>
      <c r="W14" s="117">
        <v>100</v>
      </c>
      <c r="X14" s="117">
        <v>100</v>
      </c>
      <c r="Y14" s="117"/>
      <c r="Z14" s="117" t="s">
        <v>173</v>
      </c>
      <c r="AA14" s="117" t="s">
        <v>173</v>
      </c>
      <c r="AB14" s="117" t="s">
        <v>173</v>
      </c>
      <c r="AC14" s="24"/>
    </row>
    <row r="15" spans="1:29" x14ac:dyDescent="0.3">
      <c r="A15" s="50" t="s">
        <v>182</v>
      </c>
      <c r="B15" s="117">
        <v>100</v>
      </c>
      <c r="C15" s="117">
        <v>100</v>
      </c>
      <c r="D15" s="117">
        <v>100</v>
      </c>
      <c r="E15" s="117"/>
      <c r="F15" s="117">
        <v>100</v>
      </c>
      <c r="G15" s="117">
        <v>100</v>
      </c>
      <c r="H15" s="117">
        <v>100</v>
      </c>
      <c r="I15" s="117"/>
      <c r="J15" s="117">
        <v>100</v>
      </c>
      <c r="K15" s="117">
        <v>100</v>
      </c>
      <c r="L15" s="117">
        <v>100</v>
      </c>
      <c r="M15" s="117"/>
      <c r="N15" s="117">
        <v>100</v>
      </c>
      <c r="O15" s="117">
        <v>100</v>
      </c>
      <c r="P15" s="117">
        <v>100</v>
      </c>
      <c r="Q15" s="117"/>
      <c r="R15" s="117">
        <v>100</v>
      </c>
      <c r="S15" s="117">
        <v>100</v>
      </c>
      <c r="T15" s="117">
        <v>100</v>
      </c>
      <c r="U15" s="117"/>
      <c r="V15" s="117">
        <v>100</v>
      </c>
      <c r="W15" s="117">
        <v>100</v>
      </c>
      <c r="X15" s="117">
        <v>100</v>
      </c>
      <c r="Y15" s="117"/>
      <c r="Z15" s="117" t="s">
        <v>173</v>
      </c>
      <c r="AA15" s="117" t="s">
        <v>173</v>
      </c>
      <c r="AB15" s="117" t="s">
        <v>173</v>
      </c>
      <c r="AC15" s="14"/>
    </row>
    <row r="16" spans="1:29" x14ac:dyDescent="0.3">
      <c r="A16" s="50" t="s">
        <v>184</v>
      </c>
      <c r="B16" s="117">
        <v>99.236641221374043</v>
      </c>
      <c r="C16" s="117">
        <v>99.623588456712682</v>
      </c>
      <c r="D16" s="117">
        <v>98.838709677419359</v>
      </c>
      <c r="E16" s="117"/>
      <c r="F16" s="117">
        <v>99.283667621776502</v>
      </c>
      <c r="G16" s="117">
        <v>99.453551912568301</v>
      </c>
      <c r="H16" s="117">
        <v>99.096385542168676</v>
      </c>
      <c r="I16" s="117"/>
      <c r="J16" s="117">
        <v>98.80952380952381</v>
      </c>
      <c r="K16" s="117">
        <v>99.717514124293785</v>
      </c>
      <c r="L16" s="117">
        <v>97.798742138364787</v>
      </c>
      <c r="M16" s="117"/>
      <c r="N16" s="117">
        <v>99.701492537313428</v>
      </c>
      <c r="O16" s="117">
        <v>100</v>
      </c>
      <c r="P16" s="117">
        <v>99.397590361445793</v>
      </c>
      <c r="Q16" s="117"/>
      <c r="R16" s="117">
        <v>98.644067796610173</v>
      </c>
      <c r="S16" s="117">
        <v>98.932384341637018</v>
      </c>
      <c r="T16" s="117">
        <v>98.381877022653725</v>
      </c>
      <c r="U16" s="117"/>
      <c r="V16" s="117">
        <v>99.805447470817114</v>
      </c>
      <c r="W16" s="117">
        <v>100</v>
      </c>
      <c r="X16" s="117">
        <v>99.613899613899619</v>
      </c>
      <c r="Y16" s="117"/>
      <c r="Z16" s="117" t="s">
        <v>173</v>
      </c>
      <c r="AA16" s="117" t="s">
        <v>173</v>
      </c>
      <c r="AB16" s="117" t="s">
        <v>173</v>
      </c>
      <c r="AC16" s="24"/>
    </row>
    <row r="17" spans="1:29" x14ac:dyDescent="0.3">
      <c r="A17" s="50" t="s">
        <v>185</v>
      </c>
      <c r="B17" s="117">
        <v>99.584199584199581</v>
      </c>
      <c r="C17" s="117">
        <v>99.598393574297177</v>
      </c>
      <c r="D17" s="117">
        <v>99.568965517241381</v>
      </c>
      <c r="E17" s="117"/>
      <c r="F17" s="117">
        <v>100</v>
      </c>
      <c r="G17" s="117">
        <v>100</v>
      </c>
      <c r="H17" s="117">
        <v>100</v>
      </c>
      <c r="I17" s="117"/>
      <c r="J17" s="117">
        <v>100</v>
      </c>
      <c r="K17" s="117">
        <v>100</v>
      </c>
      <c r="L17" s="117">
        <v>100</v>
      </c>
      <c r="M17" s="117"/>
      <c r="N17" s="117">
        <v>99</v>
      </c>
      <c r="O17" s="117">
        <v>98.148148148148152</v>
      </c>
      <c r="P17" s="117">
        <v>100</v>
      </c>
      <c r="Q17" s="117"/>
      <c r="R17" s="117">
        <v>100</v>
      </c>
      <c r="S17" s="117">
        <v>100</v>
      </c>
      <c r="T17" s="117">
        <v>100</v>
      </c>
      <c r="U17" s="117"/>
      <c r="V17" s="117">
        <v>98.630136986301366</v>
      </c>
      <c r="W17" s="117">
        <v>100</v>
      </c>
      <c r="X17" s="117">
        <v>96.969696969696969</v>
      </c>
      <c r="Y17" s="117"/>
      <c r="Z17" s="117" t="s">
        <v>173</v>
      </c>
      <c r="AA17" s="117" t="s">
        <v>173</v>
      </c>
      <c r="AB17" s="117" t="s">
        <v>173</v>
      </c>
      <c r="AC17" s="24"/>
    </row>
    <row r="18" spans="1:29" x14ac:dyDescent="0.3">
      <c r="A18" s="50" t="s">
        <v>186</v>
      </c>
      <c r="B18" s="117">
        <v>100</v>
      </c>
      <c r="C18" s="117">
        <v>100</v>
      </c>
      <c r="D18" s="117">
        <v>100</v>
      </c>
      <c r="E18" s="117"/>
      <c r="F18" s="117">
        <v>100</v>
      </c>
      <c r="G18" s="117">
        <v>100</v>
      </c>
      <c r="H18" s="117">
        <v>100</v>
      </c>
      <c r="I18" s="117"/>
      <c r="J18" s="117">
        <v>100</v>
      </c>
      <c r="K18" s="117">
        <v>100</v>
      </c>
      <c r="L18" s="117">
        <v>100</v>
      </c>
      <c r="M18" s="117"/>
      <c r="N18" s="117">
        <v>100</v>
      </c>
      <c r="O18" s="117">
        <v>100</v>
      </c>
      <c r="P18" s="117">
        <v>100</v>
      </c>
      <c r="Q18" s="117"/>
      <c r="R18" s="117">
        <v>100</v>
      </c>
      <c r="S18" s="117">
        <v>100</v>
      </c>
      <c r="T18" s="117">
        <v>100</v>
      </c>
      <c r="U18" s="117"/>
      <c r="V18" s="117">
        <v>100</v>
      </c>
      <c r="W18" s="117">
        <v>100</v>
      </c>
      <c r="X18" s="117">
        <v>100</v>
      </c>
      <c r="Y18" s="117"/>
      <c r="Z18" s="117">
        <v>100</v>
      </c>
      <c r="AA18" s="117">
        <v>100</v>
      </c>
      <c r="AB18" s="117">
        <v>100</v>
      </c>
      <c r="AC18" s="24"/>
    </row>
    <row r="19" spans="1:29" x14ac:dyDescent="0.3">
      <c r="A19" s="68" t="s">
        <v>188</v>
      </c>
      <c r="B19" s="117">
        <v>98.813677599441732</v>
      </c>
      <c r="C19" s="117">
        <v>98.425196850393704</v>
      </c>
      <c r="D19" s="117">
        <v>99.254843517138596</v>
      </c>
      <c r="E19" s="117"/>
      <c r="F19" s="117">
        <v>97.560975609756099</v>
      </c>
      <c r="G19" s="117">
        <v>97.142857142857139</v>
      </c>
      <c r="H19" s="117">
        <v>98.039215686274503</v>
      </c>
      <c r="I19" s="117"/>
      <c r="J19" s="117">
        <v>99.697885196374628</v>
      </c>
      <c r="K19" s="117">
        <v>100</v>
      </c>
      <c r="L19" s="117">
        <v>99.401197604790411</v>
      </c>
      <c r="M19" s="117"/>
      <c r="N19" s="117">
        <v>98.397435897435898</v>
      </c>
      <c r="O19" s="117">
        <v>97.849462365591393</v>
      </c>
      <c r="P19" s="117">
        <v>99.206349206349216</v>
      </c>
      <c r="Q19" s="117"/>
      <c r="R19" s="117">
        <v>99.118942731277542</v>
      </c>
      <c r="S19" s="117">
        <v>98.275862068965509</v>
      </c>
      <c r="T19" s="117">
        <v>100</v>
      </c>
      <c r="U19" s="117"/>
      <c r="V19" s="117">
        <v>99.574468085106389</v>
      </c>
      <c r="W19" s="117">
        <v>99.173553719008268</v>
      </c>
      <c r="X19" s="117">
        <v>100</v>
      </c>
      <c r="Y19" s="117"/>
      <c r="Z19" s="117" t="s">
        <v>173</v>
      </c>
      <c r="AA19" s="117" t="s">
        <v>173</v>
      </c>
      <c r="AB19" s="117" t="s">
        <v>173</v>
      </c>
      <c r="AC19" s="24"/>
    </row>
    <row r="20" spans="1:29" x14ac:dyDescent="0.3">
      <c r="A20" s="50" t="s">
        <v>189</v>
      </c>
      <c r="B20" s="117">
        <v>98.245614035087712</v>
      </c>
      <c r="C20" s="117">
        <v>100</v>
      </c>
      <c r="D20" s="117">
        <v>96.610169491525426</v>
      </c>
      <c r="E20" s="117"/>
      <c r="F20" s="117">
        <v>97.826086956521735</v>
      </c>
      <c r="G20" s="117">
        <v>100</v>
      </c>
      <c r="H20" s="117">
        <v>95.454545454545453</v>
      </c>
      <c r="I20" s="117"/>
      <c r="J20" s="117">
        <v>100</v>
      </c>
      <c r="K20" s="117">
        <v>100</v>
      </c>
      <c r="L20" s="117">
        <v>100</v>
      </c>
      <c r="M20" s="117"/>
      <c r="N20" s="117">
        <v>100</v>
      </c>
      <c r="O20" s="117">
        <v>100</v>
      </c>
      <c r="P20" s="117">
        <v>100</v>
      </c>
      <c r="Q20" s="117"/>
      <c r="R20" s="117">
        <v>94.339622641509436</v>
      </c>
      <c r="S20" s="117">
        <v>100</v>
      </c>
      <c r="T20" s="117">
        <v>88.461538461538453</v>
      </c>
      <c r="U20" s="117"/>
      <c r="V20" s="117">
        <v>100</v>
      </c>
      <c r="W20" s="117">
        <v>100</v>
      </c>
      <c r="X20" s="117">
        <v>100</v>
      </c>
      <c r="Y20" s="117"/>
      <c r="Z20" s="117" t="s">
        <v>173</v>
      </c>
      <c r="AA20" s="117" t="s">
        <v>173</v>
      </c>
      <c r="AB20" s="117" t="s">
        <v>173</v>
      </c>
      <c r="AC20" s="24"/>
    </row>
    <row r="21" spans="1:29" x14ac:dyDescent="0.3">
      <c r="A21" s="50" t="s">
        <v>190</v>
      </c>
      <c r="B21" s="117">
        <v>99.106673673147654</v>
      </c>
      <c r="C21" s="117">
        <v>98.983223182511438</v>
      </c>
      <c r="D21" s="117">
        <v>99.238716693855352</v>
      </c>
      <c r="E21" s="117"/>
      <c r="F21" s="117">
        <v>99.533255542590425</v>
      </c>
      <c r="G21" s="117">
        <v>99.553571428571431</v>
      </c>
      <c r="H21" s="117">
        <v>99.511002444987767</v>
      </c>
      <c r="I21" s="117"/>
      <c r="J21" s="117">
        <v>99.376558603491276</v>
      </c>
      <c r="K21" s="117">
        <v>99.303944315545252</v>
      </c>
      <c r="L21" s="117">
        <v>99.460916442048514</v>
      </c>
      <c r="M21" s="117"/>
      <c r="N21" s="117">
        <v>98.909090909090907</v>
      </c>
      <c r="O21" s="117">
        <v>98.05825242718447</v>
      </c>
      <c r="P21" s="117">
        <v>99.757869249394673</v>
      </c>
      <c r="Q21" s="117"/>
      <c r="R21" s="117">
        <v>97.754491017964071</v>
      </c>
      <c r="S21" s="117">
        <v>98.290598290598282</v>
      </c>
      <c r="T21" s="117">
        <v>97.160883280757091</v>
      </c>
      <c r="U21" s="117"/>
      <c r="V21" s="117">
        <v>99.820466786355482</v>
      </c>
      <c r="W21" s="117">
        <v>99.621212121212125</v>
      </c>
      <c r="X21" s="117">
        <v>100</v>
      </c>
      <c r="Y21" s="117"/>
      <c r="Z21" s="117">
        <v>100</v>
      </c>
      <c r="AA21" s="117">
        <v>100</v>
      </c>
      <c r="AB21" s="117">
        <v>100</v>
      </c>
      <c r="AC21" s="24"/>
    </row>
    <row r="22" spans="1:29" x14ac:dyDescent="0.3">
      <c r="A22" s="50" t="s">
        <v>191</v>
      </c>
      <c r="B22" s="117">
        <v>95.588235294117652</v>
      </c>
      <c r="C22" s="117">
        <v>94.444444444444443</v>
      </c>
      <c r="D22" s="117">
        <v>96.875</v>
      </c>
      <c r="E22" s="117"/>
      <c r="F22" s="117">
        <v>96</v>
      </c>
      <c r="G22" s="117">
        <v>100</v>
      </c>
      <c r="H22" s="117">
        <v>92.857142857142861</v>
      </c>
      <c r="I22" s="117"/>
      <c r="J22" s="117">
        <v>86.666666666666671</v>
      </c>
      <c r="K22" s="117">
        <v>83.333333333333343</v>
      </c>
      <c r="L22" s="117">
        <v>100</v>
      </c>
      <c r="M22" s="117"/>
      <c r="N22" s="117">
        <v>100</v>
      </c>
      <c r="O22" s="117">
        <v>100</v>
      </c>
      <c r="P22" s="117">
        <v>100</v>
      </c>
      <c r="Q22" s="117"/>
      <c r="R22" s="117">
        <v>100</v>
      </c>
      <c r="S22" s="117">
        <v>100</v>
      </c>
      <c r="T22" s="117">
        <v>100</v>
      </c>
      <c r="U22" s="117"/>
      <c r="V22" s="117">
        <v>100</v>
      </c>
      <c r="W22" s="117">
        <v>100</v>
      </c>
      <c r="X22" s="117">
        <v>100</v>
      </c>
      <c r="Y22" s="117"/>
      <c r="Z22" s="117" t="s">
        <v>173</v>
      </c>
      <c r="AA22" s="117" t="s">
        <v>173</v>
      </c>
      <c r="AB22" s="117" t="s">
        <v>173</v>
      </c>
      <c r="AC22" s="24"/>
    </row>
    <row r="23" spans="1:29" x14ac:dyDescent="0.3">
      <c r="A23" s="50" t="s">
        <v>192</v>
      </c>
      <c r="B23" s="117">
        <v>96.852646638054367</v>
      </c>
      <c r="C23" s="117">
        <v>99.418604651162795</v>
      </c>
      <c r="D23" s="117">
        <v>94.366197183098592</v>
      </c>
      <c r="E23" s="117"/>
      <c r="F23" s="117">
        <v>98.780487804878049</v>
      </c>
      <c r="G23" s="117">
        <v>100</v>
      </c>
      <c r="H23" s="117">
        <v>97.333333333333343</v>
      </c>
      <c r="I23" s="117"/>
      <c r="J23" s="117">
        <v>94.890510948905103</v>
      </c>
      <c r="K23" s="117">
        <v>100</v>
      </c>
      <c r="L23" s="117">
        <v>90.666666666666657</v>
      </c>
      <c r="M23" s="117"/>
      <c r="N23" s="117">
        <v>94.078947368421055</v>
      </c>
      <c r="O23" s="117">
        <v>100</v>
      </c>
      <c r="P23" s="117">
        <v>89.285714285714292</v>
      </c>
      <c r="Q23" s="117"/>
      <c r="R23" s="117">
        <v>98.473282442748086</v>
      </c>
      <c r="S23" s="117">
        <v>100</v>
      </c>
      <c r="T23" s="117">
        <v>96.969696969696969</v>
      </c>
      <c r="U23" s="117"/>
      <c r="V23" s="117">
        <v>98.260869565217391</v>
      </c>
      <c r="W23" s="117">
        <v>96.666666666666671</v>
      </c>
      <c r="X23" s="117">
        <v>100</v>
      </c>
      <c r="Y23" s="117"/>
      <c r="Z23" s="117" t="s">
        <v>173</v>
      </c>
      <c r="AA23" s="117" t="s">
        <v>173</v>
      </c>
      <c r="AB23" s="117" t="s">
        <v>173</v>
      </c>
      <c r="AC23" s="24"/>
    </row>
    <row r="24" spans="1:29" x14ac:dyDescent="0.3">
      <c r="A24" s="50" t="s">
        <v>193</v>
      </c>
      <c r="B24" s="117">
        <v>97.590361445783131</v>
      </c>
      <c r="C24" s="117">
        <v>96.581196581196579</v>
      </c>
      <c r="D24" s="117">
        <v>98.484848484848484</v>
      </c>
      <c r="E24" s="117"/>
      <c r="F24" s="117">
        <v>95.161290322580655</v>
      </c>
      <c r="G24" s="117">
        <v>97.297297297297305</v>
      </c>
      <c r="H24" s="117">
        <v>92</v>
      </c>
      <c r="I24" s="117"/>
      <c r="J24" s="117">
        <v>98.4375</v>
      </c>
      <c r="K24" s="117">
        <v>96.774193548387103</v>
      </c>
      <c r="L24" s="117">
        <v>100</v>
      </c>
      <c r="M24" s="117"/>
      <c r="N24" s="117">
        <v>100</v>
      </c>
      <c r="O24" s="117">
        <v>100</v>
      </c>
      <c r="P24" s="117">
        <v>100</v>
      </c>
      <c r="Q24" s="117"/>
      <c r="R24" s="117">
        <v>96.078431372549019</v>
      </c>
      <c r="S24" s="117">
        <v>87.5</v>
      </c>
      <c r="T24" s="117">
        <v>100</v>
      </c>
      <c r="U24" s="117"/>
      <c r="V24" s="117">
        <v>100</v>
      </c>
      <c r="W24" s="117">
        <v>100</v>
      </c>
      <c r="X24" s="117">
        <v>100</v>
      </c>
      <c r="Y24" s="117"/>
      <c r="Z24" s="117" t="s">
        <v>173</v>
      </c>
      <c r="AA24" s="117" t="s">
        <v>173</v>
      </c>
      <c r="AB24" s="117" t="s">
        <v>173</v>
      </c>
      <c r="AC24" s="14"/>
    </row>
    <row r="25" spans="1:29" x14ac:dyDescent="0.3">
      <c r="A25" s="50" t="s">
        <v>194</v>
      </c>
      <c r="B25" s="117">
        <v>99.728506787330318</v>
      </c>
      <c r="C25" s="117">
        <v>99.642857142857139</v>
      </c>
      <c r="D25" s="117">
        <v>99.816513761467888</v>
      </c>
      <c r="E25" s="117"/>
      <c r="F25" s="117">
        <v>99.315068493150676</v>
      </c>
      <c r="G25" s="117">
        <v>98.65771812080537</v>
      </c>
      <c r="H25" s="117">
        <v>100</v>
      </c>
      <c r="I25" s="117"/>
      <c r="J25" s="117">
        <v>100</v>
      </c>
      <c r="K25" s="117">
        <v>100</v>
      </c>
      <c r="L25" s="117">
        <v>100</v>
      </c>
      <c r="M25" s="117"/>
      <c r="N25" s="117">
        <v>100</v>
      </c>
      <c r="O25" s="117">
        <v>100</v>
      </c>
      <c r="P25" s="117">
        <v>100</v>
      </c>
      <c r="Q25" s="117"/>
      <c r="R25" s="117">
        <v>99.479166666666657</v>
      </c>
      <c r="S25" s="117">
        <v>100</v>
      </c>
      <c r="T25" s="117">
        <v>98.979591836734699</v>
      </c>
      <c r="U25" s="117"/>
      <c r="V25" s="117">
        <v>100</v>
      </c>
      <c r="W25" s="117">
        <v>100</v>
      </c>
      <c r="X25" s="117">
        <v>100</v>
      </c>
      <c r="Y25" s="117"/>
      <c r="Z25" s="117">
        <v>100</v>
      </c>
      <c r="AA25" s="117">
        <v>100</v>
      </c>
      <c r="AB25" s="117">
        <v>100</v>
      </c>
      <c r="AC25" s="24"/>
    </row>
    <row r="26" spans="1:29" x14ac:dyDescent="0.3">
      <c r="A26" s="50" t="s">
        <v>195</v>
      </c>
      <c r="B26" s="117">
        <v>98.850574712643677</v>
      </c>
      <c r="C26" s="117">
        <v>100</v>
      </c>
      <c r="D26" s="117">
        <v>97.5</v>
      </c>
      <c r="E26" s="117"/>
      <c r="F26" s="117">
        <v>100</v>
      </c>
      <c r="G26" s="117">
        <v>100</v>
      </c>
      <c r="H26" s="117">
        <v>100</v>
      </c>
      <c r="I26" s="117"/>
      <c r="J26" s="117">
        <v>95.121951219512198</v>
      </c>
      <c r="K26" s="117">
        <v>100</v>
      </c>
      <c r="L26" s="117">
        <v>90.476190476190482</v>
      </c>
      <c r="M26" s="117"/>
      <c r="N26" s="117">
        <v>100</v>
      </c>
      <c r="O26" s="117">
        <v>100</v>
      </c>
      <c r="P26" s="117">
        <v>100</v>
      </c>
      <c r="Q26" s="117"/>
      <c r="R26" s="117">
        <v>100</v>
      </c>
      <c r="S26" s="117">
        <v>100</v>
      </c>
      <c r="T26" s="117">
        <v>100</v>
      </c>
      <c r="U26" s="117"/>
      <c r="V26" s="117">
        <v>100</v>
      </c>
      <c r="W26" s="117">
        <v>100</v>
      </c>
      <c r="X26" s="117">
        <v>100</v>
      </c>
      <c r="Y26" s="117"/>
      <c r="Z26" s="117" t="s">
        <v>173</v>
      </c>
      <c r="AA26" s="117" t="s">
        <v>173</v>
      </c>
      <c r="AB26" s="117" t="s">
        <v>173</v>
      </c>
      <c r="AC26" s="24"/>
    </row>
    <row r="27" spans="1:29" x14ac:dyDescent="0.3">
      <c r="A27" s="50" t="s">
        <v>196</v>
      </c>
      <c r="B27" s="117">
        <v>99.692307692307693</v>
      </c>
      <c r="C27" s="117">
        <v>100</v>
      </c>
      <c r="D27" s="117">
        <v>99.3993993993994</v>
      </c>
      <c r="E27" s="117"/>
      <c r="F27" s="117">
        <v>99.319727891156461</v>
      </c>
      <c r="G27" s="117">
        <v>100</v>
      </c>
      <c r="H27" s="117">
        <v>98.666666666666671</v>
      </c>
      <c r="I27" s="117"/>
      <c r="J27" s="117">
        <v>99.236641221374043</v>
      </c>
      <c r="K27" s="117">
        <v>100</v>
      </c>
      <c r="L27" s="117">
        <v>98.360655737704917</v>
      </c>
      <c r="M27" s="117"/>
      <c r="N27" s="117">
        <v>100</v>
      </c>
      <c r="O27" s="117">
        <v>100</v>
      </c>
      <c r="P27" s="117">
        <v>100</v>
      </c>
      <c r="Q27" s="117"/>
      <c r="R27" s="117">
        <v>100</v>
      </c>
      <c r="S27" s="117">
        <v>100</v>
      </c>
      <c r="T27" s="117">
        <v>100</v>
      </c>
      <c r="U27" s="117"/>
      <c r="V27" s="117">
        <v>100</v>
      </c>
      <c r="W27" s="117">
        <v>100</v>
      </c>
      <c r="X27" s="117">
        <v>100</v>
      </c>
      <c r="Y27" s="117"/>
      <c r="Z27" s="117" t="s">
        <v>173</v>
      </c>
      <c r="AA27" s="117" t="s">
        <v>173</v>
      </c>
      <c r="AB27" s="117" t="s">
        <v>173</v>
      </c>
      <c r="AC27" s="24"/>
    </row>
    <row r="28" spans="1:29" x14ac:dyDescent="0.3">
      <c r="A28" s="50" t="s">
        <v>197</v>
      </c>
      <c r="B28" s="117">
        <v>99.115044247787608</v>
      </c>
      <c r="C28" s="117">
        <v>99.082568807339456</v>
      </c>
      <c r="D28" s="117">
        <v>99.145299145299148</v>
      </c>
      <c r="E28" s="117"/>
      <c r="F28" s="117">
        <v>98.412698412698404</v>
      </c>
      <c r="G28" s="117">
        <v>96.15384615384616</v>
      </c>
      <c r="H28" s="117">
        <v>100</v>
      </c>
      <c r="I28" s="117"/>
      <c r="J28" s="117">
        <v>100</v>
      </c>
      <c r="K28" s="117">
        <v>100</v>
      </c>
      <c r="L28" s="117">
        <v>100</v>
      </c>
      <c r="M28" s="117"/>
      <c r="N28" s="117">
        <v>98.113207547169807</v>
      </c>
      <c r="O28" s="117">
        <v>100</v>
      </c>
      <c r="P28" s="117">
        <v>96.428571428571431</v>
      </c>
      <c r="Q28" s="117"/>
      <c r="R28" s="117">
        <v>100</v>
      </c>
      <c r="S28" s="117">
        <v>100</v>
      </c>
      <c r="T28" s="117">
        <v>100</v>
      </c>
      <c r="U28" s="117"/>
      <c r="V28" s="117">
        <v>100</v>
      </c>
      <c r="W28" s="117">
        <v>100</v>
      </c>
      <c r="X28" s="117">
        <v>100</v>
      </c>
      <c r="Y28" s="117"/>
      <c r="Z28" s="117" t="s">
        <v>173</v>
      </c>
      <c r="AA28" s="117" t="s">
        <v>173</v>
      </c>
      <c r="AB28" s="117" t="s">
        <v>173</v>
      </c>
      <c r="AC28" s="24"/>
    </row>
    <row r="29" spans="1:29" x14ac:dyDescent="0.3">
      <c r="A29" s="50" t="s">
        <v>198</v>
      </c>
      <c r="B29" s="117">
        <v>99.684542586750794</v>
      </c>
      <c r="C29" s="117">
        <v>99.324324324324323</v>
      </c>
      <c r="D29" s="117">
        <v>100</v>
      </c>
      <c r="E29" s="117"/>
      <c r="F29" s="117">
        <v>100</v>
      </c>
      <c r="G29" s="117">
        <v>100</v>
      </c>
      <c r="H29" s="117">
        <v>100</v>
      </c>
      <c r="I29" s="117"/>
      <c r="J29" s="117">
        <v>100</v>
      </c>
      <c r="K29" s="117">
        <v>100</v>
      </c>
      <c r="L29" s="117">
        <v>100</v>
      </c>
      <c r="M29" s="117"/>
      <c r="N29" s="117">
        <v>98.148148148148152</v>
      </c>
      <c r="O29" s="117">
        <v>96.15384615384616</v>
      </c>
      <c r="P29" s="117">
        <v>100</v>
      </c>
      <c r="Q29" s="117"/>
      <c r="R29" s="117">
        <v>100</v>
      </c>
      <c r="S29" s="117">
        <v>100</v>
      </c>
      <c r="T29" s="117">
        <v>100</v>
      </c>
      <c r="U29" s="117"/>
      <c r="V29" s="117">
        <v>100</v>
      </c>
      <c r="W29" s="117">
        <v>100</v>
      </c>
      <c r="X29" s="117">
        <v>100</v>
      </c>
      <c r="Y29" s="117"/>
      <c r="Z29" s="117" t="s">
        <v>173</v>
      </c>
      <c r="AA29" s="117" t="s">
        <v>173</v>
      </c>
      <c r="AB29" s="117" t="s">
        <v>173</v>
      </c>
      <c r="AC29" s="24"/>
    </row>
    <row r="30" spans="1:29" x14ac:dyDescent="0.3">
      <c r="A30" s="50" t="s">
        <v>199</v>
      </c>
      <c r="B30" s="117">
        <v>99</v>
      </c>
      <c r="C30" s="117">
        <v>100</v>
      </c>
      <c r="D30" s="117">
        <v>98.214285714285708</v>
      </c>
      <c r="E30" s="117"/>
      <c r="F30" s="117">
        <v>100</v>
      </c>
      <c r="G30" s="117">
        <v>100</v>
      </c>
      <c r="H30" s="117">
        <v>100</v>
      </c>
      <c r="I30" s="117"/>
      <c r="J30" s="117">
        <v>96</v>
      </c>
      <c r="K30" s="117">
        <v>100</v>
      </c>
      <c r="L30" s="117">
        <v>93.333333333333329</v>
      </c>
      <c r="M30" s="117"/>
      <c r="N30" s="117">
        <v>100</v>
      </c>
      <c r="O30" s="117">
        <v>100</v>
      </c>
      <c r="P30" s="117">
        <v>100</v>
      </c>
      <c r="Q30" s="117"/>
      <c r="R30" s="117">
        <v>100</v>
      </c>
      <c r="S30" s="117">
        <v>100</v>
      </c>
      <c r="T30" s="117">
        <v>100</v>
      </c>
      <c r="U30" s="117"/>
      <c r="V30" s="117">
        <v>100</v>
      </c>
      <c r="W30" s="117">
        <v>100</v>
      </c>
      <c r="X30" s="117">
        <v>100</v>
      </c>
      <c r="Y30" s="117"/>
      <c r="Z30" s="117" t="s">
        <v>173</v>
      </c>
      <c r="AA30" s="117" t="s">
        <v>173</v>
      </c>
      <c r="AB30" s="117" t="s">
        <v>173</v>
      </c>
      <c r="AC30" s="24"/>
    </row>
    <row r="31" spans="1:29" x14ac:dyDescent="0.3">
      <c r="A31" s="50" t="s">
        <v>200</v>
      </c>
      <c r="B31" s="117">
        <v>99.212598425196859</v>
      </c>
      <c r="C31" s="117">
        <v>98.507462686567166</v>
      </c>
      <c r="D31" s="117">
        <v>100</v>
      </c>
      <c r="E31" s="117"/>
      <c r="F31" s="117">
        <v>100</v>
      </c>
      <c r="G31" s="117">
        <v>100</v>
      </c>
      <c r="H31" s="117">
        <v>100</v>
      </c>
      <c r="I31" s="117"/>
      <c r="J31" s="117">
        <v>100</v>
      </c>
      <c r="K31" s="117">
        <v>100</v>
      </c>
      <c r="L31" s="117">
        <v>100</v>
      </c>
      <c r="M31" s="117"/>
      <c r="N31" s="117">
        <v>96.551724137931032</v>
      </c>
      <c r="O31" s="117">
        <v>92.857142857142861</v>
      </c>
      <c r="P31" s="117">
        <v>100</v>
      </c>
      <c r="Q31" s="117"/>
      <c r="R31" s="117">
        <v>100</v>
      </c>
      <c r="S31" s="117">
        <v>100</v>
      </c>
      <c r="T31" s="117">
        <v>100</v>
      </c>
      <c r="U31" s="117"/>
      <c r="V31" s="117">
        <v>100</v>
      </c>
      <c r="W31" s="117">
        <v>100</v>
      </c>
      <c r="X31" s="117">
        <v>100</v>
      </c>
      <c r="Y31" s="117"/>
      <c r="Z31" s="117" t="s">
        <v>173</v>
      </c>
      <c r="AA31" s="117" t="s">
        <v>173</v>
      </c>
      <c r="AB31" s="117" t="s">
        <v>173</v>
      </c>
      <c r="AC31" s="24"/>
    </row>
    <row r="32" spans="1:29" x14ac:dyDescent="0.3">
      <c r="A32" s="50" t="s">
        <v>201</v>
      </c>
      <c r="B32" s="117">
        <v>99.465240641711233</v>
      </c>
      <c r="C32" s="117">
        <v>99.658703071672349</v>
      </c>
      <c r="D32" s="117">
        <v>99.253731343283576</v>
      </c>
      <c r="E32" s="117"/>
      <c r="F32" s="117">
        <v>99.224806201550393</v>
      </c>
      <c r="G32" s="117">
        <v>100</v>
      </c>
      <c r="H32" s="117">
        <v>98.333333333333329</v>
      </c>
      <c r="I32" s="117"/>
      <c r="J32" s="117">
        <v>99.122807017543863</v>
      </c>
      <c r="K32" s="117">
        <v>98.305084745762713</v>
      </c>
      <c r="L32" s="117">
        <v>100</v>
      </c>
      <c r="M32" s="117"/>
      <c r="N32" s="117">
        <v>99.145299145299148</v>
      </c>
      <c r="O32" s="117">
        <v>100</v>
      </c>
      <c r="P32" s="117">
        <v>98.275862068965509</v>
      </c>
      <c r="Q32" s="117"/>
      <c r="R32" s="117">
        <v>100</v>
      </c>
      <c r="S32" s="117">
        <v>100</v>
      </c>
      <c r="T32" s="117">
        <v>100</v>
      </c>
      <c r="U32" s="117"/>
      <c r="V32" s="117">
        <v>100</v>
      </c>
      <c r="W32" s="117">
        <v>100</v>
      </c>
      <c r="X32" s="117">
        <v>100</v>
      </c>
      <c r="Y32" s="117"/>
      <c r="Z32" s="117" t="s">
        <v>173</v>
      </c>
      <c r="AA32" s="117" t="s">
        <v>173</v>
      </c>
      <c r="AB32" s="117" t="s">
        <v>173</v>
      </c>
      <c r="AC32" s="24"/>
    </row>
    <row r="33" spans="1:2044 2060:4088 4104:6132 6148:7168 7184:9212 9228:11256 11272:13300 13316:14336 14352:16380" ht="15" thickBot="1" x14ac:dyDescent="0.35">
      <c r="A33" s="55" t="s">
        <v>202</v>
      </c>
      <c r="B33" s="117">
        <v>99.654576856649385</v>
      </c>
      <c r="C33" s="117">
        <v>99.637681159420282</v>
      </c>
      <c r="D33" s="117">
        <v>99.669966996699671</v>
      </c>
      <c r="E33" s="117"/>
      <c r="F33" s="117">
        <v>99.115044247787608</v>
      </c>
      <c r="G33" s="117">
        <v>100</v>
      </c>
      <c r="H33" s="117">
        <v>98.360655737704917</v>
      </c>
      <c r="I33" s="117"/>
      <c r="J33" s="117">
        <v>100</v>
      </c>
      <c r="K33" s="117">
        <v>100</v>
      </c>
      <c r="L33" s="117">
        <v>100</v>
      </c>
      <c r="M33" s="117"/>
      <c r="N33" s="117">
        <v>99.236641221374043</v>
      </c>
      <c r="O33" s="117">
        <v>98.529411764705884</v>
      </c>
      <c r="P33" s="117">
        <v>100</v>
      </c>
      <c r="Q33" s="117"/>
      <c r="R33" s="117">
        <v>100</v>
      </c>
      <c r="S33" s="117">
        <v>100</v>
      </c>
      <c r="T33" s="117">
        <v>100</v>
      </c>
      <c r="U33" s="117"/>
      <c r="V33" s="117">
        <v>100</v>
      </c>
      <c r="W33" s="117">
        <v>100</v>
      </c>
      <c r="X33" s="117">
        <v>100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044 2060:4088 4104:6132 6148:7168 7184:9212 9228:11256 11272:13300 13316:14336 14352:16380" s="173" customFormat="1" x14ac:dyDescent="0.3">
      <c r="A34" s="95" t="s">
        <v>355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X34" s="174"/>
      <c r="DY34" s="174"/>
      <c r="DZ34" s="174"/>
      <c r="EA34" s="174"/>
      <c r="EB34" s="174"/>
      <c r="EC34" s="174"/>
      <c r="ED34" s="174"/>
      <c r="EE34" s="174"/>
      <c r="EF34" s="174"/>
      <c r="EG34" s="174"/>
      <c r="EH34" s="174"/>
      <c r="EI34" s="174"/>
      <c r="EJ34" s="174"/>
      <c r="EZ34" s="174"/>
      <c r="FA34" s="174"/>
      <c r="FB34" s="174"/>
      <c r="FC34" s="174"/>
      <c r="FD34" s="174"/>
      <c r="FE34" s="174"/>
      <c r="FF34" s="174"/>
      <c r="FG34" s="174"/>
      <c r="FH34" s="174"/>
      <c r="FI34" s="174"/>
      <c r="FJ34" s="174"/>
      <c r="FK34" s="174"/>
      <c r="FL34" s="174"/>
      <c r="GB34" s="174"/>
      <c r="GC34" s="174"/>
      <c r="GD34" s="174"/>
      <c r="GE34" s="174"/>
      <c r="GF34" s="174"/>
      <c r="GG34" s="174"/>
      <c r="GH34" s="174"/>
      <c r="GI34" s="174"/>
      <c r="GJ34" s="174"/>
      <c r="GK34" s="174"/>
      <c r="GL34" s="174"/>
      <c r="GM34" s="174"/>
      <c r="GN34" s="174"/>
      <c r="HD34" s="174"/>
      <c r="HE34" s="174"/>
      <c r="HF34" s="174"/>
      <c r="HG34" s="174"/>
      <c r="HH34" s="174"/>
      <c r="HI34" s="174"/>
      <c r="HJ34" s="174"/>
      <c r="HK34" s="174"/>
      <c r="HL34" s="174"/>
      <c r="HM34" s="174"/>
      <c r="HN34" s="174"/>
      <c r="HO34" s="174"/>
      <c r="HP34" s="174"/>
      <c r="IF34" s="174"/>
      <c r="IG34" s="174"/>
      <c r="IH34" s="174"/>
      <c r="II34" s="174"/>
      <c r="IJ34" s="174"/>
      <c r="IK34" s="174"/>
      <c r="IL34" s="174"/>
      <c r="IM34" s="174"/>
      <c r="IN34" s="174"/>
      <c r="IO34" s="174"/>
      <c r="IP34" s="174"/>
      <c r="IQ34" s="174"/>
      <c r="IR34" s="174"/>
      <c r="JH34" s="174"/>
      <c r="JI34" s="174"/>
      <c r="JJ34" s="174"/>
      <c r="JK34" s="174"/>
      <c r="JL34" s="174"/>
      <c r="JM34" s="174"/>
      <c r="JN34" s="174"/>
      <c r="JO34" s="174"/>
      <c r="JP34" s="174"/>
      <c r="JQ34" s="174"/>
      <c r="JR34" s="174"/>
      <c r="JS34" s="174"/>
      <c r="JT34" s="174"/>
      <c r="KJ34" s="174"/>
      <c r="KK34" s="174"/>
      <c r="KL34" s="174"/>
      <c r="KM34" s="174"/>
      <c r="KN34" s="174"/>
      <c r="KO34" s="174"/>
      <c r="KP34" s="174"/>
      <c r="KQ34" s="174"/>
      <c r="KR34" s="174"/>
      <c r="KS34" s="174"/>
      <c r="KT34" s="174"/>
      <c r="KU34" s="174"/>
      <c r="KV34" s="174"/>
      <c r="LL34" s="174"/>
      <c r="LM34" s="174"/>
      <c r="LN34" s="174"/>
      <c r="LO34" s="174"/>
      <c r="LP34" s="174"/>
      <c r="LQ34" s="174"/>
      <c r="LR34" s="174"/>
      <c r="LS34" s="174"/>
      <c r="LT34" s="174"/>
      <c r="LU34" s="174"/>
      <c r="LV34" s="174"/>
      <c r="LW34" s="174"/>
      <c r="LX34" s="174"/>
      <c r="MN34" s="174"/>
      <c r="MO34" s="174"/>
      <c r="MP34" s="174"/>
      <c r="MQ34" s="174"/>
      <c r="MR34" s="174"/>
      <c r="MS34" s="174"/>
      <c r="MT34" s="174"/>
      <c r="MU34" s="174"/>
      <c r="MV34" s="174"/>
      <c r="MW34" s="174"/>
      <c r="MX34" s="174"/>
      <c r="MY34" s="174"/>
      <c r="MZ34" s="174"/>
      <c r="NP34" s="174"/>
      <c r="NQ34" s="174"/>
      <c r="NR34" s="174"/>
      <c r="NS34" s="174"/>
      <c r="NT34" s="174"/>
      <c r="NU34" s="174"/>
      <c r="NV34" s="174"/>
      <c r="NW34" s="174"/>
      <c r="NX34" s="174"/>
      <c r="NY34" s="174"/>
      <c r="NZ34" s="174"/>
      <c r="OA34" s="174"/>
      <c r="OB34" s="174"/>
      <c r="OR34" s="174"/>
      <c r="OS34" s="174"/>
      <c r="OT34" s="174"/>
      <c r="OU34" s="174"/>
      <c r="OV34" s="174"/>
      <c r="OW34" s="174"/>
      <c r="OX34" s="174"/>
      <c r="OY34" s="174"/>
      <c r="OZ34" s="174"/>
      <c r="PA34" s="174"/>
      <c r="PB34" s="174"/>
      <c r="PC34" s="174"/>
      <c r="PD34" s="174"/>
      <c r="PT34" s="174"/>
      <c r="PU34" s="174"/>
      <c r="PV34" s="174"/>
      <c r="PW34" s="174"/>
      <c r="PX34" s="174"/>
      <c r="PY34" s="174"/>
      <c r="PZ34" s="174"/>
      <c r="QA34" s="174"/>
      <c r="QB34" s="174"/>
      <c r="QC34" s="174"/>
      <c r="QD34" s="174"/>
      <c r="QE34" s="174"/>
      <c r="QF34" s="174"/>
      <c r="QV34" s="174"/>
      <c r="QW34" s="174"/>
      <c r="QX34" s="174"/>
      <c r="QY34" s="174"/>
      <c r="QZ34" s="174"/>
      <c r="RA34" s="174"/>
      <c r="RB34" s="174"/>
      <c r="RC34" s="174"/>
      <c r="RD34" s="174"/>
      <c r="RE34" s="174"/>
      <c r="RF34" s="174"/>
      <c r="RG34" s="174"/>
      <c r="RH34" s="174"/>
      <c r="RX34" s="174"/>
      <c r="RY34" s="174"/>
      <c r="RZ34" s="174"/>
      <c r="SA34" s="174"/>
      <c r="SB34" s="174"/>
      <c r="SC34" s="174"/>
      <c r="SD34" s="174"/>
      <c r="SE34" s="174"/>
      <c r="SF34" s="174"/>
      <c r="SG34" s="174"/>
      <c r="SH34" s="174"/>
      <c r="SI34" s="174"/>
      <c r="SJ34" s="174"/>
      <c r="SZ34" s="174"/>
      <c r="TA34" s="174"/>
      <c r="TB34" s="174"/>
      <c r="TC34" s="174"/>
      <c r="TD34" s="174"/>
      <c r="TE34" s="174"/>
      <c r="TF34" s="174"/>
      <c r="TG34" s="174"/>
      <c r="TH34" s="174"/>
      <c r="TI34" s="174"/>
      <c r="TJ34" s="174"/>
      <c r="TK34" s="174"/>
      <c r="TL34" s="174"/>
      <c r="UB34" s="174"/>
      <c r="UC34" s="174"/>
      <c r="UD34" s="174"/>
      <c r="UE34" s="174"/>
      <c r="UF34" s="174"/>
      <c r="UG34" s="174"/>
      <c r="UH34" s="174"/>
      <c r="UI34" s="174"/>
      <c r="UJ34" s="174"/>
      <c r="UK34" s="174"/>
      <c r="UL34" s="174"/>
      <c r="UM34" s="174"/>
      <c r="UN34" s="174"/>
      <c r="VD34" s="174"/>
      <c r="VE34" s="174"/>
      <c r="VF34" s="174"/>
      <c r="VG34" s="174"/>
      <c r="VH34" s="174"/>
      <c r="VI34" s="174"/>
      <c r="VJ34" s="174"/>
      <c r="VK34" s="174"/>
      <c r="VL34" s="174"/>
      <c r="VM34" s="174"/>
      <c r="VN34" s="174"/>
      <c r="VO34" s="174"/>
      <c r="VP34" s="174"/>
      <c r="WF34" s="174"/>
      <c r="WG34" s="174"/>
      <c r="WH34" s="174"/>
      <c r="WI34" s="174"/>
      <c r="WJ34" s="174"/>
      <c r="WK34" s="174"/>
      <c r="WL34" s="174"/>
      <c r="WM34" s="174"/>
      <c r="WN34" s="174"/>
      <c r="WO34" s="174"/>
      <c r="WP34" s="174"/>
      <c r="WQ34" s="174"/>
      <c r="WR34" s="174"/>
      <c r="XH34" s="174"/>
      <c r="XI34" s="174"/>
      <c r="XJ34" s="174"/>
      <c r="XK34" s="174"/>
      <c r="XL34" s="174"/>
      <c r="XM34" s="174"/>
      <c r="XN34" s="174"/>
      <c r="XO34" s="174"/>
      <c r="XP34" s="174"/>
      <c r="XQ34" s="174"/>
      <c r="XR34" s="174"/>
      <c r="XS34" s="174"/>
      <c r="XT34" s="174"/>
      <c r="YJ34" s="174"/>
      <c r="YK34" s="174"/>
      <c r="YL34" s="174"/>
      <c r="YM34" s="174"/>
      <c r="YN34" s="174"/>
      <c r="YO34" s="174"/>
      <c r="YP34" s="174"/>
      <c r="YQ34" s="174"/>
      <c r="YR34" s="174"/>
      <c r="YS34" s="174"/>
      <c r="YT34" s="174"/>
      <c r="YU34" s="174"/>
      <c r="YV34" s="174"/>
      <c r="ZL34" s="174"/>
      <c r="ZM34" s="174"/>
      <c r="ZN34" s="174"/>
      <c r="ZO34" s="174"/>
      <c r="ZP34" s="174"/>
      <c r="ZQ34" s="174"/>
      <c r="ZR34" s="174"/>
      <c r="ZS34" s="174"/>
      <c r="ZT34" s="174"/>
      <c r="ZU34" s="174"/>
      <c r="ZV34" s="174"/>
      <c r="ZW34" s="174"/>
      <c r="ZX34" s="174"/>
      <c r="AAN34" s="174"/>
      <c r="AAO34" s="174"/>
      <c r="AAP34" s="174"/>
      <c r="AAQ34" s="174"/>
      <c r="AAR34" s="174"/>
      <c r="AAS34" s="174"/>
      <c r="AAT34" s="174"/>
      <c r="AAU34" s="174"/>
      <c r="AAV34" s="174"/>
      <c r="AAW34" s="174"/>
      <c r="AAX34" s="174"/>
      <c r="AAY34" s="174"/>
      <c r="AAZ34" s="174"/>
      <c r="ABP34" s="174"/>
      <c r="ABQ34" s="174"/>
      <c r="ABR34" s="174"/>
      <c r="ABS34" s="174"/>
      <c r="ABT34" s="174"/>
      <c r="ABU34" s="174"/>
      <c r="ABV34" s="174"/>
      <c r="ABW34" s="174"/>
      <c r="ABX34" s="174"/>
      <c r="ABY34" s="174"/>
      <c r="ABZ34" s="174"/>
      <c r="ACA34" s="174"/>
      <c r="ACB34" s="174"/>
      <c r="ACR34" s="174"/>
      <c r="ACS34" s="174"/>
      <c r="ACT34" s="174"/>
      <c r="ACU34" s="174"/>
      <c r="ACV34" s="174"/>
      <c r="ACW34" s="174"/>
      <c r="ACX34" s="174"/>
      <c r="ACY34" s="174"/>
      <c r="ACZ34" s="174"/>
      <c r="ADA34" s="174"/>
      <c r="ADB34" s="174"/>
      <c r="ADC34" s="174"/>
      <c r="ADD34" s="174"/>
      <c r="ADT34" s="174"/>
      <c r="ADU34" s="174"/>
      <c r="ADV34" s="174"/>
      <c r="ADW34" s="174"/>
      <c r="ADX34" s="174"/>
      <c r="ADY34" s="174"/>
      <c r="ADZ34" s="174"/>
      <c r="AEA34" s="174"/>
      <c r="AEB34" s="174"/>
      <c r="AEC34" s="174"/>
      <c r="AED34" s="174"/>
      <c r="AEE34" s="174"/>
      <c r="AEF34" s="174"/>
      <c r="AEV34" s="174"/>
      <c r="AEW34" s="174"/>
      <c r="AEX34" s="174"/>
      <c r="AEY34" s="174"/>
      <c r="AEZ34" s="174"/>
      <c r="AFA34" s="174"/>
      <c r="AFB34" s="174"/>
      <c r="AFC34" s="174"/>
      <c r="AFD34" s="174"/>
      <c r="AFE34" s="174"/>
      <c r="AFF34" s="174"/>
      <c r="AFG34" s="174"/>
      <c r="AFH34" s="174"/>
      <c r="AFX34" s="174"/>
      <c r="AFY34" s="174"/>
      <c r="AFZ34" s="174"/>
      <c r="AGA34" s="174"/>
      <c r="AGB34" s="174"/>
      <c r="AGC34" s="174"/>
      <c r="AGD34" s="174"/>
      <c r="AGE34" s="174"/>
      <c r="AGF34" s="174"/>
      <c r="AGG34" s="174"/>
      <c r="AGH34" s="174"/>
      <c r="AGI34" s="174"/>
      <c r="AGJ34" s="174"/>
      <c r="AGZ34" s="174"/>
      <c r="AHA34" s="174"/>
      <c r="AHB34" s="174"/>
      <c r="AHC34" s="174"/>
      <c r="AHD34" s="174"/>
      <c r="AHE34" s="174"/>
      <c r="AHF34" s="174"/>
      <c r="AHG34" s="174"/>
      <c r="AHH34" s="174"/>
      <c r="AHI34" s="174"/>
      <c r="AHJ34" s="174"/>
      <c r="AHK34" s="174"/>
      <c r="AHL34" s="174"/>
      <c r="AIB34" s="174"/>
      <c r="AIC34" s="174"/>
      <c r="AID34" s="174"/>
      <c r="AIE34" s="174"/>
      <c r="AIF34" s="174"/>
      <c r="AIG34" s="174"/>
      <c r="AIH34" s="174"/>
      <c r="AII34" s="174"/>
      <c r="AIJ34" s="174"/>
      <c r="AIK34" s="174"/>
      <c r="AIL34" s="174"/>
      <c r="AIM34" s="174"/>
      <c r="AIN34" s="174"/>
      <c r="AJD34" s="174"/>
      <c r="AJE34" s="174"/>
      <c r="AJF34" s="174"/>
      <c r="AJG34" s="174"/>
      <c r="AJH34" s="174"/>
      <c r="AJI34" s="174"/>
      <c r="AJJ34" s="174"/>
      <c r="AJK34" s="174"/>
      <c r="AJL34" s="174"/>
      <c r="AJM34" s="174"/>
      <c r="AJN34" s="174"/>
      <c r="AJO34" s="174"/>
      <c r="AJP34" s="174"/>
      <c r="AKF34" s="174"/>
      <c r="AKG34" s="174"/>
      <c r="AKH34" s="174"/>
      <c r="AKI34" s="174"/>
      <c r="AKJ34" s="174"/>
      <c r="AKK34" s="174"/>
      <c r="AKL34" s="174"/>
      <c r="AKM34" s="174"/>
      <c r="AKN34" s="174"/>
      <c r="AKO34" s="174"/>
      <c r="AKP34" s="174"/>
      <c r="AKQ34" s="174"/>
      <c r="AKR34" s="174"/>
      <c r="ALH34" s="174"/>
      <c r="ALI34" s="174"/>
      <c r="ALJ34" s="174"/>
      <c r="ALK34" s="174"/>
      <c r="ALL34" s="174"/>
      <c r="ALM34" s="174"/>
      <c r="ALN34" s="174"/>
      <c r="ALO34" s="174"/>
      <c r="ALP34" s="174"/>
      <c r="ALQ34" s="174"/>
      <c r="ALR34" s="174"/>
      <c r="ALS34" s="174"/>
      <c r="ALT34" s="174"/>
      <c r="AMJ34" s="174"/>
      <c r="AMK34" s="174"/>
      <c r="AML34" s="174"/>
      <c r="AMM34" s="174"/>
      <c r="AMN34" s="174"/>
      <c r="AMO34" s="174"/>
      <c r="AMP34" s="174"/>
      <c r="AMQ34" s="174"/>
      <c r="AMR34" s="174"/>
      <c r="AMS34" s="174"/>
      <c r="AMT34" s="174"/>
      <c r="AMU34" s="174"/>
      <c r="AMV34" s="174"/>
      <c r="ANL34" s="174"/>
      <c r="ANM34" s="174"/>
      <c r="ANN34" s="174"/>
      <c r="ANO34" s="174"/>
      <c r="ANP34" s="174"/>
      <c r="ANQ34" s="174"/>
      <c r="ANR34" s="174"/>
      <c r="ANS34" s="174"/>
      <c r="ANT34" s="174"/>
      <c r="ANU34" s="174"/>
      <c r="ANV34" s="174"/>
      <c r="ANW34" s="174"/>
      <c r="ANX34" s="174"/>
      <c r="AON34" s="174"/>
      <c r="AOO34" s="174"/>
      <c r="AOP34" s="174"/>
      <c r="AOQ34" s="174"/>
      <c r="AOR34" s="174"/>
      <c r="AOS34" s="174"/>
      <c r="AOT34" s="174"/>
      <c r="AOU34" s="174"/>
      <c r="AOV34" s="174"/>
      <c r="AOW34" s="174"/>
      <c r="AOX34" s="174"/>
      <c r="AOY34" s="174"/>
      <c r="AOZ34" s="174"/>
      <c r="APP34" s="174"/>
      <c r="APQ34" s="174"/>
      <c r="APR34" s="174"/>
      <c r="APS34" s="174"/>
      <c r="APT34" s="174"/>
      <c r="APU34" s="174"/>
      <c r="APV34" s="174"/>
      <c r="APW34" s="174"/>
      <c r="APX34" s="174"/>
      <c r="APY34" s="174"/>
      <c r="APZ34" s="174"/>
      <c r="AQA34" s="174"/>
      <c r="AQB34" s="174"/>
      <c r="AQR34" s="174"/>
      <c r="AQS34" s="174"/>
      <c r="AQT34" s="174"/>
      <c r="AQU34" s="174"/>
      <c r="AQV34" s="174"/>
      <c r="AQW34" s="174"/>
      <c r="AQX34" s="174"/>
      <c r="AQY34" s="174"/>
      <c r="AQZ34" s="174"/>
      <c r="ARA34" s="174"/>
      <c r="ARB34" s="174"/>
      <c r="ARC34" s="174"/>
      <c r="ARD34" s="174"/>
      <c r="ART34" s="174"/>
      <c r="ARU34" s="174"/>
      <c r="ARV34" s="174"/>
      <c r="ARW34" s="174"/>
      <c r="ARX34" s="174"/>
      <c r="ARY34" s="174"/>
      <c r="ARZ34" s="174"/>
      <c r="ASA34" s="174"/>
      <c r="ASB34" s="174"/>
      <c r="ASC34" s="174"/>
      <c r="ASD34" s="174"/>
      <c r="ASE34" s="174"/>
      <c r="ASF34" s="174"/>
      <c r="ASV34" s="174"/>
      <c r="ASW34" s="174"/>
      <c r="ASX34" s="174"/>
      <c r="ASY34" s="174"/>
      <c r="ASZ34" s="174"/>
      <c r="ATA34" s="174"/>
      <c r="ATB34" s="174"/>
      <c r="ATC34" s="174"/>
      <c r="ATD34" s="174"/>
      <c r="ATE34" s="174"/>
      <c r="ATF34" s="174"/>
      <c r="ATG34" s="174"/>
      <c r="ATH34" s="174"/>
      <c r="ATX34" s="174"/>
      <c r="ATY34" s="174"/>
      <c r="ATZ34" s="174"/>
      <c r="AUA34" s="174"/>
      <c r="AUB34" s="174"/>
      <c r="AUC34" s="174"/>
      <c r="AUD34" s="174"/>
      <c r="AUE34" s="174"/>
      <c r="AUF34" s="174"/>
      <c r="AUG34" s="174"/>
      <c r="AUH34" s="174"/>
      <c r="AUI34" s="174"/>
      <c r="AUJ34" s="174"/>
      <c r="AUZ34" s="174"/>
      <c r="AVA34" s="174"/>
      <c r="AVB34" s="174"/>
      <c r="AVC34" s="174"/>
      <c r="AVD34" s="174"/>
      <c r="AVE34" s="174"/>
      <c r="AVF34" s="174"/>
      <c r="AVG34" s="174"/>
      <c r="AVH34" s="174"/>
      <c r="AVI34" s="174"/>
      <c r="AVJ34" s="174"/>
      <c r="AVK34" s="174"/>
      <c r="AVL34" s="174"/>
      <c r="AWB34" s="174"/>
      <c r="AWC34" s="174"/>
      <c r="AWD34" s="174"/>
      <c r="AWE34" s="174"/>
      <c r="AWF34" s="174"/>
      <c r="AWG34" s="174"/>
      <c r="AWH34" s="174"/>
      <c r="AWI34" s="174"/>
      <c r="AWJ34" s="174"/>
      <c r="AWK34" s="174"/>
      <c r="AWL34" s="174"/>
      <c r="AWM34" s="174"/>
      <c r="AWN34" s="174"/>
      <c r="AXD34" s="174"/>
      <c r="AXE34" s="174"/>
      <c r="AXF34" s="174"/>
      <c r="AXG34" s="174"/>
      <c r="AXH34" s="174"/>
      <c r="AXI34" s="174"/>
      <c r="AXJ34" s="174"/>
      <c r="AXK34" s="174"/>
      <c r="AXL34" s="174"/>
      <c r="AXM34" s="174"/>
      <c r="AXN34" s="174"/>
      <c r="AXO34" s="174"/>
      <c r="AXP34" s="174"/>
      <c r="AYF34" s="174"/>
      <c r="AYG34" s="174"/>
      <c r="AYH34" s="174"/>
      <c r="AYI34" s="174"/>
      <c r="AYJ34" s="174"/>
      <c r="AYK34" s="174"/>
      <c r="AYL34" s="174"/>
      <c r="AYM34" s="174"/>
      <c r="AYN34" s="174"/>
      <c r="AYO34" s="174"/>
      <c r="AYP34" s="174"/>
      <c r="AYQ34" s="174"/>
      <c r="AYR34" s="174"/>
      <c r="AZH34" s="174"/>
      <c r="AZI34" s="174"/>
      <c r="AZJ34" s="174"/>
      <c r="AZK34" s="174"/>
      <c r="AZL34" s="174"/>
      <c r="AZM34" s="174"/>
      <c r="AZN34" s="174"/>
      <c r="AZO34" s="174"/>
      <c r="AZP34" s="174"/>
      <c r="AZQ34" s="174"/>
      <c r="AZR34" s="174"/>
      <c r="AZS34" s="174"/>
      <c r="AZT34" s="174"/>
      <c r="BAJ34" s="174"/>
      <c r="BAK34" s="174"/>
      <c r="BAL34" s="174"/>
      <c r="BAM34" s="174"/>
      <c r="BAN34" s="174"/>
      <c r="BAO34" s="174"/>
      <c r="BAP34" s="174"/>
      <c r="BAQ34" s="174"/>
      <c r="BAR34" s="174"/>
      <c r="BAS34" s="174"/>
      <c r="BAT34" s="174"/>
      <c r="BAU34" s="174"/>
      <c r="BAV34" s="174"/>
      <c r="BBL34" s="174"/>
      <c r="BBM34" s="174"/>
      <c r="BBN34" s="174"/>
      <c r="BBO34" s="174"/>
      <c r="BBP34" s="174"/>
      <c r="BBQ34" s="174"/>
      <c r="BBR34" s="174"/>
      <c r="BBS34" s="174"/>
      <c r="BBT34" s="174"/>
      <c r="BBU34" s="174"/>
      <c r="BBV34" s="174"/>
      <c r="BBW34" s="174"/>
      <c r="BBX34" s="174"/>
      <c r="BCN34" s="174"/>
      <c r="BCO34" s="174"/>
      <c r="BCP34" s="174"/>
      <c r="BCQ34" s="174"/>
      <c r="BCR34" s="174"/>
      <c r="BCS34" s="174"/>
      <c r="BCT34" s="174"/>
      <c r="BCU34" s="174"/>
      <c r="BCV34" s="174"/>
      <c r="BCW34" s="174"/>
      <c r="BCX34" s="174"/>
      <c r="BCY34" s="174"/>
      <c r="BCZ34" s="174"/>
      <c r="BDP34" s="174"/>
      <c r="BDQ34" s="174"/>
      <c r="BDR34" s="174"/>
      <c r="BDS34" s="174"/>
      <c r="BDT34" s="174"/>
      <c r="BDU34" s="174"/>
      <c r="BDV34" s="174"/>
      <c r="BDW34" s="174"/>
      <c r="BDX34" s="174"/>
      <c r="BDY34" s="174"/>
      <c r="BDZ34" s="174"/>
      <c r="BEA34" s="174"/>
      <c r="BEB34" s="174"/>
      <c r="BER34" s="174"/>
      <c r="BES34" s="174"/>
      <c r="BET34" s="174"/>
      <c r="BEU34" s="174"/>
      <c r="BEV34" s="174"/>
      <c r="BEW34" s="174"/>
      <c r="BEX34" s="174"/>
      <c r="BEY34" s="174"/>
      <c r="BEZ34" s="174"/>
      <c r="BFA34" s="174"/>
      <c r="BFB34" s="174"/>
      <c r="BFC34" s="174"/>
      <c r="BFD34" s="174"/>
      <c r="BFT34" s="174"/>
      <c r="BFU34" s="174"/>
      <c r="BFV34" s="174"/>
      <c r="BFW34" s="174"/>
      <c r="BFX34" s="174"/>
      <c r="BFY34" s="174"/>
      <c r="BFZ34" s="174"/>
      <c r="BGA34" s="174"/>
      <c r="BGB34" s="174"/>
      <c r="BGC34" s="174"/>
      <c r="BGD34" s="174"/>
      <c r="BGE34" s="174"/>
      <c r="BGF34" s="174"/>
      <c r="BGV34" s="174"/>
      <c r="BGW34" s="174"/>
      <c r="BGX34" s="174"/>
      <c r="BGY34" s="174"/>
      <c r="BGZ34" s="174"/>
      <c r="BHA34" s="174"/>
      <c r="BHB34" s="174"/>
      <c r="BHC34" s="174"/>
      <c r="BHD34" s="174"/>
      <c r="BHE34" s="174"/>
      <c r="BHF34" s="174"/>
      <c r="BHG34" s="174"/>
      <c r="BHH34" s="174"/>
      <c r="BHX34" s="174"/>
      <c r="BHY34" s="174"/>
      <c r="BHZ34" s="174"/>
      <c r="BIA34" s="174"/>
      <c r="BIB34" s="174"/>
      <c r="BIC34" s="174"/>
      <c r="BID34" s="174"/>
      <c r="BIE34" s="174"/>
      <c r="BIF34" s="174"/>
      <c r="BIG34" s="174"/>
      <c r="BIH34" s="174"/>
      <c r="BII34" s="174"/>
      <c r="BIJ34" s="174"/>
      <c r="BIZ34" s="174"/>
      <c r="BJA34" s="174"/>
      <c r="BJB34" s="174"/>
      <c r="BJC34" s="174"/>
      <c r="BJD34" s="174"/>
      <c r="BJE34" s="174"/>
      <c r="BJF34" s="174"/>
      <c r="BJG34" s="174"/>
      <c r="BJH34" s="174"/>
      <c r="BJI34" s="174"/>
      <c r="BJJ34" s="174"/>
      <c r="BJK34" s="174"/>
      <c r="BJL34" s="174"/>
      <c r="BKB34" s="174"/>
      <c r="BKC34" s="174"/>
      <c r="BKD34" s="174"/>
      <c r="BKE34" s="174"/>
      <c r="BKF34" s="174"/>
      <c r="BKG34" s="174"/>
      <c r="BKH34" s="174"/>
      <c r="BKI34" s="174"/>
      <c r="BKJ34" s="174"/>
      <c r="BKK34" s="174"/>
      <c r="BKL34" s="174"/>
      <c r="BKM34" s="174"/>
      <c r="BKN34" s="174"/>
      <c r="BLD34" s="174"/>
      <c r="BLE34" s="174"/>
      <c r="BLF34" s="174"/>
      <c r="BLG34" s="174"/>
      <c r="BLH34" s="174"/>
      <c r="BLI34" s="174"/>
      <c r="BLJ34" s="174"/>
      <c r="BLK34" s="174"/>
      <c r="BLL34" s="174"/>
      <c r="BLM34" s="174"/>
      <c r="BLN34" s="174"/>
      <c r="BLO34" s="174"/>
      <c r="BLP34" s="174"/>
      <c r="BMF34" s="174"/>
      <c r="BMG34" s="174"/>
      <c r="BMH34" s="174"/>
      <c r="BMI34" s="174"/>
      <c r="BMJ34" s="174"/>
      <c r="BMK34" s="174"/>
      <c r="BML34" s="174"/>
      <c r="BMM34" s="174"/>
      <c r="BMN34" s="174"/>
      <c r="BMO34" s="174"/>
      <c r="BMP34" s="174"/>
      <c r="BMQ34" s="174"/>
      <c r="BMR34" s="174"/>
      <c r="BNH34" s="174"/>
      <c r="BNI34" s="174"/>
      <c r="BNJ34" s="174"/>
      <c r="BNK34" s="174"/>
      <c r="BNL34" s="174"/>
      <c r="BNM34" s="174"/>
      <c r="BNN34" s="174"/>
      <c r="BNO34" s="174"/>
      <c r="BNP34" s="174"/>
      <c r="BNQ34" s="174"/>
      <c r="BNR34" s="174"/>
      <c r="BNS34" s="174"/>
      <c r="BNT34" s="174"/>
      <c r="BOJ34" s="174"/>
      <c r="BOK34" s="174"/>
      <c r="BOL34" s="174"/>
      <c r="BOM34" s="174"/>
      <c r="BON34" s="174"/>
      <c r="BOO34" s="174"/>
      <c r="BOP34" s="174"/>
      <c r="BOQ34" s="174"/>
      <c r="BOR34" s="174"/>
      <c r="BOS34" s="174"/>
      <c r="BOT34" s="174"/>
      <c r="BOU34" s="174"/>
      <c r="BOV34" s="174"/>
      <c r="BPL34" s="174"/>
      <c r="BPM34" s="174"/>
      <c r="BPN34" s="174"/>
      <c r="BPO34" s="174"/>
      <c r="BPP34" s="174"/>
      <c r="BPQ34" s="174"/>
      <c r="BPR34" s="174"/>
      <c r="BPS34" s="174"/>
      <c r="BPT34" s="174"/>
      <c r="BPU34" s="174"/>
      <c r="BPV34" s="174"/>
      <c r="BPW34" s="174"/>
      <c r="BPX34" s="174"/>
      <c r="BQN34" s="174"/>
      <c r="BQO34" s="174"/>
      <c r="BQP34" s="174"/>
      <c r="BQQ34" s="174"/>
      <c r="BQR34" s="174"/>
      <c r="BQS34" s="174"/>
      <c r="BQT34" s="174"/>
      <c r="BQU34" s="174"/>
      <c r="BQV34" s="174"/>
      <c r="BQW34" s="174"/>
      <c r="BQX34" s="174"/>
      <c r="BQY34" s="174"/>
      <c r="BQZ34" s="174"/>
      <c r="BRP34" s="174"/>
      <c r="BRQ34" s="174"/>
      <c r="BRR34" s="174"/>
      <c r="BRS34" s="174"/>
      <c r="BRT34" s="174"/>
      <c r="BRU34" s="174"/>
      <c r="BRV34" s="174"/>
      <c r="BRW34" s="174"/>
      <c r="BRX34" s="174"/>
      <c r="BRY34" s="174"/>
      <c r="BRZ34" s="174"/>
      <c r="BSA34" s="174"/>
      <c r="BSB34" s="174"/>
      <c r="BSR34" s="174"/>
      <c r="BSS34" s="174"/>
      <c r="BST34" s="174"/>
      <c r="BSU34" s="174"/>
      <c r="BSV34" s="174"/>
      <c r="BSW34" s="174"/>
      <c r="BSX34" s="174"/>
      <c r="BSY34" s="174"/>
      <c r="BSZ34" s="174"/>
      <c r="BTA34" s="174"/>
      <c r="BTB34" s="174"/>
      <c r="BTC34" s="174"/>
      <c r="BTD34" s="174"/>
      <c r="BTT34" s="174"/>
      <c r="BTU34" s="174"/>
      <c r="BTV34" s="174"/>
      <c r="BTW34" s="174"/>
      <c r="BTX34" s="174"/>
      <c r="BTY34" s="174"/>
      <c r="BTZ34" s="174"/>
      <c r="BUA34" s="174"/>
      <c r="BUB34" s="174"/>
      <c r="BUC34" s="174"/>
      <c r="BUD34" s="174"/>
      <c r="BUE34" s="174"/>
      <c r="BUF34" s="174"/>
      <c r="BUV34" s="174"/>
      <c r="BUW34" s="174"/>
      <c r="BUX34" s="174"/>
      <c r="BUY34" s="174"/>
      <c r="BUZ34" s="174"/>
      <c r="BVA34" s="174"/>
      <c r="BVB34" s="174"/>
      <c r="BVC34" s="174"/>
      <c r="BVD34" s="174"/>
      <c r="BVE34" s="174"/>
      <c r="BVF34" s="174"/>
      <c r="BVG34" s="174"/>
      <c r="BVH34" s="174"/>
      <c r="BVX34" s="174"/>
      <c r="BVY34" s="174"/>
      <c r="BVZ34" s="174"/>
      <c r="BWA34" s="174"/>
      <c r="BWB34" s="174"/>
      <c r="BWC34" s="174"/>
      <c r="BWD34" s="174"/>
      <c r="BWE34" s="174"/>
      <c r="BWF34" s="174"/>
      <c r="BWG34" s="174"/>
      <c r="BWH34" s="174"/>
      <c r="BWI34" s="174"/>
      <c r="BWJ34" s="174"/>
      <c r="BWZ34" s="174"/>
      <c r="BXA34" s="174"/>
      <c r="BXB34" s="174"/>
      <c r="BXC34" s="174"/>
      <c r="BXD34" s="174"/>
      <c r="BXE34" s="174"/>
      <c r="BXF34" s="174"/>
      <c r="BXG34" s="174"/>
      <c r="BXH34" s="174"/>
      <c r="BXI34" s="174"/>
      <c r="BXJ34" s="174"/>
      <c r="BXK34" s="174"/>
      <c r="BXL34" s="174"/>
      <c r="BYB34" s="174"/>
      <c r="BYC34" s="174"/>
      <c r="BYD34" s="174"/>
      <c r="BYE34" s="174"/>
      <c r="BYF34" s="174"/>
      <c r="BYG34" s="174"/>
      <c r="BYH34" s="174"/>
      <c r="BYI34" s="174"/>
      <c r="BYJ34" s="174"/>
      <c r="BYK34" s="174"/>
      <c r="BYL34" s="174"/>
      <c r="BYM34" s="174"/>
      <c r="BYN34" s="174"/>
      <c r="BZD34" s="174"/>
      <c r="BZE34" s="174"/>
      <c r="BZF34" s="174"/>
      <c r="BZG34" s="174"/>
      <c r="BZH34" s="174"/>
      <c r="BZI34" s="174"/>
      <c r="BZJ34" s="174"/>
      <c r="BZK34" s="174"/>
      <c r="BZL34" s="174"/>
      <c r="BZM34" s="174"/>
      <c r="BZN34" s="174"/>
      <c r="BZO34" s="174"/>
      <c r="BZP34" s="174"/>
      <c r="CAF34" s="174"/>
      <c r="CAG34" s="174"/>
      <c r="CAH34" s="174"/>
      <c r="CAI34" s="174"/>
      <c r="CAJ34" s="174"/>
      <c r="CAK34" s="174"/>
      <c r="CAL34" s="174"/>
      <c r="CAM34" s="174"/>
      <c r="CAN34" s="174"/>
      <c r="CAO34" s="174"/>
      <c r="CAP34" s="174"/>
      <c r="CAQ34" s="174"/>
      <c r="CAR34" s="174"/>
      <c r="CBH34" s="174"/>
      <c r="CBI34" s="174"/>
      <c r="CBJ34" s="174"/>
      <c r="CBK34" s="174"/>
      <c r="CBL34" s="174"/>
      <c r="CBM34" s="174"/>
      <c r="CBN34" s="174"/>
      <c r="CBO34" s="174"/>
      <c r="CBP34" s="174"/>
      <c r="CBQ34" s="174"/>
      <c r="CBR34" s="174"/>
      <c r="CBS34" s="174"/>
      <c r="CBT34" s="174"/>
      <c r="CCJ34" s="174"/>
      <c r="CCK34" s="174"/>
      <c r="CCL34" s="174"/>
      <c r="CCM34" s="174"/>
      <c r="CCN34" s="174"/>
      <c r="CCO34" s="174"/>
      <c r="CCP34" s="174"/>
      <c r="CCQ34" s="174"/>
      <c r="CCR34" s="174"/>
      <c r="CCS34" s="174"/>
      <c r="CCT34" s="174"/>
      <c r="CCU34" s="174"/>
      <c r="CCV34" s="174"/>
      <c r="CDL34" s="174"/>
      <c r="CDM34" s="174"/>
      <c r="CDN34" s="174"/>
      <c r="CDO34" s="174"/>
      <c r="CDP34" s="174"/>
      <c r="CDQ34" s="174"/>
      <c r="CDR34" s="174"/>
      <c r="CDS34" s="174"/>
      <c r="CDT34" s="174"/>
      <c r="CDU34" s="174"/>
      <c r="CDV34" s="174"/>
      <c r="CDW34" s="174"/>
      <c r="CDX34" s="174"/>
      <c r="CEN34" s="174"/>
      <c r="CEO34" s="174"/>
      <c r="CEP34" s="174"/>
      <c r="CEQ34" s="174"/>
      <c r="CER34" s="174"/>
      <c r="CES34" s="174"/>
      <c r="CET34" s="174"/>
      <c r="CEU34" s="174"/>
      <c r="CEV34" s="174"/>
      <c r="CEW34" s="174"/>
      <c r="CEX34" s="174"/>
      <c r="CEY34" s="174"/>
      <c r="CEZ34" s="174"/>
      <c r="CFP34" s="174"/>
      <c r="CFQ34" s="174"/>
      <c r="CFR34" s="174"/>
      <c r="CFS34" s="174"/>
      <c r="CFT34" s="174"/>
      <c r="CFU34" s="174"/>
      <c r="CFV34" s="174"/>
      <c r="CFW34" s="174"/>
      <c r="CFX34" s="174"/>
      <c r="CFY34" s="174"/>
      <c r="CFZ34" s="174"/>
      <c r="CGA34" s="174"/>
      <c r="CGB34" s="174"/>
      <c r="CGR34" s="174"/>
      <c r="CGS34" s="174"/>
      <c r="CGT34" s="174"/>
      <c r="CGU34" s="174"/>
      <c r="CGV34" s="174"/>
      <c r="CGW34" s="174"/>
      <c r="CGX34" s="174"/>
      <c r="CGY34" s="174"/>
      <c r="CGZ34" s="174"/>
      <c r="CHA34" s="174"/>
      <c r="CHB34" s="174"/>
      <c r="CHC34" s="174"/>
      <c r="CHD34" s="174"/>
      <c r="CHT34" s="174"/>
      <c r="CHU34" s="174"/>
      <c r="CHV34" s="174"/>
      <c r="CHW34" s="174"/>
      <c r="CHX34" s="174"/>
      <c r="CHY34" s="174"/>
      <c r="CHZ34" s="174"/>
      <c r="CIA34" s="174"/>
      <c r="CIB34" s="174"/>
      <c r="CIC34" s="174"/>
      <c r="CID34" s="174"/>
      <c r="CIE34" s="174"/>
      <c r="CIF34" s="174"/>
      <c r="CIV34" s="174"/>
      <c r="CIW34" s="174"/>
      <c r="CIX34" s="174"/>
      <c r="CIY34" s="174"/>
      <c r="CIZ34" s="174"/>
      <c r="CJA34" s="174"/>
      <c r="CJB34" s="174"/>
      <c r="CJC34" s="174"/>
      <c r="CJD34" s="174"/>
      <c r="CJE34" s="174"/>
      <c r="CJF34" s="174"/>
      <c r="CJG34" s="174"/>
      <c r="CJH34" s="174"/>
      <c r="CJX34" s="174"/>
      <c r="CJY34" s="174"/>
      <c r="CJZ34" s="174"/>
      <c r="CKA34" s="174"/>
      <c r="CKB34" s="174"/>
      <c r="CKC34" s="174"/>
      <c r="CKD34" s="174"/>
      <c r="CKE34" s="174"/>
      <c r="CKF34" s="174"/>
      <c r="CKG34" s="174"/>
      <c r="CKH34" s="174"/>
      <c r="CKI34" s="174"/>
      <c r="CKJ34" s="174"/>
      <c r="CKZ34" s="174"/>
      <c r="CLA34" s="174"/>
      <c r="CLB34" s="174"/>
      <c r="CLC34" s="174"/>
      <c r="CLD34" s="174"/>
      <c r="CLE34" s="174"/>
      <c r="CLF34" s="174"/>
      <c r="CLG34" s="174"/>
      <c r="CLH34" s="174"/>
      <c r="CLI34" s="174"/>
      <c r="CLJ34" s="174"/>
      <c r="CLK34" s="174"/>
      <c r="CLL34" s="174"/>
      <c r="CMB34" s="174"/>
      <c r="CMC34" s="174"/>
      <c r="CMD34" s="174"/>
      <c r="CME34" s="174"/>
      <c r="CMF34" s="174"/>
      <c r="CMG34" s="174"/>
      <c r="CMH34" s="174"/>
      <c r="CMI34" s="174"/>
      <c r="CMJ34" s="174"/>
      <c r="CMK34" s="174"/>
      <c r="CML34" s="174"/>
      <c r="CMM34" s="174"/>
      <c r="CMN34" s="174"/>
      <c r="CND34" s="174"/>
      <c r="CNE34" s="174"/>
      <c r="CNF34" s="174"/>
      <c r="CNG34" s="174"/>
      <c r="CNH34" s="174"/>
      <c r="CNI34" s="174"/>
      <c r="CNJ34" s="174"/>
      <c r="CNK34" s="174"/>
      <c r="CNL34" s="174"/>
      <c r="CNM34" s="174"/>
      <c r="CNN34" s="174"/>
      <c r="CNO34" s="174"/>
      <c r="CNP34" s="174"/>
      <c r="COF34" s="174"/>
      <c r="COG34" s="174"/>
      <c r="COH34" s="174"/>
      <c r="COI34" s="174"/>
      <c r="COJ34" s="174"/>
      <c r="COK34" s="174"/>
      <c r="COL34" s="174"/>
      <c r="COM34" s="174"/>
      <c r="CON34" s="174"/>
      <c r="COO34" s="174"/>
      <c r="COP34" s="174"/>
      <c r="COQ34" s="174"/>
      <c r="COR34" s="174"/>
      <c r="CPH34" s="174"/>
      <c r="CPI34" s="174"/>
      <c r="CPJ34" s="174"/>
      <c r="CPK34" s="174"/>
      <c r="CPL34" s="174"/>
      <c r="CPM34" s="174"/>
      <c r="CPN34" s="174"/>
      <c r="CPO34" s="174"/>
      <c r="CPP34" s="174"/>
      <c r="CPQ34" s="174"/>
      <c r="CPR34" s="174"/>
      <c r="CPS34" s="174"/>
      <c r="CPT34" s="174"/>
      <c r="CQJ34" s="174"/>
      <c r="CQK34" s="174"/>
      <c r="CQL34" s="174"/>
      <c r="CQM34" s="174"/>
      <c r="CQN34" s="174"/>
      <c r="CQO34" s="174"/>
      <c r="CQP34" s="174"/>
      <c r="CQQ34" s="174"/>
      <c r="CQR34" s="174"/>
      <c r="CQS34" s="174"/>
      <c r="CQT34" s="174"/>
      <c r="CQU34" s="174"/>
      <c r="CQV34" s="174"/>
      <c r="CRL34" s="174"/>
      <c r="CRM34" s="174"/>
      <c r="CRN34" s="174"/>
      <c r="CRO34" s="174"/>
      <c r="CRP34" s="174"/>
      <c r="CRQ34" s="174"/>
      <c r="CRR34" s="174"/>
      <c r="CRS34" s="174"/>
      <c r="CRT34" s="174"/>
      <c r="CRU34" s="174"/>
      <c r="CRV34" s="174"/>
      <c r="CRW34" s="174"/>
      <c r="CRX34" s="174"/>
      <c r="CSN34" s="174"/>
      <c r="CSO34" s="174"/>
      <c r="CSP34" s="174"/>
      <c r="CSQ34" s="174"/>
      <c r="CSR34" s="174"/>
      <c r="CSS34" s="174"/>
      <c r="CST34" s="174"/>
      <c r="CSU34" s="174"/>
      <c r="CSV34" s="174"/>
      <c r="CSW34" s="174"/>
      <c r="CSX34" s="174"/>
      <c r="CSY34" s="174"/>
      <c r="CSZ34" s="174"/>
      <c r="CTP34" s="174"/>
      <c r="CTQ34" s="174"/>
      <c r="CTR34" s="174"/>
      <c r="CTS34" s="174"/>
      <c r="CTT34" s="174"/>
      <c r="CTU34" s="174"/>
      <c r="CTV34" s="174"/>
      <c r="CTW34" s="174"/>
      <c r="CTX34" s="174"/>
      <c r="CTY34" s="174"/>
      <c r="CTZ34" s="174"/>
      <c r="CUA34" s="174"/>
      <c r="CUB34" s="174"/>
      <c r="CUR34" s="174"/>
      <c r="CUS34" s="174"/>
      <c r="CUT34" s="174"/>
      <c r="CUU34" s="174"/>
      <c r="CUV34" s="174"/>
      <c r="CUW34" s="174"/>
      <c r="CUX34" s="174"/>
      <c r="CUY34" s="174"/>
      <c r="CUZ34" s="174"/>
      <c r="CVA34" s="174"/>
      <c r="CVB34" s="174"/>
      <c r="CVC34" s="174"/>
      <c r="CVD34" s="174"/>
      <c r="CVT34" s="174"/>
      <c r="CVU34" s="174"/>
      <c r="CVV34" s="174"/>
      <c r="CVW34" s="174"/>
      <c r="CVX34" s="174"/>
      <c r="CVY34" s="174"/>
      <c r="CVZ34" s="174"/>
      <c r="CWA34" s="174"/>
      <c r="CWB34" s="174"/>
      <c r="CWC34" s="174"/>
      <c r="CWD34" s="174"/>
      <c r="CWE34" s="174"/>
      <c r="CWF34" s="174"/>
      <c r="CWV34" s="174"/>
      <c r="CWW34" s="174"/>
      <c r="CWX34" s="174"/>
      <c r="CWY34" s="174"/>
      <c r="CWZ34" s="174"/>
      <c r="CXA34" s="174"/>
      <c r="CXB34" s="174"/>
      <c r="CXC34" s="174"/>
      <c r="CXD34" s="174"/>
      <c r="CXE34" s="174"/>
      <c r="CXF34" s="174"/>
      <c r="CXG34" s="174"/>
      <c r="CXH34" s="174"/>
      <c r="CXX34" s="174"/>
      <c r="CXY34" s="174"/>
      <c r="CXZ34" s="174"/>
      <c r="CYA34" s="174"/>
      <c r="CYB34" s="174"/>
      <c r="CYC34" s="174"/>
      <c r="CYD34" s="174"/>
      <c r="CYE34" s="174"/>
      <c r="CYF34" s="174"/>
      <c r="CYG34" s="174"/>
      <c r="CYH34" s="174"/>
      <c r="CYI34" s="174"/>
      <c r="CYJ34" s="174"/>
      <c r="CYZ34" s="174"/>
      <c r="CZA34" s="174"/>
      <c r="CZB34" s="174"/>
      <c r="CZC34" s="174"/>
      <c r="CZD34" s="174"/>
      <c r="CZE34" s="174"/>
      <c r="CZF34" s="174"/>
      <c r="CZG34" s="174"/>
      <c r="CZH34" s="174"/>
      <c r="CZI34" s="174"/>
      <c r="CZJ34" s="174"/>
      <c r="CZK34" s="174"/>
      <c r="CZL34" s="174"/>
      <c r="DAB34" s="174"/>
      <c r="DAC34" s="174"/>
      <c r="DAD34" s="174"/>
      <c r="DAE34" s="174"/>
      <c r="DAF34" s="174"/>
      <c r="DAG34" s="174"/>
      <c r="DAH34" s="174"/>
      <c r="DAI34" s="174"/>
      <c r="DAJ34" s="174"/>
      <c r="DAK34" s="174"/>
      <c r="DAL34" s="174"/>
      <c r="DAM34" s="174"/>
      <c r="DAN34" s="174"/>
      <c r="DBD34" s="174"/>
      <c r="DBE34" s="174"/>
      <c r="DBF34" s="174"/>
      <c r="DBG34" s="174"/>
      <c r="DBH34" s="174"/>
      <c r="DBI34" s="174"/>
      <c r="DBJ34" s="174"/>
      <c r="DBK34" s="174"/>
      <c r="DBL34" s="174"/>
      <c r="DBM34" s="174"/>
      <c r="DBN34" s="174"/>
      <c r="DBO34" s="174"/>
      <c r="DBP34" s="174"/>
      <c r="DCF34" s="174"/>
      <c r="DCG34" s="174"/>
      <c r="DCH34" s="174"/>
      <c r="DCI34" s="174"/>
      <c r="DCJ34" s="174"/>
      <c r="DCK34" s="174"/>
      <c r="DCL34" s="174"/>
      <c r="DCM34" s="174"/>
      <c r="DCN34" s="174"/>
      <c r="DCO34" s="174"/>
      <c r="DCP34" s="174"/>
      <c r="DCQ34" s="174"/>
      <c r="DCR34" s="174"/>
      <c r="DDH34" s="174"/>
      <c r="DDI34" s="174"/>
      <c r="DDJ34" s="174"/>
      <c r="DDK34" s="174"/>
      <c r="DDL34" s="174"/>
      <c r="DDM34" s="174"/>
      <c r="DDN34" s="174"/>
      <c r="DDO34" s="174"/>
      <c r="DDP34" s="174"/>
      <c r="DDQ34" s="174"/>
      <c r="DDR34" s="174"/>
      <c r="DDS34" s="174"/>
      <c r="DDT34" s="174"/>
      <c r="DEJ34" s="174"/>
      <c r="DEK34" s="174"/>
      <c r="DEL34" s="174"/>
      <c r="DEM34" s="174"/>
      <c r="DEN34" s="174"/>
      <c r="DEO34" s="174"/>
      <c r="DEP34" s="174"/>
      <c r="DEQ34" s="174"/>
      <c r="DER34" s="174"/>
      <c r="DES34" s="174"/>
      <c r="DET34" s="174"/>
      <c r="DEU34" s="174"/>
      <c r="DEV34" s="174"/>
      <c r="DFL34" s="174"/>
      <c r="DFM34" s="174"/>
      <c r="DFN34" s="174"/>
      <c r="DFO34" s="174"/>
      <c r="DFP34" s="174"/>
      <c r="DFQ34" s="174"/>
      <c r="DFR34" s="174"/>
      <c r="DFS34" s="174"/>
      <c r="DFT34" s="174"/>
      <c r="DFU34" s="174"/>
      <c r="DFV34" s="174"/>
      <c r="DFW34" s="174"/>
      <c r="DFX34" s="174"/>
      <c r="DGN34" s="174"/>
      <c r="DGO34" s="174"/>
      <c r="DGP34" s="174"/>
      <c r="DGQ34" s="174"/>
      <c r="DGR34" s="174"/>
      <c r="DGS34" s="174"/>
      <c r="DGT34" s="174"/>
      <c r="DGU34" s="174"/>
      <c r="DGV34" s="174"/>
      <c r="DGW34" s="174"/>
      <c r="DGX34" s="174"/>
      <c r="DGY34" s="174"/>
      <c r="DGZ34" s="174"/>
      <c r="DHP34" s="174"/>
      <c r="DHQ34" s="174"/>
      <c r="DHR34" s="174"/>
      <c r="DHS34" s="174"/>
      <c r="DHT34" s="174"/>
      <c r="DHU34" s="174"/>
      <c r="DHV34" s="174"/>
      <c r="DHW34" s="174"/>
      <c r="DHX34" s="174"/>
      <c r="DHY34" s="174"/>
      <c r="DHZ34" s="174"/>
      <c r="DIA34" s="174"/>
      <c r="DIB34" s="174"/>
      <c r="DIR34" s="174"/>
      <c r="DIS34" s="174"/>
      <c r="DIT34" s="174"/>
      <c r="DIU34" s="174"/>
      <c r="DIV34" s="174"/>
      <c r="DIW34" s="174"/>
      <c r="DIX34" s="174"/>
      <c r="DIY34" s="174"/>
      <c r="DIZ34" s="174"/>
      <c r="DJA34" s="174"/>
      <c r="DJB34" s="174"/>
      <c r="DJC34" s="174"/>
      <c r="DJD34" s="174"/>
      <c r="DJT34" s="174"/>
      <c r="DJU34" s="174"/>
      <c r="DJV34" s="174"/>
      <c r="DJW34" s="174"/>
      <c r="DJX34" s="174"/>
      <c r="DJY34" s="174"/>
      <c r="DJZ34" s="174"/>
      <c r="DKA34" s="174"/>
      <c r="DKB34" s="174"/>
      <c r="DKC34" s="174"/>
      <c r="DKD34" s="174"/>
      <c r="DKE34" s="174"/>
      <c r="DKF34" s="174"/>
      <c r="DKV34" s="174"/>
      <c r="DKW34" s="174"/>
      <c r="DKX34" s="174"/>
      <c r="DKY34" s="174"/>
      <c r="DKZ34" s="174"/>
      <c r="DLA34" s="174"/>
      <c r="DLB34" s="174"/>
      <c r="DLC34" s="174"/>
      <c r="DLD34" s="174"/>
      <c r="DLE34" s="174"/>
      <c r="DLF34" s="174"/>
      <c r="DLG34" s="174"/>
      <c r="DLH34" s="174"/>
      <c r="DLX34" s="174"/>
      <c r="DLY34" s="174"/>
      <c r="DLZ34" s="174"/>
      <c r="DMA34" s="174"/>
      <c r="DMB34" s="174"/>
      <c r="DMC34" s="174"/>
      <c r="DMD34" s="174"/>
      <c r="DME34" s="174"/>
      <c r="DMF34" s="174"/>
      <c r="DMG34" s="174"/>
      <c r="DMH34" s="174"/>
      <c r="DMI34" s="174"/>
      <c r="DMJ34" s="174"/>
      <c r="DMZ34" s="174"/>
      <c r="DNA34" s="174"/>
      <c r="DNB34" s="174"/>
      <c r="DNC34" s="174"/>
      <c r="DND34" s="174"/>
      <c r="DNE34" s="174"/>
      <c r="DNF34" s="174"/>
      <c r="DNG34" s="174"/>
      <c r="DNH34" s="174"/>
      <c r="DNI34" s="174"/>
      <c r="DNJ34" s="174"/>
      <c r="DNK34" s="174"/>
      <c r="DNL34" s="174"/>
      <c r="DOB34" s="174"/>
      <c r="DOC34" s="174"/>
      <c r="DOD34" s="174"/>
      <c r="DOE34" s="174"/>
      <c r="DOF34" s="174"/>
      <c r="DOG34" s="174"/>
      <c r="DOH34" s="174"/>
      <c r="DOI34" s="174"/>
      <c r="DOJ34" s="174"/>
      <c r="DOK34" s="174"/>
      <c r="DOL34" s="174"/>
      <c r="DOM34" s="174"/>
      <c r="DON34" s="174"/>
      <c r="DPD34" s="174"/>
      <c r="DPE34" s="174"/>
      <c r="DPF34" s="174"/>
      <c r="DPG34" s="174"/>
      <c r="DPH34" s="174"/>
      <c r="DPI34" s="174"/>
      <c r="DPJ34" s="174"/>
      <c r="DPK34" s="174"/>
      <c r="DPL34" s="174"/>
      <c r="DPM34" s="174"/>
      <c r="DPN34" s="174"/>
      <c r="DPO34" s="174"/>
      <c r="DPP34" s="174"/>
      <c r="DQF34" s="174"/>
      <c r="DQG34" s="174"/>
      <c r="DQH34" s="174"/>
      <c r="DQI34" s="174"/>
      <c r="DQJ34" s="174"/>
      <c r="DQK34" s="174"/>
      <c r="DQL34" s="174"/>
      <c r="DQM34" s="174"/>
      <c r="DQN34" s="174"/>
      <c r="DQO34" s="174"/>
      <c r="DQP34" s="174"/>
      <c r="DQQ34" s="174"/>
      <c r="DQR34" s="174"/>
      <c r="DRH34" s="174"/>
      <c r="DRI34" s="174"/>
      <c r="DRJ34" s="174"/>
      <c r="DRK34" s="174"/>
      <c r="DRL34" s="174"/>
      <c r="DRM34" s="174"/>
      <c r="DRN34" s="174"/>
      <c r="DRO34" s="174"/>
      <c r="DRP34" s="174"/>
      <c r="DRQ34" s="174"/>
      <c r="DRR34" s="174"/>
      <c r="DRS34" s="174"/>
      <c r="DRT34" s="174"/>
      <c r="DSJ34" s="174"/>
      <c r="DSK34" s="174"/>
      <c r="DSL34" s="174"/>
      <c r="DSM34" s="174"/>
      <c r="DSN34" s="174"/>
      <c r="DSO34" s="174"/>
      <c r="DSP34" s="174"/>
      <c r="DSQ34" s="174"/>
      <c r="DSR34" s="174"/>
      <c r="DSS34" s="174"/>
      <c r="DST34" s="174"/>
      <c r="DSU34" s="174"/>
      <c r="DSV34" s="174"/>
      <c r="DTL34" s="174"/>
      <c r="DTM34" s="174"/>
      <c r="DTN34" s="174"/>
      <c r="DTO34" s="174"/>
      <c r="DTP34" s="174"/>
      <c r="DTQ34" s="174"/>
      <c r="DTR34" s="174"/>
      <c r="DTS34" s="174"/>
      <c r="DTT34" s="174"/>
      <c r="DTU34" s="174"/>
      <c r="DTV34" s="174"/>
      <c r="DTW34" s="174"/>
      <c r="DTX34" s="174"/>
      <c r="DUN34" s="174"/>
      <c r="DUO34" s="174"/>
      <c r="DUP34" s="174"/>
      <c r="DUQ34" s="174"/>
      <c r="DUR34" s="174"/>
      <c r="DUS34" s="174"/>
      <c r="DUT34" s="174"/>
      <c r="DUU34" s="174"/>
      <c r="DUV34" s="174"/>
      <c r="DUW34" s="174"/>
      <c r="DUX34" s="174"/>
      <c r="DUY34" s="174"/>
      <c r="DUZ34" s="174"/>
      <c r="DVP34" s="174"/>
      <c r="DVQ34" s="174"/>
      <c r="DVR34" s="174"/>
      <c r="DVS34" s="174"/>
      <c r="DVT34" s="174"/>
      <c r="DVU34" s="174"/>
      <c r="DVV34" s="174"/>
      <c r="DVW34" s="174"/>
      <c r="DVX34" s="174"/>
      <c r="DVY34" s="174"/>
      <c r="DVZ34" s="174"/>
      <c r="DWA34" s="174"/>
      <c r="DWB34" s="174"/>
      <c r="DWR34" s="174"/>
      <c r="DWS34" s="174"/>
      <c r="DWT34" s="174"/>
      <c r="DWU34" s="174"/>
      <c r="DWV34" s="174"/>
      <c r="DWW34" s="174"/>
      <c r="DWX34" s="174"/>
      <c r="DWY34" s="174"/>
      <c r="DWZ34" s="174"/>
      <c r="DXA34" s="174"/>
      <c r="DXB34" s="174"/>
      <c r="DXC34" s="174"/>
      <c r="DXD34" s="174"/>
      <c r="DXT34" s="174"/>
      <c r="DXU34" s="174"/>
      <c r="DXV34" s="174"/>
      <c r="DXW34" s="174"/>
      <c r="DXX34" s="174"/>
      <c r="DXY34" s="174"/>
      <c r="DXZ34" s="174"/>
      <c r="DYA34" s="174"/>
      <c r="DYB34" s="174"/>
      <c r="DYC34" s="174"/>
      <c r="DYD34" s="174"/>
      <c r="DYE34" s="174"/>
      <c r="DYF34" s="174"/>
      <c r="DYV34" s="174"/>
      <c r="DYW34" s="174"/>
      <c r="DYX34" s="174"/>
      <c r="DYY34" s="174"/>
      <c r="DYZ34" s="174"/>
      <c r="DZA34" s="174"/>
      <c r="DZB34" s="174"/>
      <c r="DZC34" s="174"/>
      <c r="DZD34" s="174"/>
      <c r="DZE34" s="174"/>
      <c r="DZF34" s="174"/>
      <c r="DZG34" s="174"/>
      <c r="DZH34" s="174"/>
      <c r="DZX34" s="174"/>
      <c r="DZY34" s="174"/>
      <c r="DZZ34" s="174"/>
      <c r="EAA34" s="174"/>
      <c r="EAB34" s="174"/>
      <c r="EAC34" s="174"/>
      <c r="EAD34" s="174"/>
      <c r="EAE34" s="174"/>
      <c r="EAF34" s="174"/>
      <c r="EAG34" s="174"/>
      <c r="EAH34" s="174"/>
      <c r="EAI34" s="174"/>
      <c r="EAJ34" s="174"/>
      <c r="EAZ34" s="174"/>
      <c r="EBA34" s="174"/>
      <c r="EBB34" s="174"/>
      <c r="EBC34" s="174"/>
      <c r="EBD34" s="174"/>
      <c r="EBE34" s="174"/>
      <c r="EBF34" s="174"/>
      <c r="EBG34" s="174"/>
      <c r="EBH34" s="174"/>
      <c r="EBI34" s="174"/>
      <c r="EBJ34" s="174"/>
      <c r="EBK34" s="174"/>
      <c r="EBL34" s="174"/>
      <c r="ECB34" s="174"/>
      <c r="ECC34" s="174"/>
      <c r="ECD34" s="174"/>
      <c r="ECE34" s="174"/>
      <c r="ECF34" s="174"/>
      <c r="ECG34" s="174"/>
      <c r="ECH34" s="174"/>
      <c r="ECI34" s="174"/>
      <c r="ECJ34" s="174"/>
      <c r="ECK34" s="174"/>
      <c r="ECL34" s="174"/>
      <c r="ECM34" s="174"/>
      <c r="ECN34" s="174"/>
      <c r="EDD34" s="174"/>
      <c r="EDE34" s="174"/>
      <c r="EDF34" s="174"/>
      <c r="EDG34" s="174"/>
      <c r="EDH34" s="174"/>
      <c r="EDI34" s="174"/>
      <c r="EDJ34" s="174"/>
      <c r="EDK34" s="174"/>
      <c r="EDL34" s="174"/>
      <c r="EDM34" s="174"/>
      <c r="EDN34" s="174"/>
      <c r="EDO34" s="174"/>
      <c r="EDP34" s="174"/>
      <c r="EEF34" s="174"/>
      <c r="EEG34" s="174"/>
      <c r="EEH34" s="174"/>
      <c r="EEI34" s="174"/>
      <c r="EEJ34" s="174"/>
      <c r="EEK34" s="174"/>
      <c r="EEL34" s="174"/>
      <c r="EEM34" s="174"/>
      <c r="EEN34" s="174"/>
      <c r="EEO34" s="174"/>
      <c r="EEP34" s="174"/>
      <c r="EEQ34" s="174"/>
      <c r="EER34" s="174"/>
      <c r="EFH34" s="174"/>
      <c r="EFI34" s="174"/>
      <c r="EFJ34" s="174"/>
      <c r="EFK34" s="174"/>
      <c r="EFL34" s="174"/>
      <c r="EFM34" s="174"/>
      <c r="EFN34" s="174"/>
      <c r="EFO34" s="174"/>
      <c r="EFP34" s="174"/>
      <c r="EFQ34" s="174"/>
      <c r="EFR34" s="174"/>
      <c r="EFS34" s="174"/>
      <c r="EFT34" s="174"/>
      <c r="EGJ34" s="174"/>
      <c r="EGK34" s="174"/>
      <c r="EGL34" s="174"/>
      <c r="EGM34" s="174"/>
      <c r="EGN34" s="174"/>
      <c r="EGO34" s="174"/>
      <c r="EGP34" s="174"/>
      <c r="EGQ34" s="174"/>
      <c r="EGR34" s="174"/>
      <c r="EGS34" s="174"/>
      <c r="EGT34" s="174"/>
      <c r="EGU34" s="174"/>
      <c r="EGV34" s="174"/>
      <c r="EHL34" s="174"/>
      <c r="EHM34" s="174"/>
      <c r="EHN34" s="174"/>
      <c r="EHO34" s="174"/>
      <c r="EHP34" s="174"/>
      <c r="EHQ34" s="174"/>
      <c r="EHR34" s="174"/>
      <c r="EHS34" s="174"/>
      <c r="EHT34" s="174"/>
      <c r="EHU34" s="174"/>
      <c r="EHV34" s="174"/>
      <c r="EHW34" s="174"/>
      <c r="EHX34" s="174"/>
      <c r="EIN34" s="174"/>
      <c r="EIO34" s="174"/>
      <c r="EIP34" s="174"/>
      <c r="EIQ34" s="174"/>
      <c r="EIR34" s="174"/>
      <c r="EIS34" s="174"/>
      <c r="EIT34" s="174"/>
      <c r="EIU34" s="174"/>
      <c r="EIV34" s="174"/>
      <c r="EIW34" s="174"/>
      <c r="EIX34" s="174"/>
      <c r="EIY34" s="174"/>
      <c r="EIZ34" s="174"/>
      <c r="EJP34" s="174"/>
      <c r="EJQ34" s="174"/>
      <c r="EJR34" s="174"/>
      <c r="EJS34" s="174"/>
      <c r="EJT34" s="174"/>
      <c r="EJU34" s="174"/>
      <c r="EJV34" s="174"/>
      <c r="EJW34" s="174"/>
      <c r="EJX34" s="174"/>
      <c r="EJY34" s="174"/>
      <c r="EJZ34" s="174"/>
      <c r="EKA34" s="174"/>
      <c r="EKB34" s="174"/>
      <c r="EKR34" s="174"/>
      <c r="EKS34" s="174"/>
      <c r="EKT34" s="174"/>
      <c r="EKU34" s="174"/>
      <c r="EKV34" s="174"/>
      <c r="EKW34" s="174"/>
      <c r="EKX34" s="174"/>
      <c r="EKY34" s="174"/>
      <c r="EKZ34" s="174"/>
      <c r="ELA34" s="174"/>
      <c r="ELB34" s="174"/>
      <c r="ELC34" s="174"/>
      <c r="ELD34" s="174"/>
      <c r="ELT34" s="174"/>
      <c r="ELU34" s="174"/>
      <c r="ELV34" s="174"/>
      <c r="ELW34" s="174"/>
      <c r="ELX34" s="174"/>
      <c r="ELY34" s="174"/>
      <c r="ELZ34" s="174"/>
      <c r="EMA34" s="174"/>
      <c r="EMB34" s="174"/>
      <c r="EMC34" s="174"/>
      <c r="EMD34" s="174"/>
      <c r="EME34" s="174"/>
      <c r="EMF34" s="174"/>
      <c r="EMV34" s="174"/>
      <c r="EMW34" s="174"/>
      <c r="EMX34" s="174"/>
      <c r="EMY34" s="174"/>
      <c r="EMZ34" s="174"/>
      <c r="ENA34" s="174"/>
      <c r="ENB34" s="174"/>
      <c r="ENC34" s="174"/>
      <c r="END34" s="174"/>
      <c r="ENE34" s="174"/>
      <c r="ENF34" s="174"/>
      <c r="ENG34" s="174"/>
      <c r="ENH34" s="174"/>
      <c r="ENX34" s="174"/>
      <c r="ENY34" s="174"/>
      <c r="ENZ34" s="174"/>
      <c r="EOA34" s="174"/>
      <c r="EOB34" s="174"/>
      <c r="EOC34" s="174"/>
      <c r="EOD34" s="174"/>
      <c r="EOE34" s="174"/>
      <c r="EOF34" s="174"/>
      <c r="EOG34" s="174"/>
      <c r="EOH34" s="174"/>
      <c r="EOI34" s="174"/>
      <c r="EOJ34" s="174"/>
      <c r="EOZ34" s="174"/>
      <c r="EPA34" s="174"/>
      <c r="EPB34" s="174"/>
      <c r="EPC34" s="174"/>
      <c r="EPD34" s="174"/>
      <c r="EPE34" s="174"/>
      <c r="EPF34" s="174"/>
      <c r="EPG34" s="174"/>
      <c r="EPH34" s="174"/>
      <c r="EPI34" s="174"/>
      <c r="EPJ34" s="174"/>
      <c r="EPK34" s="174"/>
      <c r="EPL34" s="174"/>
      <c r="EQB34" s="174"/>
      <c r="EQC34" s="174"/>
      <c r="EQD34" s="174"/>
      <c r="EQE34" s="174"/>
      <c r="EQF34" s="174"/>
      <c r="EQG34" s="174"/>
      <c r="EQH34" s="174"/>
      <c r="EQI34" s="174"/>
      <c r="EQJ34" s="174"/>
      <c r="EQK34" s="174"/>
      <c r="EQL34" s="174"/>
      <c r="EQM34" s="174"/>
      <c r="EQN34" s="174"/>
      <c r="ERD34" s="174"/>
      <c r="ERE34" s="174"/>
      <c r="ERF34" s="174"/>
      <c r="ERG34" s="174"/>
      <c r="ERH34" s="174"/>
      <c r="ERI34" s="174"/>
      <c r="ERJ34" s="174"/>
      <c r="ERK34" s="174"/>
      <c r="ERL34" s="174"/>
      <c r="ERM34" s="174"/>
      <c r="ERN34" s="174"/>
      <c r="ERO34" s="174"/>
      <c r="ERP34" s="174"/>
      <c r="ESF34" s="174"/>
      <c r="ESG34" s="174"/>
      <c r="ESH34" s="174"/>
      <c r="ESI34" s="174"/>
      <c r="ESJ34" s="174"/>
      <c r="ESK34" s="174"/>
      <c r="ESL34" s="174"/>
      <c r="ESM34" s="174"/>
      <c r="ESN34" s="174"/>
      <c r="ESO34" s="174"/>
      <c r="ESP34" s="174"/>
      <c r="ESQ34" s="174"/>
      <c r="ESR34" s="174"/>
      <c r="ETH34" s="174"/>
      <c r="ETI34" s="174"/>
      <c r="ETJ34" s="174"/>
      <c r="ETK34" s="174"/>
      <c r="ETL34" s="174"/>
      <c r="ETM34" s="174"/>
      <c r="ETN34" s="174"/>
      <c r="ETO34" s="174"/>
      <c r="ETP34" s="174"/>
      <c r="ETQ34" s="174"/>
      <c r="ETR34" s="174"/>
      <c r="ETS34" s="174"/>
      <c r="ETT34" s="174"/>
      <c r="EUJ34" s="174"/>
      <c r="EUK34" s="174"/>
      <c r="EUL34" s="174"/>
      <c r="EUM34" s="174"/>
      <c r="EUN34" s="174"/>
      <c r="EUO34" s="174"/>
      <c r="EUP34" s="174"/>
      <c r="EUQ34" s="174"/>
      <c r="EUR34" s="174"/>
      <c r="EUS34" s="174"/>
      <c r="EUT34" s="174"/>
      <c r="EUU34" s="174"/>
      <c r="EUV34" s="174"/>
      <c r="EVL34" s="174"/>
      <c r="EVM34" s="174"/>
      <c r="EVN34" s="174"/>
      <c r="EVO34" s="174"/>
      <c r="EVP34" s="174"/>
      <c r="EVQ34" s="174"/>
      <c r="EVR34" s="174"/>
      <c r="EVS34" s="174"/>
      <c r="EVT34" s="174"/>
      <c r="EVU34" s="174"/>
      <c r="EVV34" s="174"/>
      <c r="EVW34" s="174"/>
      <c r="EVX34" s="174"/>
      <c r="EWN34" s="174"/>
      <c r="EWO34" s="174"/>
      <c r="EWP34" s="174"/>
      <c r="EWQ34" s="174"/>
      <c r="EWR34" s="174"/>
      <c r="EWS34" s="174"/>
      <c r="EWT34" s="174"/>
      <c r="EWU34" s="174"/>
      <c r="EWV34" s="174"/>
      <c r="EWW34" s="174"/>
      <c r="EWX34" s="174"/>
      <c r="EWY34" s="174"/>
      <c r="EWZ34" s="174"/>
      <c r="EXP34" s="174"/>
      <c r="EXQ34" s="174"/>
      <c r="EXR34" s="174"/>
      <c r="EXS34" s="174"/>
      <c r="EXT34" s="174"/>
      <c r="EXU34" s="174"/>
      <c r="EXV34" s="174"/>
      <c r="EXW34" s="174"/>
      <c r="EXX34" s="174"/>
      <c r="EXY34" s="174"/>
      <c r="EXZ34" s="174"/>
      <c r="EYA34" s="174"/>
      <c r="EYB34" s="174"/>
      <c r="EYR34" s="174"/>
      <c r="EYS34" s="174"/>
      <c r="EYT34" s="174"/>
      <c r="EYU34" s="174"/>
      <c r="EYV34" s="174"/>
      <c r="EYW34" s="174"/>
      <c r="EYX34" s="174"/>
      <c r="EYY34" s="174"/>
      <c r="EYZ34" s="174"/>
      <c r="EZA34" s="174"/>
      <c r="EZB34" s="174"/>
      <c r="EZC34" s="174"/>
      <c r="EZD34" s="174"/>
      <c r="EZT34" s="174"/>
      <c r="EZU34" s="174"/>
      <c r="EZV34" s="174"/>
      <c r="EZW34" s="174"/>
      <c r="EZX34" s="174"/>
      <c r="EZY34" s="174"/>
      <c r="EZZ34" s="174"/>
      <c r="FAA34" s="174"/>
      <c r="FAB34" s="174"/>
      <c r="FAC34" s="174"/>
      <c r="FAD34" s="174"/>
      <c r="FAE34" s="174"/>
      <c r="FAF34" s="174"/>
      <c r="FAV34" s="174"/>
      <c r="FAW34" s="174"/>
      <c r="FAX34" s="174"/>
      <c r="FAY34" s="174"/>
      <c r="FAZ34" s="174"/>
      <c r="FBA34" s="174"/>
      <c r="FBB34" s="174"/>
      <c r="FBC34" s="174"/>
      <c r="FBD34" s="174"/>
      <c r="FBE34" s="174"/>
      <c r="FBF34" s="174"/>
      <c r="FBG34" s="174"/>
      <c r="FBH34" s="174"/>
      <c r="FBX34" s="174"/>
      <c r="FBY34" s="174"/>
      <c r="FBZ34" s="174"/>
      <c r="FCA34" s="174"/>
      <c r="FCB34" s="174"/>
      <c r="FCC34" s="174"/>
      <c r="FCD34" s="174"/>
      <c r="FCE34" s="174"/>
      <c r="FCF34" s="174"/>
      <c r="FCG34" s="174"/>
      <c r="FCH34" s="174"/>
      <c r="FCI34" s="174"/>
      <c r="FCJ34" s="174"/>
      <c r="FCZ34" s="174"/>
      <c r="FDA34" s="174"/>
      <c r="FDB34" s="174"/>
      <c r="FDC34" s="174"/>
      <c r="FDD34" s="174"/>
      <c r="FDE34" s="174"/>
      <c r="FDF34" s="174"/>
      <c r="FDG34" s="174"/>
      <c r="FDH34" s="174"/>
      <c r="FDI34" s="174"/>
      <c r="FDJ34" s="174"/>
      <c r="FDK34" s="174"/>
      <c r="FDL34" s="174"/>
      <c r="FEB34" s="174"/>
      <c r="FEC34" s="174"/>
      <c r="FED34" s="174"/>
      <c r="FEE34" s="174"/>
      <c r="FEF34" s="174"/>
      <c r="FEG34" s="174"/>
      <c r="FEH34" s="174"/>
      <c r="FEI34" s="174"/>
      <c r="FEJ34" s="174"/>
      <c r="FEK34" s="174"/>
      <c r="FEL34" s="174"/>
      <c r="FEM34" s="174"/>
      <c r="FEN34" s="174"/>
      <c r="FFD34" s="174"/>
      <c r="FFE34" s="174"/>
      <c r="FFF34" s="174"/>
      <c r="FFG34" s="174"/>
      <c r="FFH34" s="174"/>
      <c r="FFI34" s="174"/>
      <c r="FFJ34" s="174"/>
      <c r="FFK34" s="174"/>
      <c r="FFL34" s="174"/>
      <c r="FFM34" s="174"/>
      <c r="FFN34" s="174"/>
      <c r="FFO34" s="174"/>
      <c r="FFP34" s="174"/>
      <c r="FGF34" s="174"/>
      <c r="FGG34" s="174"/>
      <c r="FGH34" s="174"/>
      <c r="FGI34" s="174"/>
      <c r="FGJ34" s="174"/>
      <c r="FGK34" s="174"/>
      <c r="FGL34" s="174"/>
      <c r="FGM34" s="174"/>
      <c r="FGN34" s="174"/>
      <c r="FGO34" s="174"/>
      <c r="FGP34" s="174"/>
      <c r="FGQ34" s="174"/>
      <c r="FGR34" s="174"/>
      <c r="FHH34" s="174"/>
      <c r="FHI34" s="174"/>
      <c r="FHJ34" s="174"/>
      <c r="FHK34" s="174"/>
      <c r="FHL34" s="174"/>
      <c r="FHM34" s="174"/>
      <c r="FHN34" s="174"/>
      <c r="FHO34" s="174"/>
      <c r="FHP34" s="174"/>
      <c r="FHQ34" s="174"/>
      <c r="FHR34" s="174"/>
      <c r="FHS34" s="174"/>
      <c r="FHT34" s="174"/>
      <c r="FIJ34" s="174"/>
      <c r="FIK34" s="174"/>
      <c r="FIL34" s="174"/>
      <c r="FIM34" s="174"/>
      <c r="FIN34" s="174"/>
      <c r="FIO34" s="174"/>
      <c r="FIP34" s="174"/>
      <c r="FIQ34" s="174"/>
      <c r="FIR34" s="174"/>
      <c r="FIS34" s="174"/>
      <c r="FIT34" s="174"/>
      <c r="FIU34" s="174"/>
      <c r="FIV34" s="174"/>
      <c r="FJL34" s="174"/>
      <c r="FJM34" s="174"/>
      <c r="FJN34" s="174"/>
      <c r="FJO34" s="174"/>
      <c r="FJP34" s="174"/>
      <c r="FJQ34" s="174"/>
      <c r="FJR34" s="174"/>
      <c r="FJS34" s="174"/>
      <c r="FJT34" s="174"/>
      <c r="FJU34" s="174"/>
      <c r="FJV34" s="174"/>
      <c r="FJW34" s="174"/>
      <c r="FJX34" s="174"/>
      <c r="FKN34" s="174"/>
      <c r="FKO34" s="174"/>
      <c r="FKP34" s="174"/>
      <c r="FKQ34" s="174"/>
      <c r="FKR34" s="174"/>
      <c r="FKS34" s="174"/>
      <c r="FKT34" s="174"/>
      <c r="FKU34" s="174"/>
      <c r="FKV34" s="174"/>
      <c r="FKW34" s="174"/>
      <c r="FKX34" s="174"/>
      <c r="FKY34" s="174"/>
      <c r="FKZ34" s="174"/>
      <c r="FLP34" s="174"/>
      <c r="FLQ34" s="174"/>
      <c r="FLR34" s="174"/>
      <c r="FLS34" s="174"/>
      <c r="FLT34" s="174"/>
      <c r="FLU34" s="174"/>
      <c r="FLV34" s="174"/>
      <c r="FLW34" s="174"/>
      <c r="FLX34" s="174"/>
      <c r="FLY34" s="174"/>
      <c r="FLZ34" s="174"/>
      <c r="FMA34" s="174"/>
      <c r="FMB34" s="174"/>
      <c r="FMR34" s="174"/>
      <c r="FMS34" s="174"/>
      <c r="FMT34" s="174"/>
      <c r="FMU34" s="174"/>
      <c r="FMV34" s="174"/>
      <c r="FMW34" s="174"/>
      <c r="FMX34" s="174"/>
      <c r="FMY34" s="174"/>
      <c r="FMZ34" s="174"/>
      <c r="FNA34" s="174"/>
      <c r="FNB34" s="174"/>
      <c r="FNC34" s="174"/>
      <c r="FND34" s="174"/>
      <c r="FNT34" s="174"/>
      <c r="FNU34" s="174"/>
      <c r="FNV34" s="174"/>
      <c r="FNW34" s="174"/>
      <c r="FNX34" s="174"/>
      <c r="FNY34" s="174"/>
      <c r="FNZ34" s="174"/>
      <c r="FOA34" s="174"/>
      <c r="FOB34" s="174"/>
      <c r="FOC34" s="174"/>
      <c r="FOD34" s="174"/>
      <c r="FOE34" s="174"/>
      <c r="FOF34" s="174"/>
      <c r="FOV34" s="174"/>
      <c r="FOW34" s="174"/>
      <c r="FOX34" s="174"/>
      <c r="FOY34" s="174"/>
      <c r="FOZ34" s="174"/>
      <c r="FPA34" s="174"/>
      <c r="FPB34" s="174"/>
      <c r="FPC34" s="174"/>
      <c r="FPD34" s="174"/>
      <c r="FPE34" s="174"/>
      <c r="FPF34" s="174"/>
      <c r="FPG34" s="174"/>
      <c r="FPH34" s="174"/>
      <c r="FPX34" s="174"/>
      <c r="FPY34" s="174"/>
      <c r="FPZ34" s="174"/>
      <c r="FQA34" s="174"/>
      <c r="FQB34" s="174"/>
      <c r="FQC34" s="174"/>
      <c r="FQD34" s="174"/>
      <c r="FQE34" s="174"/>
      <c r="FQF34" s="174"/>
      <c r="FQG34" s="174"/>
      <c r="FQH34" s="174"/>
      <c r="FQI34" s="174"/>
      <c r="FQJ34" s="174"/>
      <c r="FQZ34" s="174"/>
      <c r="FRA34" s="174"/>
      <c r="FRB34" s="174"/>
      <c r="FRC34" s="174"/>
      <c r="FRD34" s="174"/>
      <c r="FRE34" s="174"/>
      <c r="FRF34" s="174"/>
      <c r="FRG34" s="174"/>
      <c r="FRH34" s="174"/>
      <c r="FRI34" s="174"/>
      <c r="FRJ34" s="174"/>
      <c r="FRK34" s="174"/>
      <c r="FRL34" s="174"/>
      <c r="FSB34" s="174"/>
      <c r="FSC34" s="174"/>
      <c r="FSD34" s="174"/>
      <c r="FSE34" s="174"/>
      <c r="FSF34" s="174"/>
      <c r="FSG34" s="174"/>
      <c r="FSH34" s="174"/>
      <c r="FSI34" s="174"/>
      <c r="FSJ34" s="174"/>
      <c r="FSK34" s="174"/>
      <c r="FSL34" s="174"/>
      <c r="FSM34" s="174"/>
      <c r="FSN34" s="174"/>
      <c r="FTD34" s="174"/>
      <c r="FTE34" s="174"/>
      <c r="FTF34" s="174"/>
      <c r="FTG34" s="174"/>
      <c r="FTH34" s="174"/>
      <c r="FTI34" s="174"/>
      <c r="FTJ34" s="174"/>
      <c r="FTK34" s="174"/>
      <c r="FTL34" s="174"/>
      <c r="FTM34" s="174"/>
      <c r="FTN34" s="174"/>
      <c r="FTO34" s="174"/>
      <c r="FTP34" s="174"/>
      <c r="FUF34" s="174"/>
      <c r="FUG34" s="174"/>
      <c r="FUH34" s="174"/>
      <c r="FUI34" s="174"/>
      <c r="FUJ34" s="174"/>
      <c r="FUK34" s="174"/>
      <c r="FUL34" s="174"/>
      <c r="FUM34" s="174"/>
      <c r="FUN34" s="174"/>
      <c r="FUO34" s="174"/>
      <c r="FUP34" s="174"/>
      <c r="FUQ34" s="174"/>
      <c r="FUR34" s="174"/>
      <c r="FVH34" s="174"/>
      <c r="FVI34" s="174"/>
      <c r="FVJ34" s="174"/>
      <c r="FVK34" s="174"/>
      <c r="FVL34" s="174"/>
      <c r="FVM34" s="174"/>
      <c r="FVN34" s="174"/>
      <c r="FVO34" s="174"/>
      <c r="FVP34" s="174"/>
      <c r="FVQ34" s="174"/>
      <c r="FVR34" s="174"/>
      <c r="FVS34" s="174"/>
      <c r="FVT34" s="174"/>
      <c r="FWJ34" s="174"/>
      <c r="FWK34" s="174"/>
      <c r="FWL34" s="174"/>
      <c r="FWM34" s="174"/>
      <c r="FWN34" s="174"/>
      <c r="FWO34" s="174"/>
      <c r="FWP34" s="174"/>
      <c r="FWQ34" s="174"/>
      <c r="FWR34" s="174"/>
      <c r="FWS34" s="174"/>
      <c r="FWT34" s="174"/>
      <c r="FWU34" s="174"/>
      <c r="FWV34" s="174"/>
      <c r="FXL34" s="174"/>
      <c r="FXM34" s="174"/>
      <c r="FXN34" s="174"/>
      <c r="FXO34" s="174"/>
      <c r="FXP34" s="174"/>
      <c r="FXQ34" s="174"/>
      <c r="FXR34" s="174"/>
      <c r="FXS34" s="174"/>
      <c r="FXT34" s="174"/>
      <c r="FXU34" s="174"/>
      <c r="FXV34" s="174"/>
      <c r="FXW34" s="174"/>
      <c r="FXX34" s="174"/>
      <c r="FYN34" s="174"/>
      <c r="FYO34" s="174"/>
      <c r="FYP34" s="174"/>
      <c r="FYQ34" s="174"/>
      <c r="FYR34" s="174"/>
      <c r="FYS34" s="174"/>
      <c r="FYT34" s="174"/>
      <c r="FYU34" s="174"/>
      <c r="FYV34" s="174"/>
      <c r="FYW34" s="174"/>
      <c r="FYX34" s="174"/>
      <c r="FYY34" s="174"/>
      <c r="FYZ34" s="174"/>
      <c r="FZP34" s="174"/>
      <c r="FZQ34" s="174"/>
      <c r="FZR34" s="174"/>
      <c r="FZS34" s="174"/>
      <c r="FZT34" s="174"/>
      <c r="FZU34" s="174"/>
      <c r="FZV34" s="174"/>
      <c r="FZW34" s="174"/>
      <c r="FZX34" s="174"/>
      <c r="FZY34" s="174"/>
      <c r="FZZ34" s="174"/>
      <c r="GAA34" s="174"/>
      <c r="GAB34" s="174"/>
      <c r="GAR34" s="174"/>
      <c r="GAS34" s="174"/>
      <c r="GAT34" s="174"/>
      <c r="GAU34" s="174"/>
      <c r="GAV34" s="174"/>
      <c r="GAW34" s="174"/>
      <c r="GAX34" s="174"/>
      <c r="GAY34" s="174"/>
      <c r="GAZ34" s="174"/>
      <c r="GBA34" s="174"/>
      <c r="GBB34" s="174"/>
      <c r="GBC34" s="174"/>
      <c r="GBD34" s="174"/>
      <c r="GBT34" s="174"/>
      <c r="GBU34" s="174"/>
      <c r="GBV34" s="174"/>
      <c r="GBW34" s="174"/>
      <c r="GBX34" s="174"/>
      <c r="GBY34" s="174"/>
      <c r="GBZ34" s="174"/>
      <c r="GCA34" s="174"/>
      <c r="GCB34" s="174"/>
      <c r="GCC34" s="174"/>
      <c r="GCD34" s="174"/>
      <c r="GCE34" s="174"/>
      <c r="GCF34" s="174"/>
      <c r="GCV34" s="174"/>
      <c r="GCW34" s="174"/>
      <c r="GCX34" s="174"/>
      <c r="GCY34" s="174"/>
      <c r="GCZ34" s="174"/>
      <c r="GDA34" s="174"/>
      <c r="GDB34" s="174"/>
      <c r="GDC34" s="174"/>
      <c r="GDD34" s="174"/>
      <c r="GDE34" s="174"/>
      <c r="GDF34" s="174"/>
      <c r="GDG34" s="174"/>
      <c r="GDH34" s="174"/>
      <c r="GDX34" s="174"/>
      <c r="GDY34" s="174"/>
      <c r="GDZ34" s="174"/>
      <c r="GEA34" s="174"/>
      <c r="GEB34" s="174"/>
      <c r="GEC34" s="174"/>
      <c r="GED34" s="174"/>
      <c r="GEE34" s="174"/>
      <c r="GEF34" s="174"/>
      <c r="GEG34" s="174"/>
      <c r="GEH34" s="174"/>
      <c r="GEI34" s="174"/>
      <c r="GEJ34" s="174"/>
      <c r="GEZ34" s="174"/>
      <c r="GFA34" s="174"/>
      <c r="GFB34" s="174"/>
      <c r="GFC34" s="174"/>
      <c r="GFD34" s="174"/>
      <c r="GFE34" s="174"/>
      <c r="GFF34" s="174"/>
      <c r="GFG34" s="174"/>
      <c r="GFH34" s="174"/>
      <c r="GFI34" s="174"/>
      <c r="GFJ34" s="174"/>
      <c r="GFK34" s="174"/>
      <c r="GFL34" s="174"/>
      <c r="GGB34" s="174"/>
      <c r="GGC34" s="174"/>
      <c r="GGD34" s="174"/>
      <c r="GGE34" s="174"/>
      <c r="GGF34" s="174"/>
      <c r="GGG34" s="174"/>
      <c r="GGH34" s="174"/>
      <c r="GGI34" s="174"/>
      <c r="GGJ34" s="174"/>
      <c r="GGK34" s="174"/>
      <c r="GGL34" s="174"/>
      <c r="GGM34" s="174"/>
      <c r="GGN34" s="174"/>
      <c r="GHD34" s="174"/>
      <c r="GHE34" s="174"/>
      <c r="GHF34" s="174"/>
      <c r="GHG34" s="174"/>
      <c r="GHH34" s="174"/>
      <c r="GHI34" s="174"/>
      <c r="GHJ34" s="174"/>
      <c r="GHK34" s="174"/>
      <c r="GHL34" s="174"/>
      <c r="GHM34" s="174"/>
      <c r="GHN34" s="174"/>
      <c r="GHO34" s="174"/>
      <c r="GHP34" s="174"/>
      <c r="GIF34" s="174"/>
      <c r="GIG34" s="174"/>
      <c r="GIH34" s="174"/>
      <c r="GII34" s="174"/>
      <c r="GIJ34" s="174"/>
      <c r="GIK34" s="174"/>
      <c r="GIL34" s="174"/>
      <c r="GIM34" s="174"/>
      <c r="GIN34" s="174"/>
      <c r="GIO34" s="174"/>
      <c r="GIP34" s="174"/>
      <c r="GIQ34" s="174"/>
      <c r="GIR34" s="174"/>
      <c r="GJH34" s="174"/>
      <c r="GJI34" s="174"/>
      <c r="GJJ34" s="174"/>
      <c r="GJK34" s="174"/>
      <c r="GJL34" s="174"/>
      <c r="GJM34" s="174"/>
      <c r="GJN34" s="174"/>
      <c r="GJO34" s="174"/>
      <c r="GJP34" s="174"/>
      <c r="GJQ34" s="174"/>
      <c r="GJR34" s="174"/>
      <c r="GJS34" s="174"/>
      <c r="GJT34" s="174"/>
      <c r="GKJ34" s="174"/>
      <c r="GKK34" s="174"/>
      <c r="GKL34" s="174"/>
      <c r="GKM34" s="174"/>
      <c r="GKN34" s="174"/>
      <c r="GKO34" s="174"/>
      <c r="GKP34" s="174"/>
      <c r="GKQ34" s="174"/>
      <c r="GKR34" s="174"/>
      <c r="GKS34" s="174"/>
      <c r="GKT34" s="174"/>
      <c r="GKU34" s="174"/>
      <c r="GKV34" s="174"/>
      <c r="GLL34" s="174"/>
      <c r="GLM34" s="174"/>
      <c r="GLN34" s="174"/>
      <c r="GLO34" s="174"/>
      <c r="GLP34" s="174"/>
      <c r="GLQ34" s="174"/>
      <c r="GLR34" s="174"/>
      <c r="GLS34" s="174"/>
      <c r="GLT34" s="174"/>
      <c r="GLU34" s="174"/>
      <c r="GLV34" s="174"/>
      <c r="GLW34" s="174"/>
      <c r="GLX34" s="174"/>
      <c r="GMN34" s="174"/>
      <c r="GMO34" s="174"/>
      <c r="GMP34" s="174"/>
      <c r="GMQ34" s="174"/>
      <c r="GMR34" s="174"/>
      <c r="GMS34" s="174"/>
      <c r="GMT34" s="174"/>
      <c r="GMU34" s="174"/>
      <c r="GMV34" s="174"/>
      <c r="GMW34" s="174"/>
      <c r="GMX34" s="174"/>
      <c r="GMY34" s="174"/>
      <c r="GMZ34" s="174"/>
      <c r="GNP34" s="174"/>
      <c r="GNQ34" s="174"/>
      <c r="GNR34" s="174"/>
      <c r="GNS34" s="174"/>
      <c r="GNT34" s="174"/>
      <c r="GNU34" s="174"/>
      <c r="GNV34" s="174"/>
      <c r="GNW34" s="174"/>
      <c r="GNX34" s="174"/>
      <c r="GNY34" s="174"/>
      <c r="GNZ34" s="174"/>
      <c r="GOA34" s="174"/>
      <c r="GOB34" s="174"/>
      <c r="GOR34" s="174"/>
      <c r="GOS34" s="174"/>
      <c r="GOT34" s="174"/>
      <c r="GOU34" s="174"/>
      <c r="GOV34" s="174"/>
      <c r="GOW34" s="174"/>
      <c r="GOX34" s="174"/>
      <c r="GOY34" s="174"/>
      <c r="GOZ34" s="174"/>
      <c r="GPA34" s="174"/>
      <c r="GPB34" s="174"/>
      <c r="GPC34" s="174"/>
      <c r="GPD34" s="174"/>
      <c r="GPT34" s="174"/>
      <c r="GPU34" s="174"/>
      <c r="GPV34" s="174"/>
      <c r="GPW34" s="174"/>
      <c r="GPX34" s="174"/>
      <c r="GPY34" s="174"/>
      <c r="GPZ34" s="174"/>
      <c r="GQA34" s="174"/>
      <c r="GQB34" s="174"/>
      <c r="GQC34" s="174"/>
      <c r="GQD34" s="174"/>
      <c r="GQE34" s="174"/>
      <c r="GQF34" s="174"/>
      <c r="GQV34" s="174"/>
      <c r="GQW34" s="174"/>
      <c r="GQX34" s="174"/>
      <c r="GQY34" s="174"/>
      <c r="GQZ34" s="174"/>
      <c r="GRA34" s="174"/>
      <c r="GRB34" s="174"/>
      <c r="GRC34" s="174"/>
      <c r="GRD34" s="174"/>
      <c r="GRE34" s="174"/>
      <c r="GRF34" s="174"/>
      <c r="GRG34" s="174"/>
      <c r="GRH34" s="174"/>
      <c r="GRX34" s="174"/>
      <c r="GRY34" s="174"/>
      <c r="GRZ34" s="174"/>
      <c r="GSA34" s="174"/>
      <c r="GSB34" s="174"/>
      <c r="GSC34" s="174"/>
      <c r="GSD34" s="174"/>
      <c r="GSE34" s="174"/>
      <c r="GSF34" s="174"/>
      <c r="GSG34" s="174"/>
      <c r="GSH34" s="174"/>
      <c r="GSI34" s="174"/>
      <c r="GSJ34" s="174"/>
      <c r="GSZ34" s="174"/>
      <c r="GTA34" s="174"/>
      <c r="GTB34" s="174"/>
      <c r="GTC34" s="174"/>
      <c r="GTD34" s="174"/>
      <c r="GTE34" s="174"/>
      <c r="GTF34" s="174"/>
      <c r="GTG34" s="174"/>
      <c r="GTH34" s="174"/>
      <c r="GTI34" s="174"/>
      <c r="GTJ34" s="174"/>
      <c r="GTK34" s="174"/>
      <c r="GTL34" s="174"/>
      <c r="GUB34" s="174"/>
      <c r="GUC34" s="174"/>
      <c r="GUD34" s="174"/>
      <c r="GUE34" s="174"/>
      <c r="GUF34" s="174"/>
      <c r="GUG34" s="174"/>
      <c r="GUH34" s="174"/>
      <c r="GUI34" s="174"/>
      <c r="GUJ34" s="174"/>
      <c r="GUK34" s="174"/>
      <c r="GUL34" s="174"/>
      <c r="GUM34" s="174"/>
      <c r="GUN34" s="174"/>
      <c r="GVD34" s="174"/>
      <c r="GVE34" s="174"/>
      <c r="GVF34" s="174"/>
      <c r="GVG34" s="174"/>
      <c r="GVH34" s="174"/>
      <c r="GVI34" s="174"/>
      <c r="GVJ34" s="174"/>
      <c r="GVK34" s="174"/>
      <c r="GVL34" s="174"/>
      <c r="GVM34" s="174"/>
      <c r="GVN34" s="174"/>
      <c r="GVO34" s="174"/>
      <c r="GVP34" s="174"/>
      <c r="GWF34" s="174"/>
      <c r="GWG34" s="174"/>
      <c r="GWH34" s="174"/>
      <c r="GWI34" s="174"/>
      <c r="GWJ34" s="174"/>
      <c r="GWK34" s="174"/>
      <c r="GWL34" s="174"/>
      <c r="GWM34" s="174"/>
      <c r="GWN34" s="174"/>
      <c r="GWO34" s="174"/>
      <c r="GWP34" s="174"/>
      <c r="GWQ34" s="174"/>
      <c r="GWR34" s="174"/>
      <c r="GXH34" s="174"/>
      <c r="GXI34" s="174"/>
      <c r="GXJ34" s="174"/>
      <c r="GXK34" s="174"/>
      <c r="GXL34" s="174"/>
      <c r="GXM34" s="174"/>
      <c r="GXN34" s="174"/>
      <c r="GXO34" s="174"/>
      <c r="GXP34" s="174"/>
      <c r="GXQ34" s="174"/>
      <c r="GXR34" s="174"/>
      <c r="GXS34" s="174"/>
      <c r="GXT34" s="174"/>
      <c r="GYJ34" s="174"/>
      <c r="GYK34" s="174"/>
      <c r="GYL34" s="174"/>
      <c r="GYM34" s="174"/>
      <c r="GYN34" s="174"/>
      <c r="GYO34" s="174"/>
      <c r="GYP34" s="174"/>
      <c r="GYQ34" s="174"/>
      <c r="GYR34" s="174"/>
      <c r="GYS34" s="174"/>
      <c r="GYT34" s="174"/>
      <c r="GYU34" s="174"/>
      <c r="GYV34" s="174"/>
      <c r="GZL34" s="174"/>
      <c r="GZM34" s="174"/>
      <c r="GZN34" s="174"/>
      <c r="GZO34" s="174"/>
      <c r="GZP34" s="174"/>
      <c r="GZQ34" s="174"/>
      <c r="GZR34" s="174"/>
      <c r="GZS34" s="174"/>
      <c r="GZT34" s="174"/>
      <c r="GZU34" s="174"/>
      <c r="GZV34" s="174"/>
      <c r="GZW34" s="174"/>
      <c r="GZX34" s="174"/>
      <c r="HAN34" s="174"/>
      <c r="HAO34" s="174"/>
      <c r="HAP34" s="174"/>
      <c r="HAQ34" s="174"/>
      <c r="HAR34" s="174"/>
      <c r="HAS34" s="174"/>
      <c r="HAT34" s="174"/>
      <c r="HAU34" s="174"/>
      <c r="HAV34" s="174"/>
      <c r="HAW34" s="174"/>
      <c r="HAX34" s="174"/>
      <c r="HAY34" s="174"/>
      <c r="HAZ34" s="174"/>
      <c r="HBP34" s="174"/>
      <c r="HBQ34" s="174"/>
      <c r="HBR34" s="174"/>
      <c r="HBS34" s="174"/>
      <c r="HBT34" s="174"/>
      <c r="HBU34" s="174"/>
      <c r="HBV34" s="174"/>
      <c r="HBW34" s="174"/>
      <c r="HBX34" s="174"/>
      <c r="HBY34" s="174"/>
      <c r="HBZ34" s="174"/>
      <c r="HCA34" s="174"/>
      <c r="HCB34" s="174"/>
      <c r="HCR34" s="174"/>
      <c r="HCS34" s="174"/>
      <c r="HCT34" s="174"/>
      <c r="HCU34" s="174"/>
      <c r="HCV34" s="174"/>
      <c r="HCW34" s="174"/>
      <c r="HCX34" s="174"/>
      <c r="HCY34" s="174"/>
      <c r="HCZ34" s="174"/>
      <c r="HDA34" s="174"/>
      <c r="HDB34" s="174"/>
      <c r="HDC34" s="174"/>
      <c r="HDD34" s="174"/>
      <c r="HDT34" s="174"/>
      <c r="HDU34" s="174"/>
      <c r="HDV34" s="174"/>
      <c r="HDW34" s="174"/>
      <c r="HDX34" s="174"/>
      <c r="HDY34" s="174"/>
      <c r="HDZ34" s="174"/>
      <c r="HEA34" s="174"/>
      <c r="HEB34" s="174"/>
      <c r="HEC34" s="174"/>
      <c r="HED34" s="174"/>
      <c r="HEE34" s="174"/>
      <c r="HEF34" s="174"/>
      <c r="HEV34" s="174"/>
      <c r="HEW34" s="174"/>
      <c r="HEX34" s="174"/>
      <c r="HEY34" s="174"/>
      <c r="HEZ34" s="174"/>
      <c r="HFA34" s="174"/>
      <c r="HFB34" s="174"/>
      <c r="HFC34" s="174"/>
      <c r="HFD34" s="174"/>
      <c r="HFE34" s="174"/>
      <c r="HFF34" s="174"/>
      <c r="HFG34" s="174"/>
      <c r="HFH34" s="174"/>
      <c r="HFX34" s="174"/>
      <c r="HFY34" s="174"/>
      <c r="HFZ34" s="174"/>
      <c r="HGA34" s="174"/>
      <c r="HGB34" s="174"/>
      <c r="HGC34" s="174"/>
      <c r="HGD34" s="174"/>
      <c r="HGE34" s="174"/>
      <c r="HGF34" s="174"/>
      <c r="HGG34" s="174"/>
      <c r="HGH34" s="174"/>
      <c r="HGI34" s="174"/>
      <c r="HGJ34" s="174"/>
      <c r="HGZ34" s="174"/>
      <c r="HHA34" s="174"/>
      <c r="HHB34" s="174"/>
      <c r="HHC34" s="174"/>
      <c r="HHD34" s="174"/>
      <c r="HHE34" s="174"/>
      <c r="HHF34" s="174"/>
      <c r="HHG34" s="174"/>
      <c r="HHH34" s="174"/>
      <c r="HHI34" s="174"/>
      <c r="HHJ34" s="174"/>
      <c r="HHK34" s="174"/>
      <c r="HHL34" s="174"/>
      <c r="HIB34" s="174"/>
      <c r="HIC34" s="174"/>
      <c r="HID34" s="174"/>
      <c r="HIE34" s="174"/>
      <c r="HIF34" s="174"/>
      <c r="HIG34" s="174"/>
      <c r="HIH34" s="174"/>
      <c r="HII34" s="174"/>
      <c r="HIJ34" s="174"/>
      <c r="HIK34" s="174"/>
      <c r="HIL34" s="174"/>
      <c r="HIM34" s="174"/>
      <c r="HIN34" s="174"/>
      <c r="HJD34" s="174"/>
      <c r="HJE34" s="174"/>
      <c r="HJF34" s="174"/>
      <c r="HJG34" s="174"/>
      <c r="HJH34" s="174"/>
      <c r="HJI34" s="174"/>
      <c r="HJJ34" s="174"/>
      <c r="HJK34" s="174"/>
      <c r="HJL34" s="174"/>
      <c r="HJM34" s="174"/>
      <c r="HJN34" s="174"/>
      <c r="HJO34" s="174"/>
      <c r="HJP34" s="174"/>
      <c r="HKF34" s="174"/>
      <c r="HKG34" s="174"/>
      <c r="HKH34" s="174"/>
      <c r="HKI34" s="174"/>
      <c r="HKJ34" s="174"/>
      <c r="HKK34" s="174"/>
      <c r="HKL34" s="174"/>
      <c r="HKM34" s="174"/>
      <c r="HKN34" s="174"/>
      <c r="HKO34" s="174"/>
      <c r="HKP34" s="174"/>
      <c r="HKQ34" s="174"/>
      <c r="HKR34" s="174"/>
      <c r="HLH34" s="174"/>
      <c r="HLI34" s="174"/>
      <c r="HLJ34" s="174"/>
      <c r="HLK34" s="174"/>
      <c r="HLL34" s="174"/>
      <c r="HLM34" s="174"/>
      <c r="HLN34" s="174"/>
      <c r="HLO34" s="174"/>
      <c r="HLP34" s="174"/>
      <c r="HLQ34" s="174"/>
      <c r="HLR34" s="174"/>
      <c r="HLS34" s="174"/>
      <c r="HLT34" s="174"/>
      <c r="HMJ34" s="174"/>
      <c r="HMK34" s="174"/>
      <c r="HML34" s="174"/>
      <c r="HMM34" s="174"/>
      <c r="HMN34" s="174"/>
      <c r="HMO34" s="174"/>
      <c r="HMP34" s="174"/>
      <c r="HMQ34" s="174"/>
      <c r="HMR34" s="174"/>
      <c r="HMS34" s="174"/>
      <c r="HMT34" s="174"/>
      <c r="HMU34" s="174"/>
      <c r="HMV34" s="174"/>
      <c r="HNL34" s="174"/>
      <c r="HNM34" s="174"/>
      <c r="HNN34" s="174"/>
      <c r="HNO34" s="174"/>
      <c r="HNP34" s="174"/>
      <c r="HNQ34" s="174"/>
      <c r="HNR34" s="174"/>
      <c r="HNS34" s="174"/>
      <c r="HNT34" s="174"/>
      <c r="HNU34" s="174"/>
      <c r="HNV34" s="174"/>
      <c r="HNW34" s="174"/>
      <c r="HNX34" s="174"/>
      <c r="HON34" s="174"/>
      <c r="HOO34" s="174"/>
      <c r="HOP34" s="174"/>
      <c r="HOQ34" s="174"/>
      <c r="HOR34" s="174"/>
      <c r="HOS34" s="174"/>
      <c r="HOT34" s="174"/>
      <c r="HOU34" s="174"/>
      <c r="HOV34" s="174"/>
      <c r="HOW34" s="174"/>
      <c r="HOX34" s="174"/>
      <c r="HOY34" s="174"/>
      <c r="HOZ34" s="174"/>
      <c r="HPP34" s="174"/>
      <c r="HPQ34" s="174"/>
      <c r="HPR34" s="174"/>
      <c r="HPS34" s="174"/>
      <c r="HPT34" s="174"/>
      <c r="HPU34" s="174"/>
      <c r="HPV34" s="174"/>
      <c r="HPW34" s="174"/>
      <c r="HPX34" s="174"/>
      <c r="HPY34" s="174"/>
      <c r="HPZ34" s="174"/>
      <c r="HQA34" s="174"/>
      <c r="HQB34" s="174"/>
      <c r="HQR34" s="174"/>
      <c r="HQS34" s="174"/>
      <c r="HQT34" s="174"/>
      <c r="HQU34" s="174"/>
      <c r="HQV34" s="174"/>
      <c r="HQW34" s="174"/>
      <c r="HQX34" s="174"/>
      <c r="HQY34" s="174"/>
      <c r="HQZ34" s="174"/>
      <c r="HRA34" s="174"/>
      <c r="HRB34" s="174"/>
      <c r="HRC34" s="174"/>
      <c r="HRD34" s="174"/>
      <c r="HRT34" s="174"/>
      <c r="HRU34" s="174"/>
      <c r="HRV34" s="174"/>
      <c r="HRW34" s="174"/>
      <c r="HRX34" s="174"/>
      <c r="HRY34" s="174"/>
      <c r="HRZ34" s="174"/>
      <c r="HSA34" s="174"/>
      <c r="HSB34" s="174"/>
      <c r="HSC34" s="174"/>
      <c r="HSD34" s="174"/>
      <c r="HSE34" s="174"/>
      <c r="HSF34" s="174"/>
      <c r="HSV34" s="174"/>
      <c r="HSW34" s="174"/>
      <c r="HSX34" s="174"/>
      <c r="HSY34" s="174"/>
      <c r="HSZ34" s="174"/>
      <c r="HTA34" s="174"/>
      <c r="HTB34" s="174"/>
      <c r="HTC34" s="174"/>
      <c r="HTD34" s="174"/>
      <c r="HTE34" s="174"/>
      <c r="HTF34" s="174"/>
      <c r="HTG34" s="174"/>
      <c r="HTH34" s="174"/>
      <c r="HTX34" s="174"/>
      <c r="HTY34" s="174"/>
      <c r="HTZ34" s="174"/>
      <c r="HUA34" s="174"/>
      <c r="HUB34" s="174"/>
      <c r="HUC34" s="174"/>
      <c r="HUD34" s="174"/>
      <c r="HUE34" s="174"/>
      <c r="HUF34" s="174"/>
      <c r="HUG34" s="174"/>
      <c r="HUH34" s="174"/>
      <c r="HUI34" s="174"/>
      <c r="HUJ34" s="174"/>
      <c r="HUZ34" s="174"/>
      <c r="HVA34" s="174"/>
      <c r="HVB34" s="174"/>
      <c r="HVC34" s="174"/>
      <c r="HVD34" s="174"/>
      <c r="HVE34" s="174"/>
      <c r="HVF34" s="174"/>
      <c r="HVG34" s="174"/>
      <c r="HVH34" s="174"/>
      <c r="HVI34" s="174"/>
      <c r="HVJ34" s="174"/>
      <c r="HVK34" s="174"/>
      <c r="HVL34" s="174"/>
      <c r="HWB34" s="174"/>
      <c r="HWC34" s="174"/>
      <c r="HWD34" s="174"/>
      <c r="HWE34" s="174"/>
      <c r="HWF34" s="174"/>
      <c r="HWG34" s="174"/>
      <c r="HWH34" s="174"/>
      <c r="HWI34" s="174"/>
      <c r="HWJ34" s="174"/>
      <c r="HWK34" s="174"/>
      <c r="HWL34" s="174"/>
      <c r="HWM34" s="174"/>
      <c r="HWN34" s="174"/>
      <c r="HXD34" s="174"/>
      <c r="HXE34" s="174"/>
      <c r="HXF34" s="174"/>
      <c r="HXG34" s="174"/>
      <c r="HXH34" s="174"/>
      <c r="HXI34" s="174"/>
      <c r="HXJ34" s="174"/>
      <c r="HXK34" s="174"/>
      <c r="HXL34" s="174"/>
      <c r="HXM34" s="174"/>
      <c r="HXN34" s="174"/>
      <c r="HXO34" s="174"/>
      <c r="HXP34" s="174"/>
      <c r="HYF34" s="174"/>
      <c r="HYG34" s="174"/>
      <c r="HYH34" s="174"/>
      <c r="HYI34" s="174"/>
      <c r="HYJ34" s="174"/>
      <c r="HYK34" s="174"/>
      <c r="HYL34" s="174"/>
      <c r="HYM34" s="174"/>
      <c r="HYN34" s="174"/>
      <c r="HYO34" s="174"/>
      <c r="HYP34" s="174"/>
      <c r="HYQ34" s="174"/>
      <c r="HYR34" s="174"/>
      <c r="HZH34" s="174"/>
      <c r="HZI34" s="174"/>
      <c r="HZJ34" s="174"/>
      <c r="HZK34" s="174"/>
      <c r="HZL34" s="174"/>
      <c r="HZM34" s="174"/>
      <c r="HZN34" s="174"/>
      <c r="HZO34" s="174"/>
      <c r="HZP34" s="174"/>
      <c r="HZQ34" s="174"/>
      <c r="HZR34" s="174"/>
      <c r="HZS34" s="174"/>
      <c r="HZT34" s="174"/>
      <c r="IAJ34" s="174"/>
      <c r="IAK34" s="174"/>
      <c r="IAL34" s="174"/>
      <c r="IAM34" s="174"/>
      <c r="IAN34" s="174"/>
      <c r="IAO34" s="174"/>
      <c r="IAP34" s="174"/>
      <c r="IAQ34" s="174"/>
      <c r="IAR34" s="174"/>
      <c r="IAS34" s="174"/>
      <c r="IAT34" s="174"/>
      <c r="IAU34" s="174"/>
      <c r="IAV34" s="174"/>
      <c r="IBL34" s="174"/>
      <c r="IBM34" s="174"/>
      <c r="IBN34" s="174"/>
      <c r="IBO34" s="174"/>
      <c r="IBP34" s="174"/>
      <c r="IBQ34" s="174"/>
      <c r="IBR34" s="174"/>
      <c r="IBS34" s="174"/>
      <c r="IBT34" s="174"/>
      <c r="IBU34" s="174"/>
      <c r="IBV34" s="174"/>
      <c r="IBW34" s="174"/>
      <c r="IBX34" s="174"/>
      <c r="ICN34" s="174"/>
      <c r="ICO34" s="174"/>
      <c r="ICP34" s="174"/>
      <c r="ICQ34" s="174"/>
      <c r="ICR34" s="174"/>
      <c r="ICS34" s="174"/>
      <c r="ICT34" s="174"/>
      <c r="ICU34" s="174"/>
      <c r="ICV34" s="174"/>
      <c r="ICW34" s="174"/>
      <c r="ICX34" s="174"/>
      <c r="ICY34" s="174"/>
      <c r="ICZ34" s="174"/>
      <c r="IDP34" s="174"/>
      <c r="IDQ34" s="174"/>
      <c r="IDR34" s="174"/>
      <c r="IDS34" s="174"/>
      <c r="IDT34" s="174"/>
      <c r="IDU34" s="174"/>
      <c r="IDV34" s="174"/>
      <c r="IDW34" s="174"/>
      <c r="IDX34" s="174"/>
      <c r="IDY34" s="174"/>
      <c r="IDZ34" s="174"/>
      <c r="IEA34" s="174"/>
      <c r="IEB34" s="174"/>
      <c r="IER34" s="174"/>
      <c r="IES34" s="174"/>
      <c r="IET34" s="174"/>
      <c r="IEU34" s="174"/>
      <c r="IEV34" s="174"/>
      <c r="IEW34" s="174"/>
      <c r="IEX34" s="174"/>
      <c r="IEY34" s="174"/>
      <c r="IEZ34" s="174"/>
      <c r="IFA34" s="174"/>
      <c r="IFB34" s="174"/>
      <c r="IFC34" s="174"/>
      <c r="IFD34" s="174"/>
      <c r="IFT34" s="174"/>
      <c r="IFU34" s="174"/>
      <c r="IFV34" s="174"/>
      <c r="IFW34" s="174"/>
      <c r="IFX34" s="174"/>
      <c r="IFY34" s="174"/>
      <c r="IFZ34" s="174"/>
      <c r="IGA34" s="174"/>
      <c r="IGB34" s="174"/>
      <c r="IGC34" s="174"/>
      <c r="IGD34" s="174"/>
      <c r="IGE34" s="174"/>
      <c r="IGF34" s="174"/>
      <c r="IGV34" s="174"/>
      <c r="IGW34" s="174"/>
      <c r="IGX34" s="174"/>
      <c r="IGY34" s="174"/>
      <c r="IGZ34" s="174"/>
      <c r="IHA34" s="174"/>
      <c r="IHB34" s="174"/>
      <c r="IHC34" s="174"/>
      <c r="IHD34" s="174"/>
      <c r="IHE34" s="174"/>
      <c r="IHF34" s="174"/>
      <c r="IHG34" s="174"/>
      <c r="IHH34" s="174"/>
      <c r="IHX34" s="174"/>
      <c r="IHY34" s="174"/>
      <c r="IHZ34" s="174"/>
      <c r="IIA34" s="174"/>
      <c r="IIB34" s="174"/>
      <c r="IIC34" s="174"/>
      <c r="IID34" s="174"/>
      <c r="IIE34" s="174"/>
      <c r="IIF34" s="174"/>
      <c r="IIG34" s="174"/>
      <c r="IIH34" s="174"/>
      <c r="III34" s="174"/>
      <c r="IIJ34" s="174"/>
      <c r="IIZ34" s="174"/>
      <c r="IJA34" s="174"/>
      <c r="IJB34" s="174"/>
      <c r="IJC34" s="174"/>
      <c r="IJD34" s="174"/>
      <c r="IJE34" s="174"/>
      <c r="IJF34" s="174"/>
      <c r="IJG34" s="174"/>
      <c r="IJH34" s="174"/>
      <c r="IJI34" s="174"/>
      <c r="IJJ34" s="174"/>
      <c r="IJK34" s="174"/>
      <c r="IJL34" s="174"/>
      <c r="IKB34" s="174"/>
      <c r="IKC34" s="174"/>
      <c r="IKD34" s="174"/>
      <c r="IKE34" s="174"/>
      <c r="IKF34" s="174"/>
      <c r="IKG34" s="174"/>
      <c r="IKH34" s="174"/>
      <c r="IKI34" s="174"/>
      <c r="IKJ34" s="174"/>
      <c r="IKK34" s="174"/>
      <c r="IKL34" s="174"/>
      <c r="IKM34" s="174"/>
      <c r="IKN34" s="174"/>
      <c r="ILD34" s="174"/>
      <c r="ILE34" s="174"/>
      <c r="ILF34" s="174"/>
      <c r="ILG34" s="174"/>
      <c r="ILH34" s="174"/>
      <c r="ILI34" s="174"/>
      <c r="ILJ34" s="174"/>
      <c r="ILK34" s="174"/>
      <c r="ILL34" s="174"/>
      <c r="ILM34" s="174"/>
      <c r="ILN34" s="174"/>
      <c r="ILO34" s="174"/>
      <c r="ILP34" s="174"/>
      <c r="IMF34" s="174"/>
      <c r="IMG34" s="174"/>
      <c r="IMH34" s="174"/>
      <c r="IMI34" s="174"/>
      <c r="IMJ34" s="174"/>
      <c r="IMK34" s="174"/>
      <c r="IML34" s="174"/>
      <c r="IMM34" s="174"/>
      <c r="IMN34" s="174"/>
      <c r="IMO34" s="174"/>
      <c r="IMP34" s="174"/>
      <c r="IMQ34" s="174"/>
      <c r="IMR34" s="174"/>
      <c r="INH34" s="174"/>
      <c r="INI34" s="174"/>
      <c r="INJ34" s="174"/>
      <c r="INK34" s="174"/>
      <c r="INL34" s="174"/>
      <c r="INM34" s="174"/>
      <c r="INN34" s="174"/>
      <c r="INO34" s="174"/>
      <c r="INP34" s="174"/>
      <c r="INQ34" s="174"/>
      <c r="INR34" s="174"/>
      <c r="INS34" s="174"/>
      <c r="INT34" s="174"/>
      <c r="IOJ34" s="174"/>
      <c r="IOK34" s="174"/>
      <c r="IOL34" s="174"/>
      <c r="IOM34" s="174"/>
      <c r="ION34" s="174"/>
      <c r="IOO34" s="174"/>
      <c r="IOP34" s="174"/>
      <c r="IOQ34" s="174"/>
      <c r="IOR34" s="174"/>
      <c r="IOS34" s="174"/>
      <c r="IOT34" s="174"/>
      <c r="IOU34" s="174"/>
      <c r="IOV34" s="174"/>
      <c r="IPL34" s="174"/>
      <c r="IPM34" s="174"/>
      <c r="IPN34" s="174"/>
      <c r="IPO34" s="174"/>
      <c r="IPP34" s="174"/>
      <c r="IPQ34" s="174"/>
      <c r="IPR34" s="174"/>
      <c r="IPS34" s="174"/>
      <c r="IPT34" s="174"/>
      <c r="IPU34" s="174"/>
      <c r="IPV34" s="174"/>
      <c r="IPW34" s="174"/>
      <c r="IPX34" s="174"/>
      <c r="IQN34" s="174"/>
      <c r="IQO34" s="174"/>
      <c r="IQP34" s="174"/>
      <c r="IQQ34" s="174"/>
      <c r="IQR34" s="174"/>
      <c r="IQS34" s="174"/>
      <c r="IQT34" s="174"/>
      <c r="IQU34" s="174"/>
      <c r="IQV34" s="174"/>
      <c r="IQW34" s="174"/>
      <c r="IQX34" s="174"/>
      <c r="IQY34" s="174"/>
      <c r="IQZ34" s="174"/>
      <c r="IRP34" s="174"/>
      <c r="IRQ34" s="174"/>
      <c r="IRR34" s="174"/>
      <c r="IRS34" s="174"/>
      <c r="IRT34" s="174"/>
      <c r="IRU34" s="174"/>
      <c r="IRV34" s="174"/>
      <c r="IRW34" s="174"/>
      <c r="IRX34" s="174"/>
      <c r="IRY34" s="174"/>
      <c r="IRZ34" s="174"/>
      <c r="ISA34" s="174"/>
      <c r="ISB34" s="174"/>
      <c r="ISR34" s="174"/>
      <c r="ISS34" s="174"/>
      <c r="IST34" s="174"/>
      <c r="ISU34" s="174"/>
      <c r="ISV34" s="174"/>
      <c r="ISW34" s="174"/>
      <c r="ISX34" s="174"/>
      <c r="ISY34" s="174"/>
      <c r="ISZ34" s="174"/>
      <c r="ITA34" s="174"/>
      <c r="ITB34" s="174"/>
      <c r="ITC34" s="174"/>
      <c r="ITD34" s="174"/>
      <c r="ITT34" s="174"/>
      <c r="ITU34" s="174"/>
      <c r="ITV34" s="174"/>
      <c r="ITW34" s="174"/>
      <c r="ITX34" s="174"/>
      <c r="ITY34" s="174"/>
      <c r="ITZ34" s="174"/>
      <c r="IUA34" s="174"/>
      <c r="IUB34" s="174"/>
      <c r="IUC34" s="174"/>
      <c r="IUD34" s="174"/>
      <c r="IUE34" s="174"/>
      <c r="IUF34" s="174"/>
      <c r="IUV34" s="174"/>
      <c r="IUW34" s="174"/>
      <c r="IUX34" s="174"/>
      <c r="IUY34" s="174"/>
      <c r="IUZ34" s="174"/>
      <c r="IVA34" s="174"/>
      <c r="IVB34" s="174"/>
      <c r="IVC34" s="174"/>
      <c r="IVD34" s="174"/>
      <c r="IVE34" s="174"/>
      <c r="IVF34" s="174"/>
      <c r="IVG34" s="174"/>
      <c r="IVH34" s="174"/>
      <c r="IVX34" s="174"/>
      <c r="IVY34" s="174"/>
      <c r="IVZ34" s="174"/>
      <c r="IWA34" s="174"/>
      <c r="IWB34" s="174"/>
      <c r="IWC34" s="174"/>
      <c r="IWD34" s="174"/>
      <c r="IWE34" s="174"/>
      <c r="IWF34" s="174"/>
      <c r="IWG34" s="174"/>
      <c r="IWH34" s="174"/>
      <c r="IWI34" s="174"/>
      <c r="IWJ34" s="174"/>
      <c r="IWZ34" s="174"/>
      <c r="IXA34" s="174"/>
      <c r="IXB34" s="174"/>
      <c r="IXC34" s="174"/>
      <c r="IXD34" s="174"/>
      <c r="IXE34" s="174"/>
      <c r="IXF34" s="174"/>
      <c r="IXG34" s="174"/>
      <c r="IXH34" s="174"/>
      <c r="IXI34" s="174"/>
      <c r="IXJ34" s="174"/>
      <c r="IXK34" s="174"/>
      <c r="IXL34" s="174"/>
      <c r="IYB34" s="174"/>
      <c r="IYC34" s="174"/>
      <c r="IYD34" s="174"/>
      <c r="IYE34" s="174"/>
      <c r="IYF34" s="174"/>
      <c r="IYG34" s="174"/>
      <c r="IYH34" s="174"/>
      <c r="IYI34" s="174"/>
      <c r="IYJ34" s="174"/>
      <c r="IYK34" s="174"/>
      <c r="IYL34" s="174"/>
      <c r="IYM34" s="174"/>
      <c r="IYN34" s="174"/>
      <c r="IZD34" s="174"/>
      <c r="IZE34" s="174"/>
      <c r="IZF34" s="174"/>
      <c r="IZG34" s="174"/>
      <c r="IZH34" s="174"/>
      <c r="IZI34" s="174"/>
      <c r="IZJ34" s="174"/>
      <c r="IZK34" s="174"/>
      <c r="IZL34" s="174"/>
      <c r="IZM34" s="174"/>
      <c r="IZN34" s="174"/>
      <c r="IZO34" s="174"/>
      <c r="IZP34" s="174"/>
      <c r="JAF34" s="174"/>
      <c r="JAG34" s="174"/>
      <c r="JAH34" s="174"/>
      <c r="JAI34" s="174"/>
      <c r="JAJ34" s="174"/>
      <c r="JAK34" s="174"/>
      <c r="JAL34" s="174"/>
      <c r="JAM34" s="174"/>
      <c r="JAN34" s="174"/>
      <c r="JAO34" s="174"/>
      <c r="JAP34" s="174"/>
      <c r="JAQ34" s="174"/>
      <c r="JAR34" s="174"/>
      <c r="JBH34" s="174"/>
      <c r="JBI34" s="174"/>
      <c r="JBJ34" s="174"/>
      <c r="JBK34" s="174"/>
      <c r="JBL34" s="174"/>
      <c r="JBM34" s="174"/>
      <c r="JBN34" s="174"/>
      <c r="JBO34" s="174"/>
      <c r="JBP34" s="174"/>
      <c r="JBQ34" s="174"/>
      <c r="JBR34" s="174"/>
      <c r="JBS34" s="174"/>
      <c r="JBT34" s="174"/>
      <c r="JCJ34" s="174"/>
      <c r="JCK34" s="174"/>
      <c r="JCL34" s="174"/>
      <c r="JCM34" s="174"/>
      <c r="JCN34" s="174"/>
      <c r="JCO34" s="174"/>
      <c r="JCP34" s="174"/>
      <c r="JCQ34" s="174"/>
      <c r="JCR34" s="174"/>
      <c r="JCS34" s="174"/>
      <c r="JCT34" s="174"/>
      <c r="JCU34" s="174"/>
      <c r="JCV34" s="174"/>
      <c r="JDL34" s="174"/>
      <c r="JDM34" s="174"/>
      <c r="JDN34" s="174"/>
      <c r="JDO34" s="174"/>
      <c r="JDP34" s="174"/>
      <c r="JDQ34" s="174"/>
      <c r="JDR34" s="174"/>
      <c r="JDS34" s="174"/>
      <c r="JDT34" s="174"/>
      <c r="JDU34" s="174"/>
      <c r="JDV34" s="174"/>
      <c r="JDW34" s="174"/>
      <c r="JDX34" s="174"/>
      <c r="JEN34" s="174"/>
      <c r="JEO34" s="174"/>
      <c r="JEP34" s="174"/>
      <c r="JEQ34" s="174"/>
      <c r="JER34" s="174"/>
      <c r="JES34" s="174"/>
      <c r="JET34" s="174"/>
      <c r="JEU34" s="174"/>
      <c r="JEV34" s="174"/>
      <c r="JEW34" s="174"/>
      <c r="JEX34" s="174"/>
      <c r="JEY34" s="174"/>
      <c r="JEZ34" s="174"/>
      <c r="JFP34" s="174"/>
      <c r="JFQ34" s="174"/>
      <c r="JFR34" s="174"/>
      <c r="JFS34" s="174"/>
      <c r="JFT34" s="174"/>
      <c r="JFU34" s="174"/>
      <c r="JFV34" s="174"/>
      <c r="JFW34" s="174"/>
      <c r="JFX34" s="174"/>
      <c r="JFY34" s="174"/>
      <c r="JFZ34" s="174"/>
      <c r="JGA34" s="174"/>
      <c r="JGB34" s="174"/>
      <c r="JGR34" s="174"/>
      <c r="JGS34" s="174"/>
      <c r="JGT34" s="174"/>
      <c r="JGU34" s="174"/>
      <c r="JGV34" s="174"/>
      <c r="JGW34" s="174"/>
      <c r="JGX34" s="174"/>
      <c r="JGY34" s="174"/>
      <c r="JGZ34" s="174"/>
      <c r="JHA34" s="174"/>
      <c r="JHB34" s="174"/>
      <c r="JHC34" s="174"/>
      <c r="JHD34" s="174"/>
      <c r="JHT34" s="174"/>
      <c r="JHU34" s="174"/>
      <c r="JHV34" s="174"/>
      <c r="JHW34" s="174"/>
      <c r="JHX34" s="174"/>
      <c r="JHY34" s="174"/>
      <c r="JHZ34" s="174"/>
      <c r="JIA34" s="174"/>
      <c r="JIB34" s="174"/>
      <c r="JIC34" s="174"/>
      <c r="JID34" s="174"/>
      <c r="JIE34" s="174"/>
      <c r="JIF34" s="174"/>
      <c r="JIV34" s="174"/>
      <c r="JIW34" s="174"/>
      <c r="JIX34" s="174"/>
      <c r="JIY34" s="174"/>
      <c r="JIZ34" s="174"/>
      <c r="JJA34" s="174"/>
      <c r="JJB34" s="174"/>
      <c r="JJC34" s="174"/>
      <c r="JJD34" s="174"/>
      <c r="JJE34" s="174"/>
      <c r="JJF34" s="174"/>
      <c r="JJG34" s="174"/>
      <c r="JJH34" s="174"/>
      <c r="JJX34" s="174"/>
      <c r="JJY34" s="174"/>
      <c r="JJZ34" s="174"/>
      <c r="JKA34" s="174"/>
      <c r="JKB34" s="174"/>
      <c r="JKC34" s="174"/>
      <c r="JKD34" s="174"/>
      <c r="JKE34" s="174"/>
      <c r="JKF34" s="174"/>
      <c r="JKG34" s="174"/>
      <c r="JKH34" s="174"/>
      <c r="JKI34" s="174"/>
      <c r="JKJ34" s="174"/>
      <c r="JKZ34" s="174"/>
      <c r="JLA34" s="174"/>
      <c r="JLB34" s="174"/>
      <c r="JLC34" s="174"/>
      <c r="JLD34" s="174"/>
      <c r="JLE34" s="174"/>
      <c r="JLF34" s="174"/>
      <c r="JLG34" s="174"/>
      <c r="JLH34" s="174"/>
      <c r="JLI34" s="174"/>
      <c r="JLJ34" s="174"/>
      <c r="JLK34" s="174"/>
      <c r="JLL34" s="174"/>
      <c r="JMB34" s="174"/>
      <c r="JMC34" s="174"/>
      <c r="JMD34" s="174"/>
      <c r="JME34" s="174"/>
      <c r="JMF34" s="174"/>
      <c r="JMG34" s="174"/>
      <c r="JMH34" s="174"/>
      <c r="JMI34" s="174"/>
      <c r="JMJ34" s="174"/>
      <c r="JMK34" s="174"/>
      <c r="JML34" s="174"/>
      <c r="JMM34" s="174"/>
      <c r="JMN34" s="174"/>
      <c r="JND34" s="174"/>
      <c r="JNE34" s="174"/>
      <c r="JNF34" s="174"/>
      <c r="JNG34" s="174"/>
      <c r="JNH34" s="174"/>
      <c r="JNI34" s="174"/>
      <c r="JNJ34" s="174"/>
      <c r="JNK34" s="174"/>
      <c r="JNL34" s="174"/>
      <c r="JNM34" s="174"/>
      <c r="JNN34" s="174"/>
      <c r="JNO34" s="174"/>
      <c r="JNP34" s="174"/>
      <c r="JOF34" s="174"/>
      <c r="JOG34" s="174"/>
      <c r="JOH34" s="174"/>
      <c r="JOI34" s="174"/>
      <c r="JOJ34" s="174"/>
      <c r="JOK34" s="174"/>
      <c r="JOL34" s="174"/>
      <c r="JOM34" s="174"/>
      <c r="JON34" s="174"/>
      <c r="JOO34" s="174"/>
      <c r="JOP34" s="174"/>
      <c r="JOQ34" s="174"/>
      <c r="JOR34" s="174"/>
      <c r="JPH34" s="174"/>
      <c r="JPI34" s="174"/>
      <c r="JPJ34" s="174"/>
      <c r="JPK34" s="174"/>
      <c r="JPL34" s="174"/>
      <c r="JPM34" s="174"/>
      <c r="JPN34" s="174"/>
      <c r="JPO34" s="174"/>
      <c r="JPP34" s="174"/>
      <c r="JPQ34" s="174"/>
      <c r="JPR34" s="174"/>
      <c r="JPS34" s="174"/>
      <c r="JPT34" s="174"/>
      <c r="JQJ34" s="174"/>
      <c r="JQK34" s="174"/>
      <c r="JQL34" s="174"/>
      <c r="JQM34" s="174"/>
      <c r="JQN34" s="174"/>
      <c r="JQO34" s="174"/>
      <c r="JQP34" s="174"/>
      <c r="JQQ34" s="174"/>
      <c r="JQR34" s="174"/>
      <c r="JQS34" s="174"/>
      <c r="JQT34" s="174"/>
      <c r="JQU34" s="174"/>
      <c r="JQV34" s="174"/>
      <c r="JRL34" s="174"/>
      <c r="JRM34" s="174"/>
      <c r="JRN34" s="174"/>
      <c r="JRO34" s="174"/>
      <c r="JRP34" s="174"/>
      <c r="JRQ34" s="174"/>
      <c r="JRR34" s="174"/>
      <c r="JRS34" s="174"/>
      <c r="JRT34" s="174"/>
      <c r="JRU34" s="174"/>
      <c r="JRV34" s="174"/>
      <c r="JRW34" s="174"/>
      <c r="JRX34" s="174"/>
      <c r="JSN34" s="174"/>
      <c r="JSO34" s="174"/>
      <c r="JSP34" s="174"/>
      <c r="JSQ34" s="174"/>
      <c r="JSR34" s="174"/>
      <c r="JSS34" s="174"/>
      <c r="JST34" s="174"/>
      <c r="JSU34" s="174"/>
      <c r="JSV34" s="174"/>
      <c r="JSW34" s="174"/>
      <c r="JSX34" s="174"/>
      <c r="JSY34" s="174"/>
      <c r="JSZ34" s="174"/>
      <c r="JTP34" s="174"/>
      <c r="JTQ34" s="174"/>
      <c r="JTR34" s="174"/>
      <c r="JTS34" s="174"/>
      <c r="JTT34" s="174"/>
      <c r="JTU34" s="174"/>
      <c r="JTV34" s="174"/>
      <c r="JTW34" s="174"/>
      <c r="JTX34" s="174"/>
      <c r="JTY34" s="174"/>
      <c r="JTZ34" s="174"/>
      <c r="JUA34" s="174"/>
      <c r="JUB34" s="174"/>
      <c r="JUR34" s="174"/>
      <c r="JUS34" s="174"/>
      <c r="JUT34" s="174"/>
      <c r="JUU34" s="174"/>
      <c r="JUV34" s="174"/>
      <c r="JUW34" s="174"/>
      <c r="JUX34" s="174"/>
      <c r="JUY34" s="174"/>
      <c r="JUZ34" s="174"/>
      <c r="JVA34" s="174"/>
      <c r="JVB34" s="174"/>
      <c r="JVC34" s="174"/>
      <c r="JVD34" s="174"/>
      <c r="JVT34" s="174"/>
      <c r="JVU34" s="174"/>
      <c r="JVV34" s="174"/>
      <c r="JVW34" s="174"/>
      <c r="JVX34" s="174"/>
      <c r="JVY34" s="174"/>
      <c r="JVZ34" s="174"/>
      <c r="JWA34" s="174"/>
      <c r="JWB34" s="174"/>
      <c r="JWC34" s="174"/>
      <c r="JWD34" s="174"/>
      <c r="JWE34" s="174"/>
      <c r="JWF34" s="174"/>
      <c r="JWV34" s="174"/>
      <c r="JWW34" s="174"/>
      <c r="JWX34" s="174"/>
      <c r="JWY34" s="174"/>
      <c r="JWZ34" s="174"/>
      <c r="JXA34" s="174"/>
      <c r="JXB34" s="174"/>
      <c r="JXC34" s="174"/>
      <c r="JXD34" s="174"/>
      <c r="JXE34" s="174"/>
      <c r="JXF34" s="174"/>
      <c r="JXG34" s="174"/>
      <c r="JXH34" s="174"/>
      <c r="JXX34" s="174"/>
      <c r="JXY34" s="174"/>
      <c r="JXZ34" s="174"/>
      <c r="JYA34" s="174"/>
      <c r="JYB34" s="174"/>
      <c r="JYC34" s="174"/>
      <c r="JYD34" s="174"/>
      <c r="JYE34" s="174"/>
      <c r="JYF34" s="174"/>
      <c r="JYG34" s="174"/>
      <c r="JYH34" s="174"/>
      <c r="JYI34" s="174"/>
      <c r="JYJ34" s="174"/>
      <c r="JYZ34" s="174"/>
      <c r="JZA34" s="174"/>
      <c r="JZB34" s="174"/>
      <c r="JZC34" s="174"/>
      <c r="JZD34" s="174"/>
      <c r="JZE34" s="174"/>
      <c r="JZF34" s="174"/>
      <c r="JZG34" s="174"/>
      <c r="JZH34" s="174"/>
      <c r="JZI34" s="174"/>
      <c r="JZJ34" s="174"/>
      <c r="JZK34" s="174"/>
      <c r="JZL34" s="174"/>
      <c r="KAB34" s="174"/>
      <c r="KAC34" s="174"/>
      <c r="KAD34" s="174"/>
      <c r="KAE34" s="174"/>
      <c r="KAF34" s="174"/>
      <c r="KAG34" s="174"/>
      <c r="KAH34" s="174"/>
      <c r="KAI34" s="174"/>
      <c r="KAJ34" s="174"/>
      <c r="KAK34" s="174"/>
      <c r="KAL34" s="174"/>
      <c r="KAM34" s="174"/>
      <c r="KAN34" s="174"/>
      <c r="KBD34" s="174"/>
      <c r="KBE34" s="174"/>
      <c r="KBF34" s="174"/>
      <c r="KBG34" s="174"/>
      <c r="KBH34" s="174"/>
      <c r="KBI34" s="174"/>
      <c r="KBJ34" s="174"/>
      <c r="KBK34" s="174"/>
      <c r="KBL34" s="174"/>
      <c r="KBM34" s="174"/>
      <c r="KBN34" s="174"/>
      <c r="KBO34" s="174"/>
      <c r="KBP34" s="174"/>
      <c r="KCF34" s="174"/>
      <c r="KCG34" s="174"/>
      <c r="KCH34" s="174"/>
      <c r="KCI34" s="174"/>
      <c r="KCJ34" s="174"/>
      <c r="KCK34" s="174"/>
      <c r="KCL34" s="174"/>
      <c r="KCM34" s="174"/>
      <c r="KCN34" s="174"/>
      <c r="KCO34" s="174"/>
      <c r="KCP34" s="174"/>
      <c r="KCQ34" s="174"/>
      <c r="KCR34" s="174"/>
      <c r="KDH34" s="174"/>
      <c r="KDI34" s="174"/>
      <c r="KDJ34" s="174"/>
      <c r="KDK34" s="174"/>
      <c r="KDL34" s="174"/>
      <c r="KDM34" s="174"/>
      <c r="KDN34" s="174"/>
      <c r="KDO34" s="174"/>
      <c r="KDP34" s="174"/>
      <c r="KDQ34" s="174"/>
      <c r="KDR34" s="174"/>
      <c r="KDS34" s="174"/>
      <c r="KDT34" s="174"/>
      <c r="KEJ34" s="174"/>
      <c r="KEK34" s="174"/>
      <c r="KEL34" s="174"/>
      <c r="KEM34" s="174"/>
      <c r="KEN34" s="174"/>
      <c r="KEO34" s="174"/>
      <c r="KEP34" s="174"/>
      <c r="KEQ34" s="174"/>
      <c r="KER34" s="174"/>
      <c r="KES34" s="174"/>
      <c r="KET34" s="174"/>
      <c r="KEU34" s="174"/>
      <c r="KEV34" s="174"/>
      <c r="KFL34" s="174"/>
      <c r="KFM34" s="174"/>
      <c r="KFN34" s="174"/>
      <c r="KFO34" s="174"/>
      <c r="KFP34" s="174"/>
      <c r="KFQ34" s="174"/>
      <c r="KFR34" s="174"/>
      <c r="KFS34" s="174"/>
      <c r="KFT34" s="174"/>
      <c r="KFU34" s="174"/>
      <c r="KFV34" s="174"/>
      <c r="KFW34" s="174"/>
      <c r="KFX34" s="174"/>
      <c r="KGN34" s="174"/>
      <c r="KGO34" s="174"/>
      <c r="KGP34" s="174"/>
      <c r="KGQ34" s="174"/>
      <c r="KGR34" s="174"/>
      <c r="KGS34" s="174"/>
      <c r="KGT34" s="174"/>
      <c r="KGU34" s="174"/>
      <c r="KGV34" s="174"/>
      <c r="KGW34" s="174"/>
      <c r="KGX34" s="174"/>
      <c r="KGY34" s="174"/>
      <c r="KGZ34" s="174"/>
      <c r="KHP34" s="174"/>
      <c r="KHQ34" s="174"/>
      <c r="KHR34" s="174"/>
      <c r="KHS34" s="174"/>
      <c r="KHT34" s="174"/>
      <c r="KHU34" s="174"/>
      <c r="KHV34" s="174"/>
      <c r="KHW34" s="174"/>
      <c r="KHX34" s="174"/>
      <c r="KHY34" s="174"/>
      <c r="KHZ34" s="174"/>
      <c r="KIA34" s="174"/>
      <c r="KIB34" s="174"/>
      <c r="KIR34" s="174"/>
      <c r="KIS34" s="174"/>
      <c r="KIT34" s="174"/>
      <c r="KIU34" s="174"/>
      <c r="KIV34" s="174"/>
      <c r="KIW34" s="174"/>
      <c r="KIX34" s="174"/>
      <c r="KIY34" s="174"/>
      <c r="KIZ34" s="174"/>
      <c r="KJA34" s="174"/>
      <c r="KJB34" s="174"/>
      <c r="KJC34" s="174"/>
      <c r="KJD34" s="174"/>
      <c r="KJT34" s="174"/>
      <c r="KJU34" s="174"/>
      <c r="KJV34" s="174"/>
      <c r="KJW34" s="174"/>
      <c r="KJX34" s="174"/>
      <c r="KJY34" s="174"/>
      <c r="KJZ34" s="174"/>
      <c r="KKA34" s="174"/>
      <c r="KKB34" s="174"/>
      <c r="KKC34" s="174"/>
      <c r="KKD34" s="174"/>
      <c r="KKE34" s="174"/>
      <c r="KKF34" s="174"/>
      <c r="KKV34" s="174"/>
      <c r="KKW34" s="174"/>
      <c r="KKX34" s="174"/>
      <c r="KKY34" s="174"/>
      <c r="KKZ34" s="174"/>
      <c r="KLA34" s="174"/>
      <c r="KLB34" s="174"/>
      <c r="KLC34" s="174"/>
      <c r="KLD34" s="174"/>
      <c r="KLE34" s="174"/>
      <c r="KLF34" s="174"/>
      <c r="KLG34" s="174"/>
      <c r="KLH34" s="174"/>
      <c r="KLX34" s="174"/>
      <c r="KLY34" s="174"/>
      <c r="KLZ34" s="174"/>
      <c r="KMA34" s="174"/>
      <c r="KMB34" s="174"/>
      <c r="KMC34" s="174"/>
      <c r="KMD34" s="174"/>
      <c r="KME34" s="174"/>
      <c r="KMF34" s="174"/>
      <c r="KMG34" s="174"/>
      <c r="KMH34" s="174"/>
      <c r="KMI34" s="174"/>
      <c r="KMJ34" s="174"/>
      <c r="KMZ34" s="174"/>
      <c r="KNA34" s="174"/>
      <c r="KNB34" s="174"/>
      <c r="KNC34" s="174"/>
      <c r="KND34" s="174"/>
      <c r="KNE34" s="174"/>
      <c r="KNF34" s="174"/>
      <c r="KNG34" s="174"/>
      <c r="KNH34" s="174"/>
      <c r="KNI34" s="174"/>
      <c r="KNJ34" s="174"/>
      <c r="KNK34" s="174"/>
      <c r="KNL34" s="174"/>
      <c r="KOB34" s="174"/>
      <c r="KOC34" s="174"/>
      <c r="KOD34" s="174"/>
      <c r="KOE34" s="174"/>
      <c r="KOF34" s="174"/>
      <c r="KOG34" s="174"/>
      <c r="KOH34" s="174"/>
      <c r="KOI34" s="174"/>
      <c r="KOJ34" s="174"/>
      <c r="KOK34" s="174"/>
      <c r="KOL34" s="174"/>
      <c r="KOM34" s="174"/>
      <c r="KON34" s="174"/>
      <c r="KPD34" s="174"/>
      <c r="KPE34" s="174"/>
      <c r="KPF34" s="174"/>
      <c r="KPG34" s="174"/>
      <c r="KPH34" s="174"/>
      <c r="KPI34" s="174"/>
      <c r="KPJ34" s="174"/>
      <c r="KPK34" s="174"/>
      <c r="KPL34" s="174"/>
      <c r="KPM34" s="174"/>
      <c r="KPN34" s="174"/>
      <c r="KPO34" s="174"/>
      <c r="KPP34" s="174"/>
      <c r="KQF34" s="174"/>
      <c r="KQG34" s="174"/>
      <c r="KQH34" s="174"/>
      <c r="KQI34" s="174"/>
      <c r="KQJ34" s="174"/>
      <c r="KQK34" s="174"/>
      <c r="KQL34" s="174"/>
      <c r="KQM34" s="174"/>
      <c r="KQN34" s="174"/>
      <c r="KQO34" s="174"/>
      <c r="KQP34" s="174"/>
      <c r="KQQ34" s="174"/>
      <c r="KQR34" s="174"/>
      <c r="KRH34" s="174"/>
      <c r="KRI34" s="174"/>
      <c r="KRJ34" s="174"/>
      <c r="KRK34" s="174"/>
      <c r="KRL34" s="174"/>
      <c r="KRM34" s="174"/>
      <c r="KRN34" s="174"/>
      <c r="KRO34" s="174"/>
      <c r="KRP34" s="174"/>
      <c r="KRQ34" s="174"/>
      <c r="KRR34" s="174"/>
      <c r="KRS34" s="174"/>
      <c r="KRT34" s="174"/>
      <c r="KSJ34" s="174"/>
      <c r="KSK34" s="174"/>
      <c r="KSL34" s="174"/>
      <c r="KSM34" s="174"/>
      <c r="KSN34" s="174"/>
      <c r="KSO34" s="174"/>
      <c r="KSP34" s="174"/>
      <c r="KSQ34" s="174"/>
      <c r="KSR34" s="174"/>
      <c r="KSS34" s="174"/>
      <c r="KST34" s="174"/>
      <c r="KSU34" s="174"/>
      <c r="KSV34" s="174"/>
      <c r="KTL34" s="174"/>
      <c r="KTM34" s="174"/>
      <c r="KTN34" s="174"/>
      <c r="KTO34" s="174"/>
      <c r="KTP34" s="174"/>
      <c r="KTQ34" s="174"/>
      <c r="KTR34" s="174"/>
      <c r="KTS34" s="174"/>
      <c r="KTT34" s="174"/>
      <c r="KTU34" s="174"/>
      <c r="KTV34" s="174"/>
      <c r="KTW34" s="174"/>
      <c r="KTX34" s="174"/>
      <c r="KUN34" s="174"/>
      <c r="KUO34" s="174"/>
      <c r="KUP34" s="174"/>
      <c r="KUQ34" s="174"/>
      <c r="KUR34" s="174"/>
      <c r="KUS34" s="174"/>
      <c r="KUT34" s="174"/>
      <c r="KUU34" s="174"/>
      <c r="KUV34" s="174"/>
      <c r="KUW34" s="174"/>
      <c r="KUX34" s="174"/>
      <c r="KUY34" s="174"/>
      <c r="KUZ34" s="174"/>
      <c r="KVP34" s="174"/>
      <c r="KVQ34" s="174"/>
      <c r="KVR34" s="174"/>
      <c r="KVS34" s="174"/>
      <c r="KVT34" s="174"/>
      <c r="KVU34" s="174"/>
      <c r="KVV34" s="174"/>
      <c r="KVW34" s="174"/>
      <c r="KVX34" s="174"/>
      <c r="KVY34" s="174"/>
      <c r="KVZ34" s="174"/>
      <c r="KWA34" s="174"/>
      <c r="KWB34" s="174"/>
      <c r="KWR34" s="174"/>
      <c r="KWS34" s="174"/>
      <c r="KWT34" s="174"/>
      <c r="KWU34" s="174"/>
      <c r="KWV34" s="174"/>
      <c r="KWW34" s="174"/>
      <c r="KWX34" s="174"/>
      <c r="KWY34" s="174"/>
      <c r="KWZ34" s="174"/>
      <c r="KXA34" s="174"/>
      <c r="KXB34" s="174"/>
      <c r="KXC34" s="174"/>
      <c r="KXD34" s="174"/>
      <c r="KXT34" s="174"/>
      <c r="KXU34" s="174"/>
      <c r="KXV34" s="174"/>
      <c r="KXW34" s="174"/>
      <c r="KXX34" s="174"/>
      <c r="KXY34" s="174"/>
      <c r="KXZ34" s="174"/>
      <c r="KYA34" s="174"/>
      <c r="KYB34" s="174"/>
      <c r="KYC34" s="174"/>
      <c r="KYD34" s="174"/>
      <c r="KYE34" s="174"/>
      <c r="KYF34" s="174"/>
      <c r="KYV34" s="174"/>
      <c r="KYW34" s="174"/>
      <c r="KYX34" s="174"/>
      <c r="KYY34" s="174"/>
      <c r="KYZ34" s="174"/>
      <c r="KZA34" s="174"/>
      <c r="KZB34" s="174"/>
      <c r="KZC34" s="174"/>
      <c r="KZD34" s="174"/>
      <c r="KZE34" s="174"/>
      <c r="KZF34" s="174"/>
      <c r="KZG34" s="174"/>
      <c r="KZH34" s="174"/>
      <c r="KZX34" s="174"/>
      <c r="KZY34" s="174"/>
      <c r="KZZ34" s="174"/>
      <c r="LAA34" s="174"/>
      <c r="LAB34" s="174"/>
      <c r="LAC34" s="174"/>
      <c r="LAD34" s="174"/>
      <c r="LAE34" s="174"/>
      <c r="LAF34" s="174"/>
      <c r="LAG34" s="174"/>
      <c r="LAH34" s="174"/>
      <c r="LAI34" s="174"/>
      <c r="LAJ34" s="174"/>
      <c r="LAZ34" s="174"/>
      <c r="LBA34" s="174"/>
      <c r="LBB34" s="174"/>
      <c r="LBC34" s="174"/>
      <c r="LBD34" s="174"/>
      <c r="LBE34" s="174"/>
      <c r="LBF34" s="174"/>
      <c r="LBG34" s="174"/>
      <c r="LBH34" s="174"/>
      <c r="LBI34" s="174"/>
      <c r="LBJ34" s="174"/>
      <c r="LBK34" s="174"/>
      <c r="LBL34" s="174"/>
      <c r="LCB34" s="174"/>
      <c r="LCC34" s="174"/>
      <c r="LCD34" s="174"/>
      <c r="LCE34" s="174"/>
      <c r="LCF34" s="174"/>
      <c r="LCG34" s="174"/>
      <c r="LCH34" s="174"/>
      <c r="LCI34" s="174"/>
      <c r="LCJ34" s="174"/>
      <c r="LCK34" s="174"/>
      <c r="LCL34" s="174"/>
      <c r="LCM34" s="174"/>
      <c r="LCN34" s="174"/>
      <c r="LDD34" s="174"/>
      <c r="LDE34" s="174"/>
      <c r="LDF34" s="174"/>
      <c r="LDG34" s="174"/>
      <c r="LDH34" s="174"/>
      <c r="LDI34" s="174"/>
      <c r="LDJ34" s="174"/>
      <c r="LDK34" s="174"/>
      <c r="LDL34" s="174"/>
      <c r="LDM34" s="174"/>
      <c r="LDN34" s="174"/>
      <c r="LDO34" s="174"/>
      <c r="LDP34" s="174"/>
      <c r="LEF34" s="174"/>
      <c r="LEG34" s="174"/>
      <c r="LEH34" s="174"/>
      <c r="LEI34" s="174"/>
      <c r="LEJ34" s="174"/>
      <c r="LEK34" s="174"/>
      <c r="LEL34" s="174"/>
      <c r="LEM34" s="174"/>
      <c r="LEN34" s="174"/>
      <c r="LEO34" s="174"/>
      <c r="LEP34" s="174"/>
      <c r="LEQ34" s="174"/>
      <c r="LER34" s="174"/>
      <c r="LFH34" s="174"/>
      <c r="LFI34" s="174"/>
      <c r="LFJ34" s="174"/>
      <c r="LFK34" s="174"/>
      <c r="LFL34" s="174"/>
      <c r="LFM34" s="174"/>
      <c r="LFN34" s="174"/>
      <c r="LFO34" s="174"/>
      <c r="LFP34" s="174"/>
      <c r="LFQ34" s="174"/>
      <c r="LFR34" s="174"/>
      <c r="LFS34" s="174"/>
      <c r="LFT34" s="174"/>
      <c r="LGJ34" s="174"/>
      <c r="LGK34" s="174"/>
      <c r="LGL34" s="174"/>
      <c r="LGM34" s="174"/>
      <c r="LGN34" s="174"/>
      <c r="LGO34" s="174"/>
      <c r="LGP34" s="174"/>
      <c r="LGQ34" s="174"/>
      <c r="LGR34" s="174"/>
      <c r="LGS34" s="174"/>
      <c r="LGT34" s="174"/>
      <c r="LGU34" s="174"/>
      <c r="LGV34" s="174"/>
      <c r="LHL34" s="174"/>
      <c r="LHM34" s="174"/>
      <c r="LHN34" s="174"/>
      <c r="LHO34" s="174"/>
      <c r="LHP34" s="174"/>
      <c r="LHQ34" s="174"/>
      <c r="LHR34" s="174"/>
      <c r="LHS34" s="174"/>
      <c r="LHT34" s="174"/>
      <c r="LHU34" s="174"/>
      <c r="LHV34" s="174"/>
      <c r="LHW34" s="174"/>
      <c r="LHX34" s="174"/>
      <c r="LIN34" s="174"/>
      <c r="LIO34" s="174"/>
      <c r="LIP34" s="174"/>
      <c r="LIQ34" s="174"/>
      <c r="LIR34" s="174"/>
      <c r="LIS34" s="174"/>
      <c r="LIT34" s="174"/>
      <c r="LIU34" s="174"/>
      <c r="LIV34" s="174"/>
      <c r="LIW34" s="174"/>
      <c r="LIX34" s="174"/>
      <c r="LIY34" s="174"/>
      <c r="LIZ34" s="174"/>
      <c r="LJP34" s="174"/>
      <c r="LJQ34" s="174"/>
      <c r="LJR34" s="174"/>
      <c r="LJS34" s="174"/>
      <c r="LJT34" s="174"/>
      <c r="LJU34" s="174"/>
      <c r="LJV34" s="174"/>
      <c r="LJW34" s="174"/>
      <c r="LJX34" s="174"/>
      <c r="LJY34" s="174"/>
      <c r="LJZ34" s="174"/>
      <c r="LKA34" s="174"/>
      <c r="LKB34" s="174"/>
      <c r="LKR34" s="174"/>
      <c r="LKS34" s="174"/>
      <c r="LKT34" s="174"/>
      <c r="LKU34" s="174"/>
      <c r="LKV34" s="174"/>
      <c r="LKW34" s="174"/>
      <c r="LKX34" s="174"/>
      <c r="LKY34" s="174"/>
      <c r="LKZ34" s="174"/>
      <c r="LLA34" s="174"/>
      <c r="LLB34" s="174"/>
      <c r="LLC34" s="174"/>
      <c r="LLD34" s="174"/>
      <c r="LLT34" s="174"/>
      <c r="LLU34" s="174"/>
      <c r="LLV34" s="174"/>
      <c r="LLW34" s="174"/>
      <c r="LLX34" s="174"/>
      <c r="LLY34" s="174"/>
      <c r="LLZ34" s="174"/>
      <c r="LMA34" s="174"/>
      <c r="LMB34" s="174"/>
      <c r="LMC34" s="174"/>
      <c r="LMD34" s="174"/>
      <c r="LME34" s="174"/>
      <c r="LMF34" s="174"/>
      <c r="LMV34" s="174"/>
      <c r="LMW34" s="174"/>
      <c r="LMX34" s="174"/>
      <c r="LMY34" s="174"/>
      <c r="LMZ34" s="174"/>
      <c r="LNA34" s="174"/>
      <c r="LNB34" s="174"/>
      <c r="LNC34" s="174"/>
      <c r="LND34" s="174"/>
      <c r="LNE34" s="174"/>
      <c r="LNF34" s="174"/>
      <c r="LNG34" s="174"/>
      <c r="LNH34" s="174"/>
      <c r="LNX34" s="174"/>
      <c r="LNY34" s="174"/>
      <c r="LNZ34" s="174"/>
      <c r="LOA34" s="174"/>
      <c r="LOB34" s="174"/>
      <c r="LOC34" s="174"/>
      <c r="LOD34" s="174"/>
      <c r="LOE34" s="174"/>
      <c r="LOF34" s="174"/>
      <c r="LOG34" s="174"/>
      <c r="LOH34" s="174"/>
      <c r="LOI34" s="174"/>
      <c r="LOJ34" s="174"/>
      <c r="LOZ34" s="174"/>
      <c r="LPA34" s="174"/>
      <c r="LPB34" s="174"/>
      <c r="LPC34" s="174"/>
      <c r="LPD34" s="174"/>
      <c r="LPE34" s="174"/>
      <c r="LPF34" s="174"/>
      <c r="LPG34" s="174"/>
      <c r="LPH34" s="174"/>
      <c r="LPI34" s="174"/>
      <c r="LPJ34" s="174"/>
      <c r="LPK34" s="174"/>
      <c r="LPL34" s="174"/>
      <c r="LQB34" s="174"/>
      <c r="LQC34" s="174"/>
      <c r="LQD34" s="174"/>
      <c r="LQE34" s="174"/>
      <c r="LQF34" s="174"/>
      <c r="LQG34" s="174"/>
      <c r="LQH34" s="174"/>
      <c r="LQI34" s="174"/>
      <c r="LQJ34" s="174"/>
      <c r="LQK34" s="174"/>
      <c r="LQL34" s="174"/>
      <c r="LQM34" s="174"/>
      <c r="LQN34" s="174"/>
      <c r="LRD34" s="174"/>
      <c r="LRE34" s="174"/>
      <c r="LRF34" s="174"/>
      <c r="LRG34" s="174"/>
      <c r="LRH34" s="174"/>
      <c r="LRI34" s="174"/>
      <c r="LRJ34" s="174"/>
      <c r="LRK34" s="174"/>
      <c r="LRL34" s="174"/>
      <c r="LRM34" s="174"/>
      <c r="LRN34" s="174"/>
      <c r="LRO34" s="174"/>
      <c r="LRP34" s="174"/>
      <c r="LSF34" s="174"/>
      <c r="LSG34" s="174"/>
      <c r="LSH34" s="174"/>
      <c r="LSI34" s="174"/>
      <c r="LSJ34" s="174"/>
      <c r="LSK34" s="174"/>
      <c r="LSL34" s="174"/>
      <c r="LSM34" s="174"/>
      <c r="LSN34" s="174"/>
      <c r="LSO34" s="174"/>
      <c r="LSP34" s="174"/>
      <c r="LSQ34" s="174"/>
      <c r="LSR34" s="174"/>
      <c r="LTH34" s="174"/>
      <c r="LTI34" s="174"/>
      <c r="LTJ34" s="174"/>
      <c r="LTK34" s="174"/>
      <c r="LTL34" s="174"/>
      <c r="LTM34" s="174"/>
      <c r="LTN34" s="174"/>
      <c r="LTO34" s="174"/>
      <c r="LTP34" s="174"/>
      <c r="LTQ34" s="174"/>
      <c r="LTR34" s="174"/>
      <c r="LTS34" s="174"/>
      <c r="LTT34" s="174"/>
      <c r="LUJ34" s="174"/>
      <c r="LUK34" s="174"/>
      <c r="LUL34" s="174"/>
      <c r="LUM34" s="174"/>
      <c r="LUN34" s="174"/>
      <c r="LUO34" s="174"/>
      <c r="LUP34" s="174"/>
      <c r="LUQ34" s="174"/>
      <c r="LUR34" s="174"/>
      <c r="LUS34" s="174"/>
      <c r="LUT34" s="174"/>
      <c r="LUU34" s="174"/>
      <c r="LUV34" s="174"/>
      <c r="LVL34" s="174"/>
      <c r="LVM34" s="174"/>
      <c r="LVN34" s="174"/>
      <c r="LVO34" s="174"/>
      <c r="LVP34" s="174"/>
      <c r="LVQ34" s="174"/>
      <c r="LVR34" s="174"/>
      <c r="LVS34" s="174"/>
      <c r="LVT34" s="174"/>
      <c r="LVU34" s="174"/>
      <c r="LVV34" s="174"/>
      <c r="LVW34" s="174"/>
      <c r="LVX34" s="174"/>
      <c r="LWN34" s="174"/>
      <c r="LWO34" s="174"/>
      <c r="LWP34" s="174"/>
      <c r="LWQ34" s="174"/>
      <c r="LWR34" s="174"/>
      <c r="LWS34" s="174"/>
      <c r="LWT34" s="174"/>
      <c r="LWU34" s="174"/>
      <c r="LWV34" s="174"/>
      <c r="LWW34" s="174"/>
      <c r="LWX34" s="174"/>
      <c r="LWY34" s="174"/>
      <c r="LWZ34" s="174"/>
      <c r="LXP34" s="174"/>
      <c r="LXQ34" s="174"/>
      <c r="LXR34" s="174"/>
      <c r="LXS34" s="174"/>
      <c r="LXT34" s="174"/>
      <c r="LXU34" s="174"/>
      <c r="LXV34" s="174"/>
      <c r="LXW34" s="174"/>
      <c r="LXX34" s="174"/>
      <c r="LXY34" s="174"/>
      <c r="LXZ34" s="174"/>
      <c r="LYA34" s="174"/>
      <c r="LYB34" s="174"/>
      <c r="LYR34" s="174"/>
      <c r="LYS34" s="174"/>
      <c r="LYT34" s="174"/>
      <c r="LYU34" s="174"/>
      <c r="LYV34" s="174"/>
      <c r="LYW34" s="174"/>
      <c r="LYX34" s="174"/>
      <c r="LYY34" s="174"/>
      <c r="LYZ34" s="174"/>
      <c r="LZA34" s="174"/>
      <c r="LZB34" s="174"/>
      <c r="LZC34" s="174"/>
      <c r="LZD34" s="174"/>
      <c r="LZT34" s="174"/>
      <c r="LZU34" s="174"/>
      <c r="LZV34" s="174"/>
      <c r="LZW34" s="174"/>
      <c r="LZX34" s="174"/>
      <c r="LZY34" s="174"/>
      <c r="LZZ34" s="174"/>
      <c r="MAA34" s="174"/>
      <c r="MAB34" s="174"/>
      <c r="MAC34" s="174"/>
      <c r="MAD34" s="174"/>
      <c r="MAE34" s="174"/>
      <c r="MAF34" s="174"/>
      <c r="MAV34" s="174"/>
      <c r="MAW34" s="174"/>
      <c r="MAX34" s="174"/>
      <c r="MAY34" s="174"/>
      <c r="MAZ34" s="174"/>
      <c r="MBA34" s="174"/>
      <c r="MBB34" s="174"/>
      <c r="MBC34" s="174"/>
      <c r="MBD34" s="174"/>
      <c r="MBE34" s="174"/>
      <c r="MBF34" s="174"/>
      <c r="MBG34" s="174"/>
      <c r="MBH34" s="174"/>
      <c r="MBX34" s="174"/>
      <c r="MBY34" s="174"/>
      <c r="MBZ34" s="174"/>
      <c r="MCA34" s="174"/>
      <c r="MCB34" s="174"/>
      <c r="MCC34" s="174"/>
      <c r="MCD34" s="174"/>
      <c r="MCE34" s="174"/>
      <c r="MCF34" s="174"/>
      <c r="MCG34" s="174"/>
      <c r="MCH34" s="174"/>
      <c r="MCI34" s="174"/>
      <c r="MCJ34" s="174"/>
      <c r="MCZ34" s="174"/>
      <c r="MDA34" s="174"/>
      <c r="MDB34" s="174"/>
      <c r="MDC34" s="174"/>
      <c r="MDD34" s="174"/>
      <c r="MDE34" s="174"/>
      <c r="MDF34" s="174"/>
      <c r="MDG34" s="174"/>
      <c r="MDH34" s="174"/>
      <c r="MDI34" s="174"/>
      <c r="MDJ34" s="174"/>
      <c r="MDK34" s="174"/>
      <c r="MDL34" s="174"/>
      <c r="MEB34" s="174"/>
      <c r="MEC34" s="174"/>
      <c r="MED34" s="174"/>
      <c r="MEE34" s="174"/>
      <c r="MEF34" s="174"/>
      <c r="MEG34" s="174"/>
      <c r="MEH34" s="174"/>
      <c r="MEI34" s="174"/>
      <c r="MEJ34" s="174"/>
      <c r="MEK34" s="174"/>
      <c r="MEL34" s="174"/>
      <c r="MEM34" s="174"/>
      <c r="MEN34" s="174"/>
      <c r="MFD34" s="174"/>
      <c r="MFE34" s="174"/>
      <c r="MFF34" s="174"/>
      <c r="MFG34" s="174"/>
      <c r="MFH34" s="174"/>
      <c r="MFI34" s="174"/>
      <c r="MFJ34" s="174"/>
      <c r="MFK34" s="174"/>
      <c r="MFL34" s="174"/>
      <c r="MFM34" s="174"/>
      <c r="MFN34" s="174"/>
      <c r="MFO34" s="174"/>
      <c r="MFP34" s="174"/>
      <c r="MGF34" s="174"/>
      <c r="MGG34" s="174"/>
      <c r="MGH34" s="174"/>
      <c r="MGI34" s="174"/>
      <c r="MGJ34" s="174"/>
      <c r="MGK34" s="174"/>
      <c r="MGL34" s="174"/>
      <c r="MGM34" s="174"/>
      <c r="MGN34" s="174"/>
      <c r="MGO34" s="174"/>
      <c r="MGP34" s="174"/>
      <c r="MGQ34" s="174"/>
      <c r="MGR34" s="174"/>
      <c r="MHH34" s="174"/>
      <c r="MHI34" s="174"/>
      <c r="MHJ34" s="174"/>
      <c r="MHK34" s="174"/>
      <c r="MHL34" s="174"/>
      <c r="MHM34" s="174"/>
      <c r="MHN34" s="174"/>
      <c r="MHO34" s="174"/>
      <c r="MHP34" s="174"/>
      <c r="MHQ34" s="174"/>
      <c r="MHR34" s="174"/>
      <c r="MHS34" s="174"/>
      <c r="MHT34" s="174"/>
      <c r="MIJ34" s="174"/>
      <c r="MIK34" s="174"/>
      <c r="MIL34" s="174"/>
      <c r="MIM34" s="174"/>
      <c r="MIN34" s="174"/>
      <c r="MIO34" s="174"/>
      <c r="MIP34" s="174"/>
      <c r="MIQ34" s="174"/>
      <c r="MIR34" s="174"/>
      <c r="MIS34" s="174"/>
      <c r="MIT34" s="174"/>
      <c r="MIU34" s="174"/>
      <c r="MIV34" s="174"/>
      <c r="MJL34" s="174"/>
      <c r="MJM34" s="174"/>
      <c r="MJN34" s="174"/>
      <c r="MJO34" s="174"/>
      <c r="MJP34" s="174"/>
      <c r="MJQ34" s="174"/>
      <c r="MJR34" s="174"/>
      <c r="MJS34" s="174"/>
      <c r="MJT34" s="174"/>
      <c r="MJU34" s="174"/>
      <c r="MJV34" s="174"/>
      <c r="MJW34" s="174"/>
      <c r="MJX34" s="174"/>
      <c r="MKN34" s="174"/>
      <c r="MKO34" s="174"/>
      <c r="MKP34" s="174"/>
      <c r="MKQ34" s="174"/>
      <c r="MKR34" s="174"/>
      <c r="MKS34" s="174"/>
      <c r="MKT34" s="174"/>
      <c r="MKU34" s="174"/>
      <c r="MKV34" s="174"/>
      <c r="MKW34" s="174"/>
      <c r="MKX34" s="174"/>
      <c r="MKY34" s="174"/>
      <c r="MKZ34" s="174"/>
      <c r="MLP34" s="174"/>
      <c r="MLQ34" s="174"/>
      <c r="MLR34" s="174"/>
      <c r="MLS34" s="174"/>
      <c r="MLT34" s="174"/>
      <c r="MLU34" s="174"/>
      <c r="MLV34" s="174"/>
      <c r="MLW34" s="174"/>
      <c r="MLX34" s="174"/>
      <c r="MLY34" s="174"/>
      <c r="MLZ34" s="174"/>
      <c r="MMA34" s="174"/>
      <c r="MMB34" s="174"/>
      <c r="MMR34" s="174"/>
      <c r="MMS34" s="174"/>
      <c r="MMT34" s="174"/>
      <c r="MMU34" s="174"/>
      <c r="MMV34" s="174"/>
      <c r="MMW34" s="174"/>
      <c r="MMX34" s="174"/>
      <c r="MMY34" s="174"/>
      <c r="MMZ34" s="174"/>
      <c r="MNA34" s="174"/>
      <c r="MNB34" s="174"/>
      <c r="MNC34" s="174"/>
      <c r="MND34" s="174"/>
      <c r="MNT34" s="174"/>
      <c r="MNU34" s="174"/>
      <c r="MNV34" s="174"/>
      <c r="MNW34" s="174"/>
      <c r="MNX34" s="174"/>
      <c r="MNY34" s="174"/>
      <c r="MNZ34" s="174"/>
      <c r="MOA34" s="174"/>
      <c r="MOB34" s="174"/>
      <c r="MOC34" s="174"/>
      <c r="MOD34" s="174"/>
      <c r="MOE34" s="174"/>
      <c r="MOF34" s="174"/>
      <c r="MOV34" s="174"/>
      <c r="MOW34" s="174"/>
      <c r="MOX34" s="174"/>
      <c r="MOY34" s="174"/>
      <c r="MOZ34" s="174"/>
      <c r="MPA34" s="174"/>
      <c r="MPB34" s="174"/>
      <c r="MPC34" s="174"/>
      <c r="MPD34" s="174"/>
      <c r="MPE34" s="174"/>
      <c r="MPF34" s="174"/>
      <c r="MPG34" s="174"/>
      <c r="MPH34" s="174"/>
      <c r="MPX34" s="174"/>
      <c r="MPY34" s="174"/>
      <c r="MPZ34" s="174"/>
      <c r="MQA34" s="174"/>
      <c r="MQB34" s="174"/>
      <c r="MQC34" s="174"/>
      <c r="MQD34" s="174"/>
      <c r="MQE34" s="174"/>
      <c r="MQF34" s="174"/>
      <c r="MQG34" s="174"/>
      <c r="MQH34" s="174"/>
      <c r="MQI34" s="174"/>
      <c r="MQJ34" s="174"/>
      <c r="MQZ34" s="174"/>
      <c r="MRA34" s="174"/>
      <c r="MRB34" s="174"/>
      <c r="MRC34" s="174"/>
      <c r="MRD34" s="174"/>
      <c r="MRE34" s="174"/>
      <c r="MRF34" s="174"/>
      <c r="MRG34" s="174"/>
      <c r="MRH34" s="174"/>
      <c r="MRI34" s="174"/>
      <c r="MRJ34" s="174"/>
      <c r="MRK34" s="174"/>
      <c r="MRL34" s="174"/>
      <c r="MSB34" s="174"/>
      <c r="MSC34" s="174"/>
      <c r="MSD34" s="174"/>
      <c r="MSE34" s="174"/>
      <c r="MSF34" s="174"/>
      <c r="MSG34" s="174"/>
      <c r="MSH34" s="174"/>
      <c r="MSI34" s="174"/>
      <c r="MSJ34" s="174"/>
      <c r="MSK34" s="174"/>
      <c r="MSL34" s="174"/>
      <c r="MSM34" s="174"/>
      <c r="MSN34" s="174"/>
      <c r="MTD34" s="174"/>
      <c r="MTE34" s="174"/>
      <c r="MTF34" s="174"/>
      <c r="MTG34" s="174"/>
      <c r="MTH34" s="174"/>
      <c r="MTI34" s="174"/>
      <c r="MTJ34" s="174"/>
      <c r="MTK34" s="174"/>
      <c r="MTL34" s="174"/>
      <c r="MTM34" s="174"/>
      <c r="MTN34" s="174"/>
      <c r="MTO34" s="174"/>
      <c r="MTP34" s="174"/>
      <c r="MUF34" s="174"/>
      <c r="MUG34" s="174"/>
      <c r="MUH34" s="174"/>
      <c r="MUI34" s="174"/>
      <c r="MUJ34" s="174"/>
      <c r="MUK34" s="174"/>
      <c r="MUL34" s="174"/>
      <c r="MUM34" s="174"/>
      <c r="MUN34" s="174"/>
      <c r="MUO34" s="174"/>
      <c r="MUP34" s="174"/>
      <c r="MUQ34" s="174"/>
      <c r="MUR34" s="174"/>
      <c r="MVH34" s="174"/>
      <c r="MVI34" s="174"/>
      <c r="MVJ34" s="174"/>
      <c r="MVK34" s="174"/>
      <c r="MVL34" s="174"/>
      <c r="MVM34" s="174"/>
      <c r="MVN34" s="174"/>
      <c r="MVO34" s="174"/>
      <c r="MVP34" s="174"/>
      <c r="MVQ34" s="174"/>
      <c r="MVR34" s="174"/>
      <c r="MVS34" s="174"/>
      <c r="MVT34" s="174"/>
      <c r="MWJ34" s="174"/>
      <c r="MWK34" s="174"/>
      <c r="MWL34" s="174"/>
      <c r="MWM34" s="174"/>
      <c r="MWN34" s="174"/>
      <c r="MWO34" s="174"/>
      <c r="MWP34" s="174"/>
      <c r="MWQ34" s="174"/>
      <c r="MWR34" s="174"/>
      <c r="MWS34" s="174"/>
      <c r="MWT34" s="174"/>
      <c r="MWU34" s="174"/>
      <c r="MWV34" s="174"/>
      <c r="MXL34" s="174"/>
      <c r="MXM34" s="174"/>
      <c r="MXN34" s="174"/>
      <c r="MXO34" s="174"/>
      <c r="MXP34" s="174"/>
      <c r="MXQ34" s="174"/>
      <c r="MXR34" s="174"/>
      <c r="MXS34" s="174"/>
      <c r="MXT34" s="174"/>
      <c r="MXU34" s="174"/>
      <c r="MXV34" s="174"/>
      <c r="MXW34" s="174"/>
      <c r="MXX34" s="174"/>
      <c r="MYN34" s="174"/>
      <c r="MYO34" s="174"/>
      <c r="MYP34" s="174"/>
      <c r="MYQ34" s="174"/>
      <c r="MYR34" s="174"/>
      <c r="MYS34" s="174"/>
      <c r="MYT34" s="174"/>
      <c r="MYU34" s="174"/>
      <c r="MYV34" s="174"/>
      <c r="MYW34" s="174"/>
      <c r="MYX34" s="174"/>
      <c r="MYY34" s="174"/>
      <c r="MYZ34" s="174"/>
      <c r="MZP34" s="174"/>
      <c r="MZQ34" s="174"/>
      <c r="MZR34" s="174"/>
      <c r="MZS34" s="174"/>
      <c r="MZT34" s="174"/>
      <c r="MZU34" s="174"/>
      <c r="MZV34" s="174"/>
      <c r="MZW34" s="174"/>
      <c r="MZX34" s="174"/>
      <c r="MZY34" s="174"/>
      <c r="MZZ34" s="174"/>
      <c r="NAA34" s="174"/>
      <c r="NAB34" s="174"/>
      <c r="NAR34" s="174"/>
      <c r="NAS34" s="174"/>
      <c r="NAT34" s="174"/>
      <c r="NAU34" s="174"/>
      <c r="NAV34" s="174"/>
      <c r="NAW34" s="174"/>
      <c r="NAX34" s="174"/>
      <c r="NAY34" s="174"/>
      <c r="NAZ34" s="174"/>
      <c r="NBA34" s="174"/>
      <c r="NBB34" s="174"/>
      <c r="NBC34" s="174"/>
      <c r="NBD34" s="174"/>
      <c r="NBT34" s="174"/>
      <c r="NBU34" s="174"/>
      <c r="NBV34" s="174"/>
      <c r="NBW34" s="174"/>
      <c r="NBX34" s="174"/>
      <c r="NBY34" s="174"/>
      <c r="NBZ34" s="174"/>
      <c r="NCA34" s="174"/>
      <c r="NCB34" s="174"/>
      <c r="NCC34" s="174"/>
      <c r="NCD34" s="174"/>
      <c r="NCE34" s="174"/>
      <c r="NCF34" s="174"/>
      <c r="NCV34" s="174"/>
      <c r="NCW34" s="174"/>
      <c r="NCX34" s="174"/>
      <c r="NCY34" s="174"/>
      <c r="NCZ34" s="174"/>
      <c r="NDA34" s="174"/>
      <c r="NDB34" s="174"/>
      <c r="NDC34" s="174"/>
      <c r="NDD34" s="174"/>
      <c r="NDE34" s="174"/>
      <c r="NDF34" s="174"/>
      <c r="NDG34" s="174"/>
      <c r="NDH34" s="174"/>
      <c r="NDX34" s="174"/>
      <c r="NDY34" s="174"/>
      <c r="NDZ34" s="174"/>
      <c r="NEA34" s="174"/>
      <c r="NEB34" s="174"/>
      <c r="NEC34" s="174"/>
      <c r="NED34" s="174"/>
      <c r="NEE34" s="174"/>
      <c r="NEF34" s="174"/>
      <c r="NEG34" s="174"/>
      <c r="NEH34" s="174"/>
      <c r="NEI34" s="174"/>
      <c r="NEJ34" s="174"/>
      <c r="NEZ34" s="174"/>
      <c r="NFA34" s="174"/>
      <c r="NFB34" s="174"/>
      <c r="NFC34" s="174"/>
      <c r="NFD34" s="174"/>
      <c r="NFE34" s="174"/>
      <c r="NFF34" s="174"/>
      <c r="NFG34" s="174"/>
      <c r="NFH34" s="174"/>
      <c r="NFI34" s="174"/>
      <c r="NFJ34" s="174"/>
      <c r="NFK34" s="174"/>
      <c r="NFL34" s="174"/>
      <c r="NGB34" s="174"/>
      <c r="NGC34" s="174"/>
      <c r="NGD34" s="174"/>
      <c r="NGE34" s="174"/>
      <c r="NGF34" s="174"/>
      <c r="NGG34" s="174"/>
      <c r="NGH34" s="174"/>
      <c r="NGI34" s="174"/>
      <c r="NGJ34" s="174"/>
      <c r="NGK34" s="174"/>
      <c r="NGL34" s="174"/>
      <c r="NGM34" s="174"/>
      <c r="NGN34" s="174"/>
      <c r="NHD34" s="174"/>
      <c r="NHE34" s="174"/>
      <c r="NHF34" s="174"/>
      <c r="NHG34" s="174"/>
      <c r="NHH34" s="174"/>
      <c r="NHI34" s="174"/>
      <c r="NHJ34" s="174"/>
      <c r="NHK34" s="174"/>
      <c r="NHL34" s="174"/>
      <c r="NHM34" s="174"/>
      <c r="NHN34" s="174"/>
      <c r="NHO34" s="174"/>
      <c r="NHP34" s="174"/>
      <c r="NIF34" s="174"/>
      <c r="NIG34" s="174"/>
      <c r="NIH34" s="174"/>
      <c r="NII34" s="174"/>
      <c r="NIJ34" s="174"/>
      <c r="NIK34" s="174"/>
      <c r="NIL34" s="174"/>
      <c r="NIM34" s="174"/>
      <c r="NIN34" s="174"/>
      <c r="NIO34" s="174"/>
      <c r="NIP34" s="174"/>
      <c r="NIQ34" s="174"/>
      <c r="NIR34" s="174"/>
      <c r="NJH34" s="174"/>
      <c r="NJI34" s="174"/>
      <c r="NJJ34" s="174"/>
      <c r="NJK34" s="174"/>
      <c r="NJL34" s="174"/>
      <c r="NJM34" s="174"/>
      <c r="NJN34" s="174"/>
      <c r="NJO34" s="174"/>
      <c r="NJP34" s="174"/>
      <c r="NJQ34" s="174"/>
      <c r="NJR34" s="174"/>
      <c r="NJS34" s="174"/>
      <c r="NJT34" s="174"/>
      <c r="NKJ34" s="174"/>
      <c r="NKK34" s="174"/>
      <c r="NKL34" s="174"/>
      <c r="NKM34" s="174"/>
      <c r="NKN34" s="174"/>
      <c r="NKO34" s="174"/>
      <c r="NKP34" s="174"/>
      <c r="NKQ34" s="174"/>
      <c r="NKR34" s="174"/>
      <c r="NKS34" s="174"/>
      <c r="NKT34" s="174"/>
      <c r="NKU34" s="174"/>
      <c r="NKV34" s="174"/>
      <c r="NLL34" s="174"/>
      <c r="NLM34" s="174"/>
      <c r="NLN34" s="174"/>
      <c r="NLO34" s="174"/>
      <c r="NLP34" s="174"/>
      <c r="NLQ34" s="174"/>
      <c r="NLR34" s="174"/>
      <c r="NLS34" s="174"/>
      <c r="NLT34" s="174"/>
      <c r="NLU34" s="174"/>
      <c r="NLV34" s="174"/>
      <c r="NLW34" s="174"/>
      <c r="NLX34" s="174"/>
      <c r="NMN34" s="174"/>
      <c r="NMO34" s="174"/>
      <c r="NMP34" s="174"/>
      <c r="NMQ34" s="174"/>
      <c r="NMR34" s="174"/>
      <c r="NMS34" s="174"/>
      <c r="NMT34" s="174"/>
      <c r="NMU34" s="174"/>
      <c r="NMV34" s="174"/>
      <c r="NMW34" s="174"/>
      <c r="NMX34" s="174"/>
      <c r="NMY34" s="174"/>
      <c r="NMZ34" s="174"/>
      <c r="NNP34" s="174"/>
      <c r="NNQ34" s="174"/>
      <c r="NNR34" s="174"/>
      <c r="NNS34" s="174"/>
      <c r="NNT34" s="174"/>
      <c r="NNU34" s="174"/>
      <c r="NNV34" s="174"/>
      <c r="NNW34" s="174"/>
      <c r="NNX34" s="174"/>
      <c r="NNY34" s="174"/>
      <c r="NNZ34" s="174"/>
      <c r="NOA34" s="174"/>
      <c r="NOB34" s="174"/>
      <c r="NOR34" s="174"/>
      <c r="NOS34" s="174"/>
      <c r="NOT34" s="174"/>
      <c r="NOU34" s="174"/>
      <c r="NOV34" s="174"/>
      <c r="NOW34" s="174"/>
      <c r="NOX34" s="174"/>
      <c r="NOY34" s="174"/>
      <c r="NOZ34" s="174"/>
      <c r="NPA34" s="174"/>
      <c r="NPB34" s="174"/>
      <c r="NPC34" s="174"/>
      <c r="NPD34" s="174"/>
      <c r="NPT34" s="174"/>
      <c r="NPU34" s="174"/>
      <c r="NPV34" s="174"/>
      <c r="NPW34" s="174"/>
      <c r="NPX34" s="174"/>
      <c r="NPY34" s="174"/>
      <c r="NPZ34" s="174"/>
      <c r="NQA34" s="174"/>
      <c r="NQB34" s="174"/>
      <c r="NQC34" s="174"/>
      <c r="NQD34" s="174"/>
      <c r="NQE34" s="174"/>
      <c r="NQF34" s="174"/>
      <c r="NQV34" s="174"/>
      <c r="NQW34" s="174"/>
      <c r="NQX34" s="174"/>
      <c r="NQY34" s="174"/>
      <c r="NQZ34" s="174"/>
      <c r="NRA34" s="174"/>
      <c r="NRB34" s="174"/>
      <c r="NRC34" s="174"/>
      <c r="NRD34" s="174"/>
      <c r="NRE34" s="174"/>
      <c r="NRF34" s="174"/>
      <c r="NRG34" s="174"/>
      <c r="NRH34" s="174"/>
      <c r="NRX34" s="174"/>
      <c r="NRY34" s="174"/>
      <c r="NRZ34" s="174"/>
      <c r="NSA34" s="174"/>
      <c r="NSB34" s="174"/>
      <c r="NSC34" s="174"/>
      <c r="NSD34" s="174"/>
      <c r="NSE34" s="174"/>
      <c r="NSF34" s="174"/>
      <c r="NSG34" s="174"/>
      <c r="NSH34" s="174"/>
      <c r="NSI34" s="174"/>
      <c r="NSJ34" s="174"/>
      <c r="NSZ34" s="174"/>
      <c r="NTA34" s="174"/>
      <c r="NTB34" s="174"/>
      <c r="NTC34" s="174"/>
      <c r="NTD34" s="174"/>
      <c r="NTE34" s="174"/>
      <c r="NTF34" s="174"/>
      <c r="NTG34" s="174"/>
      <c r="NTH34" s="174"/>
      <c r="NTI34" s="174"/>
      <c r="NTJ34" s="174"/>
      <c r="NTK34" s="174"/>
      <c r="NTL34" s="174"/>
      <c r="NUB34" s="174"/>
      <c r="NUC34" s="174"/>
      <c r="NUD34" s="174"/>
      <c r="NUE34" s="174"/>
      <c r="NUF34" s="174"/>
      <c r="NUG34" s="174"/>
      <c r="NUH34" s="174"/>
      <c r="NUI34" s="174"/>
      <c r="NUJ34" s="174"/>
      <c r="NUK34" s="174"/>
      <c r="NUL34" s="174"/>
      <c r="NUM34" s="174"/>
      <c r="NUN34" s="174"/>
      <c r="NVD34" s="174"/>
      <c r="NVE34" s="174"/>
      <c r="NVF34" s="174"/>
      <c r="NVG34" s="174"/>
      <c r="NVH34" s="174"/>
      <c r="NVI34" s="174"/>
      <c r="NVJ34" s="174"/>
      <c r="NVK34" s="174"/>
      <c r="NVL34" s="174"/>
      <c r="NVM34" s="174"/>
      <c r="NVN34" s="174"/>
      <c r="NVO34" s="174"/>
      <c r="NVP34" s="174"/>
      <c r="NWF34" s="174"/>
      <c r="NWG34" s="174"/>
      <c r="NWH34" s="174"/>
      <c r="NWI34" s="174"/>
      <c r="NWJ34" s="174"/>
      <c r="NWK34" s="174"/>
      <c r="NWL34" s="174"/>
      <c r="NWM34" s="174"/>
      <c r="NWN34" s="174"/>
      <c r="NWO34" s="174"/>
      <c r="NWP34" s="174"/>
      <c r="NWQ34" s="174"/>
      <c r="NWR34" s="174"/>
      <c r="NXH34" s="174"/>
      <c r="NXI34" s="174"/>
      <c r="NXJ34" s="174"/>
      <c r="NXK34" s="174"/>
      <c r="NXL34" s="174"/>
      <c r="NXM34" s="174"/>
      <c r="NXN34" s="174"/>
      <c r="NXO34" s="174"/>
      <c r="NXP34" s="174"/>
      <c r="NXQ34" s="174"/>
      <c r="NXR34" s="174"/>
      <c r="NXS34" s="174"/>
      <c r="NXT34" s="174"/>
      <c r="NYJ34" s="174"/>
      <c r="NYK34" s="174"/>
      <c r="NYL34" s="174"/>
      <c r="NYM34" s="174"/>
      <c r="NYN34" s="174"/>
      <c r="NYO34" s="174"/>
      <c r="NYP34" s="174"/>
      <c r="NYQ34" s="174"/>
      <c r="NYR34" s="174"/>
      <c r="NYS34" s="174"/>
      <c r="NYT34" s="174"/>
      <c r="NYU34" s="174"/>
      <c r="NYV34" s="174"/>
      <c r="NZL34" s="174"/>
      <c r="NZM34" s="174"/>
      <c r="NZN34" s="174"/>
      <c r="NZO34" s="174"/>
      <c r="NZP34" s="174"/>
      <c r="NZQ34" s="174"/>
      <c r="NZR34" s="174"/>
      <c r="NZS34" s="174"/>
      <c r="NZT34" s="174"/>
      <c r="NZU34" s="174"/>
      <c r="NZV34" s="174"/>
      <c r="NZW34" s="174"/>
      <c r="NZX34" s="174"/>
      <c r="OAN34" s="174"/>
      <c r="OAO34" s="174"/>
      <c r="OAP34" s="174"/>
      <c r="OAQ34" s="174"/>
      <c r="OAR34" s="174"/>
      <c r="OAS34" s="174"/>
      <c r="OAT34" s="174"/>
      <c r="OAU34" s="174"/>
      <c r="OAV34" s="174"/>
      <c r="OAW34" s="174"/>
      <c r="OAX34" s="174"/>
      <c r="OAY34" s="174"/>
      <c r="OAZ34" s="174"/>
      <c r="OBP34" s="174"/>
      <c r="OBQ34" s="174"/>
      <c r="OBR34" s="174"/>
      <c r="OBS34" s="174"/>
      <c r="OBT34" s="174"/>
      <c r="OBU34" s="174"/>
      <c r="OBV34" s="174"/>
      <c r="OBW34" s="174"/>
      <c r="OBX34" s="174"/>
      <c r="OBY34" s="174"/>
      <c r="OBZ34" s="174"/>
      <c r="OCA34" s="174"/>
      <c r="OCB34" s="174"/>
      <c r="OCR34" s="174"/>
      <c r="OCS34" s="174"/>
      <c r="OCT34" s="174"/>
      <c r="OCU34" s="174"/>
      <c r="OCV34" s="174"/>
      <c r="OCW34" s="174"/>
      <c r="OCX34" s="174"/>
      <c r="OCY34" s="174"/>
      <c r="OCZ34" s="174"/>
      <c r="ODA34" s="174"/>
      <c r="ODB34" s="174"/>
      <c r="ODC34" s="174"/>
      <c r="ODD34" s="174"/>
      <c r="ODT34" s="174"/>
      <c r="ODU34" s="174"/>
      <c r="ODV34" s="174"/>
      <c r="ODW34" s="174"/>
      <c r="ODX34" s="174"/>
      <c r="ODY34" s="174"/>
      <c r="ODZ34" s="174"/>
      <c r="OEA34" s="174"/>
      <c r="OEB34" s="174"/>
      <c r="OEC34" s="174"/>
      <c r="OED34" s="174"/>
      <c r="OEE34" s="174"/>
      <c r="OEF34" s="174"/>
      <c r="OEV34" s="174"/>
      <c r="OEW34" s="174"/>
      <c r="OEX34" s="174"/>
      <c r="OEY34" s="174"/>
      <c r="OEZ34" s="174"/>
      <c r="OFA34" s="174"/>
      <c r="OFB34" s="174"/>
      <c r="OFC34" s="174"/>
      <c r="OFD34" s="174"/>
      <c r="OFE34" s="174"/>
      <c r="OFF34" s="174"/>
      <c r="OFG34" s="174"/>
      <c r="OFH34" s="174"/>
      <c r="OFX34" s="174"/>
      <c r="OFY34" s="174"/>
      <c r="OFZ34" s="174"/>
      <c r="OGA34" s="174"/>
      <c r="OGB34" s="174"/>
      <c r="OGC34" s="174"/>
      <c r="OGD34" s="174"/>
      <c r="OGE34" s="174"/>
      <c r="OGF34" s="174"/>
      <c r="OGG34" s="174"/>
      <c r="OGH34" s="174"/>
      <c r="OGI34" s="174"/>
      <c r="OGJ34" s="174"/>
      <c r="OGZ34" s="174"/>
      <c r="OHA34" s="174"/>
      <c r="OHB34" s="174"/>
      <c r="OHC34" s="174"/>
      <c r="OHD34" s="174"/>
      <c r="OHE34" s="174"/>
      <c r="OHF34" s="174"/>
      <c r="OHG34" s="174"/>
      <c r="OHH34" s="174"/>
      <c r="OHI34" s="174"/>
      <c r="OHJ34" s="174"/>
      <c r="OHK34" s="174"/>
      <c r="OHL34" s="174"/>
      <c r="OIB34" s="174"/>
      <c r="OIC34" s="174"/>
      <c r="OID34" s="174"/>
      <c r="OIE34" s="174"/>
      <c r="OIF34" s="174"/>
      <c r="OIG34" s="174"/>
      <c r="OIH34" s="174"/>
      <c r="OII34" s="174"/>
      <c r="OIJ34" s="174"/>
      <c r="OIK34" s="174"/>
      <c r="OIL34" s="174"/>
      <c r="OIM34" s="174"/>
      <c r="OIN34" s="174"/>
      <c r="OJD34" s="174"/>
      <c r="OJE34" s="174"/>
      <c r="OJF34" s="174"/>
      <c r="OJG34" s="174"/>
      <c r="OJH34" s="174"/>
      <c r="OJI34" s="174"/>
      <c r="OJJ34" s="174"/>
      <c r="OJK34" s="174"/>
      <c r="OJL34" s="174"/>
      <c r="OJM34" s="174"/>
      <c r="OJN34" s="174"/>
      <c r="OJO34" s="174"/>
      <c r="OJP34" s="174"/>
      <c r="OKF34" s="174"/>
      <c r="OKG34" s="174"/>
      <c r="OKH34" s="174"/>
      <c r="OKI34" s="174"/>
      <c r="OKJ34" s="174"/>
      <c r="OKK34" s="174"/>
      <c r="OKL34" s="174"/>
      <c r="OKM34" s="174"/>
      <c r="OKN34" s="174"/>
      <c r="OKO34" s="174"/>
      <c r="OKP34" s="174"/>
      <c r="OKQ34" s="174"/>
      <c r="OKR34" s="174"/>
      <c r="OLH34" s="174"/>
      <c r="OLI34" s="174"/>
      <c r="OLJ34" s="174"/>
      <c r="OLK34" s="174"/>
      <c r="OLL34" s="174"/>
      <c r="OLM34" s="174"/>
      <c r="OLN34" s="174"/>
      <c r="OLO34" s="174"/>
      <c r="OLP34" s="174"/>
      <c r="OLQ34" s="174"/>
      <c r="OLR34" s="174"/>
      <c r="OLS34" s="174"/>
      <c r="OLT34" s="174"/>
      <c r="OMJ34" s="174"/>
      <c r="OMK34" s="174"/>
      <c r="OML34" s="174"/>
      <c r="OMM34" s="174"/>
      <c r="OMN34" s="174"/>
      <c r="OMO34" s="174"/>
      <c r="OMP34" s="174"/>
      <c r="OMQ34" s="174"/>
      <c r="OMR34" s="174"/>
      <c r="OMS34" s="174"/>
      <c r="OMT34" s="174"/>
      <c r="OMU34" s="174"/>
      <c r="OMV34" s="174"/>
      <c r="ONL34" s="174"/>
      <c r="ONM34" s="174"/>
      <c r="ONN34" s="174"/>
      <c r="ONO34" s="174"/>
      <c r="ONP34" s="174"/>
      <c r="ONQ34" s="174"/>
      <c r="ONR34" s="174"/>
      <c r="ONS34" s="174"/>
      <c r="ONT34" s="174"/>
      <c r="ONU34" s="174"/>
      <c r="ONV34" s="174"/>
      <c r="ONW34" s="174"/>
      <c r="ONX34" s="174"/>
      <c r="OON34" s="174"/>
      <c r="OOO34" s="174"/>
      <c r="OOP34" s="174"/>
      <c r="OOQ34" s="174"/>
      <c r="OOR34" s="174"/>
      <c r="OOS34" s="174"/>
      <c r="OOT34" s="174"/>
      <c r="OOU34" s="174"/>
      <c r="OOV34" s="174"/>
      <c r="OOW34" s="174"/>
      <c r="OOX34" s="174"/>
      <c r="OOY34" s="174"/>
      <c r="OOZ34" s="174"/>
      <c r="OPP34" s="174"/>
      <c r="OPQ34" s="174"/>
      <c r="OPR34" s="174"/>
      <c r="OPS34" s="174"/>
      <c r="OPT34" s="174"/>
      <c r="OPU34" s="174"/>
      <c r="OPV34" s="174"/>
      <c r="OPW34" s="174"/>
      <c r="OPX34" s="174"/>
      <c r="OPY34" s="174"/>
      <c r="OPZ34" s="174"/>
      <c r="OQA34" s="174"/>
      <c r="OQB34" s="174"/>
      <c r="OQR34" s="174"/>
      <c r="OQS34" s="174"/>
      <c r="OQT34" s="174"/>
      <c r="OQU34" s="174"/>
      <c r="OQV34" s="174"/>
      <c r="OQW34" s="174"/>
      <c r="OQX34" s="174"/>
      <c r="OQY34" s="174"/>
      <c r="OQZ34" s="174"/>
      <c r="ORA34" s="174"/>
      <c r="ORB34" s="174"/>
      <c r="ORC34" s="174"/>
      <c r="ORD34" s="174"/>
      <c r="ORT34" s="174"/>
      <c r="ORU34" s="174"/>
      <c r="ORV34" s="174"/>
      <c r="ORW34" s="174"/>
      <c r="ORX34" s="174"/>
      <c r="ORY34" s="174"/>
      <c r="ORZ34" s="174"/>
      <c r="OSA34" s="174"/>
      <c r="OSB34" s="174"/>
      <c r="OSC34" s="174"/>
      <c r="OSD34" s="174"/>
      <c r="OSE34" s="174"/>
      <c r="OSF34" s="174"/>
      <c r="OSV34" s="174"/>
      <c r="OSW34" s="174"/>
      <c r="OSX34" s="174"/>
      <c r="OSY34" s="174"/>
      <c r="OSZ34" s="174"/>
      <c r="OTA34" s="174"/>
      <c r="OTB34" s="174"/>
      <c r="OTC34" s="174"/>
      <c r="OTD34" s="174"/>
      <c r="OTE34" s="174"/>
      <c r="OTF34" s="174"/>
      <c r="OTG34" s="174"/>
      <c r="OTH34" s="174"/>
      <c r="OTX34" s="174"/>
      <c r="OTY34" s="174"/>
      <c r="OTZ34" s="174"/>
      <c r="OUA34" s="174"/>
      <c r="OUB34" s="174"/>
      <c r="OUC34" s="174"/>
      <c r="OUD34" s="174"/>
      <c r="OUE34" s="174"/>
      <c r="OUF34" s="174"/>
      <c r="OUG34" s="174"/>
      <c r="OUH34" s="174"/>
      <c r="OUI34" s="174"/>
      <c r="OUJ34" s="174"/>
      <c r="OUZ34" s="174"/>
      <c r="OVA34" s="174"/>
      <c r="OVB34" s="174"/>
      <c r="OVC34" s="174"/>
      <c r="OVD34" s="174"/>
      <c r="OVE34" s="174"/>
      <c r="OVF34" s="174"/>
      <c r="OVG34" s="174"/>
      <c r="OVH34" s="174"/>
      <c r="OVI34" s="174"/>
      <c r="OVJ34" s="174"/>
      <c r="OVK34" s="174"/>
      <c r="OVL34" s="174"/>
      <c r="OWB34" s="174"/>
      <c r="OWC34" s="174"/>
      <c r="OWD34" s="174"/>
      <c r="OWE34" s="174"/>
      <c r="OWF34" s="174"/>
      <c r="OWG34" s="174"/>
      <c r="OWH34" s="174"/>
      <c r="OWI34" s="174"/>
      <c r="OWJ34" s="174"/>
      <c r="OWK34" s="174"/>
      <c r="OWL34" s="174"/>
      <c r="OWM34" s="174"/>
      <c r="OWN34" s="174"/>
      <c r="OXD34" s="174"/>
      <c r="OXE34" s="174"/>
      <c r="OXF34" s="174"/>
      <c r="OXG34" s="174"/>
      <c r="OXH34" s="174"/>
      <c r="OXI34" s="174"/>
      <c r="OXJ34" s="174"/>
      <c r="OXK34" s="174"/>
      <c r="OXL34" s="174"/>
      <c r="OXM34" s="174"/>
      <c r="OXN34" s="174"/>
      <c r="OXO34" s="174"/>
      <c r="OXP34" s="174"/>
      <c r="OYF34" s="174"/>
      <c r="OYG34" s="174"/>
      <c r="OYH34" s="174"/>
      <c r="OYI34" s="174"/>
      <c r="OYJ34" s="174"/>
      <c r="OYK34" s="174"/>
      <c r="OYL34" s="174"/>
      <c r="OYM34" s="174"/>
      <c r="OYN34" s="174"/>
      <c r="OYO34" s="174"/>
      <c r="OYP34" s="174"/>
      <c r="OYQ34" s="174"/>
      <c r="OYR34" s="174"/>
      <c r="OZH34" s="174"/>
      <c r="OZI34" s="174"/>
      <c r="OZJ34" s="174"/>
      <c r="OZK34" s="174"/>
      <c r="OZL34" s="174"/>
      <c r="OZM34" s="174"/>
      <c r="OZN34" s="174"/>
      <c r="OZO34" s="174"/>
      <c r="OZP34" s="174"/>
      <c r="OZQ34" s="174"/>
      <c r="OZR34" s="174"/>
      <c r="OZS34" s="174"/>
      <c r="OZT34" s="174"/>
      <c r="PAJ34" s="174"/>
      <c r="PAK34" s="174"/>
      <c r="PAL34" s="174"/>
      <c r="PAM34" s="174"/>
      <c r="PAN34" s="174"/>
      <c r="PAO34" s="174"/>
      <c r="PAP34" s="174"/>
      <c r="PAQ34" s="174"/>
      <c r="PAR34" s="174"/>
      <c r="PAS34" s="174"/>
      <c r="PAT34" s="174"/>
      <c r="PAU34" s="174"/>
      <c r="PAV34" s="174"/>
      <c r="PBL34" s="174"/>
      <c r="PBM34" s="174"/>
      <c r="PBN34" s="174"/>
      <c r="PBO34" s="174"/>
      <c r="PBP34" s="174"/>
      <c r="PBQ34" s="174"/>
      <c r="PBR34" s="174"/>
      <c r="PBS34" s="174"/>
      <c r="PBT34" s="174"/>
      <c r="PBU34" s="174"/>
      <c r="PBV34" s="174"/>
      <c r="PBW34" s="174"/>
      <c r="PBX34" s="174"/>
      <c r="PCN34" s="174"/>
      <c r="PCO34" s="174"/>
      <c r="PCP34" s="174"/>
      <c r="PCQ34" s="174"/>
      <c r="PCR34" s="174"/>
      <c r="PCS34" s="174"/>
      <c r="PCT34" s="174"/>
      <c r="PCU34" s="174"/>
      <c r="PCV34" s="174"/>
      <c r="PCW34" s="174"/>
      <c r="PCX34" s="174"/>
      <c r="PCY34" s="174"/>
      <c r="PCZ34" s="174"/>
      <c r="PDP34" s="174"/>
      <c r="PDQ34" s="174"/>
      <c r="PDR34" s="174"/>
      <c r="PDS34" s="174"/>
      <c r="PDT34" s="174"/>
      <c r="PDU34" s="174"/>
      <c r="PDV34" s="174"/>
      <c r="PDW34" s="174"/>
      <c r="PDX34" s="174"/>
      <c r="PDY34" s="174"/>
      <c r="PDZ34" s="174"/>
      <c r="PEA34" s="174"/>
      <c r="PEB34" s="174"/>
      <c r="PER34" s="174"/>
      <c r="PES34" s="174"/>
      <c r="PET34" s="174"/>
      <c r="PEU34" s="174"/>
      <c r="PEV34" s="174"/>
      <c r="PEW34" s="174"/>
      <c r="PEX34" s="174"/>
      <c r="PEY34" s="174"/>
      <c r="PEZ34" s="174"/>
      <c r="PFA34" s="174"/>
      <c r="PFB34" s="174"/>
      <c r="PFC34" s="174"/>
      <c r="PFD34" s="174"/>
      <c r="PFT34" s="174"/>
      <c r="PFU34" s="174"/>
      <c r="PFV34" s="174"/>
      <c r="PFW34" s="174"/>
      <c r="PFX34" s="174"/>
      <c r="PFY34" s="174"/>
      <c r="PFZ34" s="174"/>
      <c r="PGA34" s="174"/>
      <c r="PGB34" s="174"/>
      <c r="PGC34" s="174"/>
      <c r="PGD34" s="174"/>
      <c r="PGE34" s="174"/>
      <c r="PGF34" s="174"/>
      <c r="PGV34" s="174"/>
      <c r="PGW34" s="174"/>
      <c r="PGX34" s="174"/>
      <c r="PGY34" s="174"/>
      <c r="PGZ34" s="174"/>
      <c r="PHA34" s="174"/>
      <c r="PHB34" s="174"/>
      <c r="PHC34" s="174"/>
      <c r="PHD34" s="174"/>
      <c r="PHE34" s="174"/>
      <c r="PHF34" s="174"/>
      <c r="PHG34" s="174"/>
      <c r="PHH34" s="174"/>
      <c r="PHX34" s="174"/>
      <c r="PHY34" s="174"/>
      <c r="PHZ34" s="174"/>
      <c r="PIA34" s="174"/>
      <c r="PIB34" s="174"/>
      <c r="PIC34" s="174"/>
      <c r="PID34" s="174"/>
      <c r="PIE34" s="174"/>
      <c r="PIF34" s="174"/>
      <c r="PIG34" s="174"/>
      <c r="PIH34" s="174"/>
      <c r="PII34" s="174"/>
      <c r="PIJ34" s="174"/>
      <c r="PIZ34" s="174"/>
      <c r="PJA34" s="174"/>
      <c r="PJB34" s="174"/>
      <c r="PJC34" s="174"/>
      <c r="PJD34" s="174"/>
      <c r="PJE34" s="174"/>
      <c r="PJF34" s="174"/>
      <c r="PJG34" s="174"/>
      <c r="PJH34" s="174"/>
      <c r="PJI34" s="174"/>
      <c r="PJJ34" s="174"/>
      <c r="PJK34" s="174"/>
      <c r="PJL34" s="174"/>
      <c r="PKB34" s="174"/>
      <c r="PKC34" s="174"/>
      <c r="PKD34" s="174"/>
      <c r="PKE34" s="174"/>
      <c r="PKF34" s="174"/>
      <c r="PKG34" s="174"/>
      <c r="PKH34" s="174"/>
      <c r="PKI34" s="174"/>
      <c r="PKJ34" s="174"/>
      <c r="PKK34" s="174"/>
      <c r="PKL34" s="174"/>
      <c r="PKM34" s="174"/>
      <c r="PKN34" s="174"/>
      <c r="PLD34" s="174"/>
      <c r="PLE34" s="174"/>
      <c r="PLF34" s="174"/>
      <c r="PLG34" s="174"/>
      <c r="PLH34" s="174"/>
      <c r="PLI34" s="174"/>
      <c r="PLJ34" s="174"/>
      <c r="PLK34" s="174"/>
      <c r="PLL34" s="174"/>
      <c r="PLM34" s="174"/>
      <c r="PLN34" s="174"/>
      <c r="PLO34" s="174"/>
      <c r="PLP34" s="174"/>
      <c r="PMF34" s="174"/>
      <c r="PMG34" s="174"/>
      <c r="PMH34" s="174"/>
      <c r="PMI34" s="174"/>
      <c r="PMJ34" s="174"/>
      <c r="PMK34" s="174"/>
      <c r="PML34" s="174"/>
      <c r="PMM34" s="174"/>
      <c r="PMN34" s="174"/>
      <c r="PMO34" s="174"/>
      <c r="PMP34" s="174"/>
      <c r="PMQ34" s="174"/>
      <c r="PMR34" s="174"/>
      <c r="PNH34" s="174"/>
      <c r="PNI34" s="174"/>
      <c r="PNJ34" s="174"/>
      <c r="PNK34" s="174"/>
      <c r="PNL34" s="174"/>
      <c r="PNM34" s="174"/>
      <c r="PNN34" s="174"/>
      <c r="PNO34" s="174"/>
      <c r="PNP34" s="174"/>
      <c r="PNQ34" s="174"/>
      <c r="PNR34" s="174"/>
      <c r="PNS34" s="174"/>
      <c r="PNT34" s="174"/>
      <c r="POJ34" s="174"/>
      <c r="POK34" s="174"/>
      <c r="POL34" s="174"/>
      <c r="POM34" s="174"/>
      <c r="PON34" s="174"/>
      <c r="POO34" s="174"/>
      <c r="POP34" s="174"/>
      <c r="POQ34" s="174"/>
      <c r="POR34" s="174"/>
      <c r="POS34" s="174"/>
      <c r="POT34" s="174"/>
      <c r="POU34" s="174"/>
      <c r="POV34" s="174"/>
      <c r="PPL34" s="174"/>
      <c r="PPM34" s="174"/>
      <c r="PPN34" s="174"/>
      <c r="PPO34" s="174"/>
      <c r="PPP34" s="174"/>
      <c r="PPQ34" s="174"/>
      <c r="PPR34" s="174"/>
      <c r="PPS34" s="174"/>
      <c r="PPT34" s="174"/>
      <c r="PPU34" s="174"/>
      <c r="PPV34" s="174"/>
      <c r="PPW34" s="174"/>
      <c r="PPX34" s="174"/>
      <c r="PQN34" s="174"/>
      <c r="PQO34" s="174"/>
      <c r="PQP34" s="174"/>
      <c r="PQQ34" s="174"/>
      <c r="PQR34" s="174"/>
      <c r="PQS34" s="174"/>
      <c r="PQT34" s="174"/>
      <c r="PQU34" s="174"/>
      <c r="PQV34" s="174"/>
      <c r="PQW34" s="174"/>
      <c r="PQX34" s="174"/>
      <c r="PQY34" s="174"/>
      <c r="PQZ34" s="174"/>
      <c r="PRP34" s="174"/>
      <c r="PRQ34" s="174"/>
      <c r="PRR34" s="174"/>
      <c r="PRS34" s="174"/>
      <c r="PRT34" s="174"/>
      <c r="PRU34" s="174"/>
      <c r="PRV34" s="174"/>
      <c r="PRW34" s="174"/>
      <c r="PRX34" s="174"/>
      <c r="PRY34" s="174"/>
      <c r="PRZ34" s="174"/>
      <c r="PSA34" s="174"/>
      <c r="PSB34" s="174"/>
      <c r="PSR34" s="174"/>
      <c r="PSS34" s="174"/>
      <c r="PST34" s="174"/>
      <c r="PSU34" s="174"/>
      <c r="PSV34" s="174"/>
      <c r="PSW34" s="174"/>
      <c r="PSX34" s="174"/>
      <c r="PSY34" s="174"/>
      <c r="PSZ34" s="174"/>
      <c r="PTA34" s="174"/>
      <c r="PTB34" s="174"/>
      <c r="PTC34" s="174"/>
      <c r="PTD34" s="174"/>
      <c r="PTT34" s="174"/>
      <c r="PTU34" s="174"/>
      <c r="PTV34" s="174"/>
      <c r="PTW34" s="174"/>
      <c r="PTX34" s="174"/>
      <c r="PTY34" s="174"/>
      <c r="PTZ34" s="174"/>
      <c r="PUA34" s="174"/>
      <c r="PUB34" s="174"/>
      <c r="PUC34" s="174"/>
      <c r="PUD34" s="174"/>
      <c r="PUE34" s="174"/>
      <c r="PUF34" s="174"/>
      <c r="PUV34" s="174"/>
      <c r="PUW34" s="174"/>
      <c r="PUX34" s="174"/>
      <c r="PUY34" s="174"/>
      <c r="PUZ34" s="174"/>
      <c r="PVA34" s="174"/>
      <c r="PVB34" s="174"/>
      <c r="PVC34" s="174"/>
      <c r="PVD34" s="174"/>
      <c r="PVE34" s="174"/>
      <c r="PVF34" s="174"/>
      <c r="PVG34" s="174"/>
      <c r="PVH34" s="174"/>
      <c r="PVX34" s="174"/>
      <c r="PVY34" s="174"/>
      <c r="PVZ34" s="174"/>
      <c r="PWA34" s="174"/>
      <c r="PWB34" s="174"/>
      <c r="PWC34" s="174"/>
      <c r="PWD34" s="174"/>
      <c r="PWE34" s="174"/>
      <c r="PWF34" s="174"/>
      <c r="PWG34" s="174"/>
      <c r="PWH34" s="174"/>
      <c r="PWI34" s="174"/>
      <c r="PWJ34" s="174"/>
      <c r="PWZ34" s="174"/>
      <c r="PXA34" s="174"/>
      <c r="PXB34" s="174"/>
      <c r="PXC34" s="174"/>
      <c r="PXD34" s="174"/>
      <c r="PXE34" s="174"/>
      <c r="PXF34" s="174"/>
      <c r="PXG34" s="174"/>
      <c r="PXH34" s="174"/>
      <c r="PXI34" s="174"/>
      <c r="PXJ34" s="174"/>
      <c r="PXK34" s="174"/>
      <c r="PXL34" s="174"/>
      <c r="PYB34" s="174"/>
      <c r="PYC34" s="174"/>
      <c r="PYD34" s="174"/>
      <c r="PYE34" s="174"/>
      <c r="PYF34" s="174"/>
      <c r="PYG34" s="174"/>
      <c r="PYH34" s="174"/>
      <c r="PYI34" s="174"/>
      <c r="PYJ34" s="174"/>
      <c r="PYK34" s="174"/>
      <c r="PYL34" s="174"/>
      <c r="PYM34" s="174"/>
      <c r="PYN34" s="174"/>
      <c r="PZD34" s="174"/>
      <c r="PZE34" s="174"/>
      <c r="PZF34" s="174"/>
      <c r="PZG34" s="174"/>
      <c r="PZH34" s="174"/>
      <c r="PZI34" s="174"/>
      <c r="PZJ34" s="174"/>
      <c r="PZK34" s="174"/>
      <c r="PZL34" s="174"/>
      <c r="PZM34" s="174"/>
      <c r="PZN34" s="174"/>
      <c r="PZO34" s="174"/>
      <c r="PZP34" s="174"/>
      <c r="QAF34" s="174"/>
      <c r="QAG34" s="174"/>
      <c r="QAH34" s="174"/>
      <c r="QAI34" s="174"/>
      <c r="QAJ34" s="174"/>
      <c r="QAK34" s="174"/>
      <c r="QAL34" s="174"/>
      <c r="QAM34" s="174"/>
      <c r="QAN34" s="174"/>
      <c r="QAO34" s="174"/>
      <c r="QAP34" s="174"/>
      <c r="QAQ34" s="174"/>
      <c r="QAR34" s="174"/>
      <c r="QBH34" s="174"/>
      <c r="QBI34" s="174"/>
      <c r="QBJ34" s="174"/>
      <c r="QBK34" s="174"/>
      <c r="QBL34" s="174"/>
      <c r="QBM34" s="174"/>
      <c r="QBN34" s="174"/>
      <c r="QBO34" s="174"/>
      <c r="QBP34" s="174"/>
      <c r="QBQ34" s="174"/>
      <c r="QBR34" s="174"/>
      <c r="QBS34" s="174"/>
      <c r="QBT34" s="174"/>
      <c r="QCJ34" s="174"/>
      <c r="QCK34" s="174"/>
      <c r="QCL34" s="174"/>
      <c r="QCM34" s="174"/>
      <c r="QCN34" s="174"/>
      <c r="QCO34" s="174"/>
      <c r="QCP34" s="174"/>
      <c r="QCQ34" s="174"/>
      <c r="QCR34" s="174"/>
      <c r="QCS34" s="174"/>
      <c r="QCT34" s="174"/>
      <c r="QCU34" s="174"/>
      <c r="QCV34" s="174"/>
      <c r="QDL34" s="174"/>
      <c r="QDM34" s="174"/>
      <c r="QDN34" s="174"/>
      <c r="QDO34" s="174"/>
      <c r="QDP34" s="174"/>
      <c r="QDQ34" s="174"/>
      <c r="QDR34" s="174"/>
      <c r="QDS34" s="174"/>
      <c r="QDT34" s="174"/>
      <c r="QDU34" s="174"/>
      <c r="QDV34" s="174"/>
      <c r="QDW34" s="174"/>
      <c r="QDX34" s="174"/>
      <c r="QEN34" s="174"/>
      <c r="QEO34" s="174"/>
      <c r="QEP34" s="174"/>
      <c r="QEQ34" s="174"/>
      <c r="QER34" s="174"/>
      <c r="QES34" s="174"/>
      <c r="QET34" s="174"/>
      <c r="QEU34" s="174"/>
      <c r="QEV34" s="174"/>
      <c r="QEW34" s="174"/>
      <c r="QEX34" s="174"/>
      <c r="QEY34" s="174"/>
      <c r="QEZ34" s="174"/>
      <c r="QFP34" s="174"/>
      <c r="QFQ34" s="174"/>
      <c r="QFR34" s="174"/>
      <c r="QFS34" s="174"/>
      <c r="QFT34" s="174"/>
      <c r="QFU34" s="174"/>
      <c r="QFV34" s="174"/>
      <c r="QFW34" s="174"/>
      <c r="QFX34" s="174"/>
      <c r="QFY34" s="174"/>
      <c r="QFZ34" s="174"/>
      <c r="QGA34" s="174"/>
      <c r="QGB34" s="174"/>
      <c r="QGR34" s="174"/>
      <c r="QGS34" s="174"/>
      <c r="QGT34" s="174"/>
      <c r="QGU34" s="174"/>
      <c r="QGV34" s="174"/>
      <c r="QGW34" s="174"/>
      <c r="QGX34" s="174"/>
      <c r="QGY34" s="174"/>
      <c r="QGZ34" s="174"/>
      <c r="QHA34" s="174"/>
      <c r="QHB34" s="174"/>
      <c r="QHC34" s="174"/>
      <c r="QHD34" s="174"/>
      <c r="QHT34" s="174"/>
      <c r="QHU34" s="174"/>
      <c r="QHV34" s="174"/>
      <c r="QHW34" s="174"/>
      <c r="QHX34" s="174"/>
      <c r="QHY34" s="174"/>
      <c r="QHZ34" s="174"/>
      <c r="QIA34" s="174"/>
      <c r="QIB34" s="174"/>
      <c r="QIC34" s="174"/>
      <c r="QID34" s="174"/>
      <c r="QIE34" s="174"/>
      <c r="QIF34" s="174"/>
      <c r="QIV34" s="174"/>
      <c r="QIW34" s="174"/>
      <c r="QIX34" s="174"/>
      <c r="QIY34" s="174"/>
      <c r="QIZ34" s="174"/>
      <c r="QJA34" s="174"/>
      <c r="QJB34" s="174"/>
      <c r="QJC34" s="174"/>
      <c r="QJD34" s="174"/>
      <c r="QJE34" s="174"/>
      <c r="QJF34" s="174"/>
      <c r="QJG34" s="174"/>
      <c r="QJH34" s="174"/>
      <c r="QJX34" s="174"/>
      <c r="QJY34" s="174"/>
      <c r="QJZ34" s="174"/>
      <c r="QKA34" s="174"/>
      <c r="QKB34" s="174"/>
      <c r="QKC34" s="174"/>
      <c r="QKD34" s="174"/>
      <c r="QKE34" s="174"/>
      <c r="QKF34" s="174"/>
      <c r="QKG34" s="174"/>
      <c r="QKH34" s="174"/>
      <c r="QKI34" s="174"/>
      <c r="QKJ34" s="174"/>
      <c r="QKZ34" s="174"/>
      <c r="QLA34" s="174"/>
      <c r="QLB34" s="174"/>
      <c r="QLC34" s="174"/>
      <c r="QLD34" s="174"/>
      <c r="QLE34" s="174"/>
      <c r="QLF34" s="174"/>
      <c r="QLG34" s="174"/>
      <c r="QLH34" s="174"/>
      <c r="QLI34" s="174"/>
      <c r="QLJ34" s="174"/>
      <c r="QLK34" s="174"/>
      <c r="QLL34" s="174"/>
      <c r="QMB34" s="174"/>
      <c r="QMC34" s="174"/>
      <c r="QMD34" s="174"/>
      <c r="QME34" s="174"/>
      <c r="QMF34" s="174"/>
      <c r="QMG34" s="174"/>
      <c r="QMH34" s="174"/>
      <c r="QMI34" s="174"/>
      <c r="QMJ34" s="174"/>
      <c r="QMK34" s="174"/>
      <c r="QML34" s="174"/>
      <c r="QMM34" s="174"/>
      <c r="QMN34" s="174"/>
      <c r="QND34" s="174"/>
      <c r="QNE34" s="174"/>
      <c r="QNF34" s="174"/>
      <c r="QNG34" s="174"/>
      <c r="QNH34" s="174"/>
      <c r="QNI34" s="174"/>
      <c r="QNJ34" s="174"/>
      <c r="QNK34" s="174"/>
      <c r="QNL34" s="174"/>
      <c r="QNM34" s="174"/>
      <c r="QNN34" s="174"/>
      <c r="QNO34" s="174"/>
      <c r="QNP34" s="174"/>
      <c r="QOF34" s="174"/>
      <c r="QOG34" s="174"/>
      <c r="QOH34" s="174"/>
      <c r="QOI34" s="174"/>
      <c r="QOJ34" s="174"/>
      <c r="QOK34" s="174"/>
      <c r="QOL34" s="174"/>
      <c r="QOM34" s="174"/>
      <c r="QON34" s="174"/>
      <c r="QOO34" s="174"/>
      <c r="QOP34" s="174"/>
      <c r="QOQ34" s="174"/>
      <c r="QOR34" s="174"/>
      <c r="QPH34" s="174"/>
      <c r="QPI34" s="174"/>
      <c r="QPJ34" s="174"/>
      <c r="QPK34" s="174"/>
      <c r="QPL34" s="174"/>
      <c r="QPM34" s="174"/>
      <c r="QPN34" s="174"/>
      <c r="QPO34" s="174"/>
      <c r="QPP34" s="174"/>
      <c r="QPQ34" s="174"/>
      <c r="QPR34" s="174"/>
      <c r="QPS34" s="174"/>
      <c r="QPT34" s="174"/>
      <c r="QQJ34" s="174"/>
      <c r="QQK34" s="174"/>
      <c r="QQL34" s="174"/>
      <c r="QQM34" s="174"/>
      <c r="QQN34" s="174"/>
      <c r="QQO34" s="174"/>
      <c r="QQP34" s="174"/>
      <c r="QQQ34" s="174"/>
      <c r="QQR34" s="174"/>
      <c r="QQS34" s="174"/>
      <c r="QQT34" s="174"/>
      <c r="QQU34" s="174"/>
      <c r="QQV34" s="174"/>
      <c r="QRL34" s="174"/>
      <c r="QRM34" s="174"/>
      <c r="QRN34" s="174"/>
      <c r="QRO34" s="174"/>
      <c r="QRP34" s="174"/>
      <c r="QRQ34" s="174"/>
      <c r="QRR34" s="174"/>
      <c r="QRS34" s="174"/>
      <c r="QRT34" s="174"/>
      <c r="QRU34" s="174"/>
      <c r="QRV34" s="174"/>
      <c r="QRW34" s="174"/>
      <c r="QRX34" s="174"/>
      <c r="QSN34" s="174"/>
      <c r="QSO34" s="174"/>
      <c r="QSP34" s="174"/>
      <c r="QSQ34" s="174"/>
      <c r="QSR34" s="174"/>
      <c r="QSS34" s="174"/>
      <c r="QST34" s="174"/>
      <c r="QSU34" s="174"/>
      <c r="QSV34" s="174"/>
      <c r="QSW34" s="174"/>
      <c r="QSX34" s="174"/>
      <c r="QSY34" s="174"/>
      <c r="QSZ34" s="174"/>
      <c r="QTP34" s="174"/>
      <c r="QTQ34" s="174"/>
      <c r="QTR34" s="174"/>
      <c r="QTS34" s="174"/>
      <c r="QTT34" s="174"/>
      <c r="QTU34" s="174"/>
      <c r="QTV34" s="174"/>
      <c r="QTW34" s="174"/>
      <c r="QTX34" s="174"/>
      <c r="QTY34" s="174"/>
      <c r="QTZ34" s="174"/>
      <c r="QUA34" s="174"/>
      <c r="QUB34" s="174"/>
      <c r="QUR34" s="174"/>
      <c r="QUS34" s="174"/>
      <c r="QUT34" s="174"/>
      <c r="QUU34" s="174"/>
      <c r="QUV34" s="174"/>
      <c r="QUW34" s="174"/>
      <c r="QUX34" s="174"/>
      <c r="QUY34" s="174"/>
      <c r="QUZ34" s="174"/>
      <c r="QVA34" s="174"/>
      <c r="QVB34" s="174"/>
      <c r="QVC34" s="174"/>
      <c r="QVD34" s="174"/>
      <c r="QVT34" s="174"/>
      <c r="QVU34" s="174"/>
      <c r="QVV34" s="174"/>
      <c r="QVW34" s="174"/>
      <c r="QVX34" s="174"/>
      <c r="QVY34" s="174"/>
      <c r="QVZ34" s="174"/>
      <c r="QWA34" s="174"/>
      <c r="QWB34" s="174"/>
      <c r="QWC34" s="174"/>
      <c r="QWD34" s="174"/>
      <c r="QWE34" s="174"/>
      <c r="QWF34" s="174"/>
      <c r="QWV34" s="174"/>
      <c r="QWW34" s="174"/>
      <c r="QWX34" s="174"/>
      <c r="QWY34" s="174"/>
      <c r="QWZ34" s="174"/>
      <c r="QXA34" s="174"/>
      <c r="QXB34" s="174"/>
      <c r="QXC34" s="174"/>
      <c r="QXD34" s="174"/>
      <c r="QXE34" s="174"/>
      <c r="QXF34" s="174"/>
      <c r="QXG34" s="174"/>
      <c r="QXH34" s="174"/>
      <c r="QXX34" s="174"/>
      <c r="QXY34" s="174"/>
      <c r="QXZ34" s="174"/>
      <c r="QYA34" s="174"/>
      <c r="QYB34" s="174"/>
      <c r="QYC34" s="174"/>
      <c r="QYD34" s="174"/>
      <c r="QYE34" s="174"/>
      <c r="QYF34" s="174"/>
      <c r="QYG34" s="174"/>
      <c r="QYH34" s="174"/>
      <c r="QYI34" s="174"/>
      <c r="QYJ34" s="174"/>
      <c r="QYZ34" s="174"/>
      <c r="QZA34" s="174"/>
      <c r="QZB34" s="174"/>
      <c r="QZC34" s="174"/>
      <c r="QZD34" s="174"/>
      <c r="QZE34" s="174"/>
      <c r="QZF34" s="174"/>
      <c r="QZG34" s="174"/>
      <c r="QZH34" s="174"/>
      <c r="QZI34" s="174"/>
      <c r="QZJ34" s="174"/>
      <c r="QZK34" s="174"/>
      <c r="QZL34" s="174"/>
      <c r="RAB34" s="174"/>
      <c r="RAC34" s="174"/>
      <c r="RAD34" s="174"/>
      <c r="RAE34" s="174"/>
      <c r="RAF34" s="174"/>
      <c r="RAG34" s="174"/>
      <c r="RAH34" s="174"/>
      <c r="RAI34" s="174"/>
      <c r="RAJ34" s="174"/>
      <c r="RAK34" s="174"/>
      <c r="RAL34" s="174"/>
      <c r="RAM34" s="174"/>
      <c r="RAN34" s="174"/>
      <c r="RBD34" s="174"/>
      <c r="RBE34" s="174"/>
      <c r="RBF34" s="174"/>
      <c r="RBG34" s="174"/>
      <c r="RBH34" s="174"/>
      <c r="RBI34" s="174"/>
      <c r="RBJ34" s="174"/>
      <c r="RBK34" s="174"/>
      <c r="RBL34" s="174"/>
      <c r="RBM34" s="174"/>
      <c r="RBN34" s="174"/>
      <c r="RBO34" s="174"/>
      <c r="RBP34" s="174"/>
      <c r="RCF34" s="174"/>
      <c r="RCG34" s="174"/>
      <c r="RCH34" s="174"/>
      <c r="RCI34" s="174"/>
      <c r="RCJ34" s="174"/>
      <c r="RCK34" s="174"/>
      <c r="RCL34" s="174"/>
      <c r="RCM34" s="174"/>
      <c r="RCN34" s="174"/>
      <c r="RCO34" s="174"/>
      <c r="RCP34" s="174"/>
      <c r="RCQ34" s="174"/>
      <c r="RCR34" s="174"/>
      <c r="RDH34" s="174"/>
      <c r="RDI34" s="174"/>
      <c r="RDJ34" s="174"/>
      <c r="RDK34" s="174"/>
      <c r="RDL34" s="174"/>
      <c r="RDM34" s="174"/>
      <c r="RDN34" s="174"/>
      <c r="RDO34" s="174"/>
      <c r="RDP34" s="174"/>
      <c r="RDQ34" s="174"/>
      <c r="RDR34" s="174"/>
      <c r="RDS34" s="174"/>
      <c r="RDT34" s="174"/>
      <c r="REJ34" s="174"/>
      <c r="REK34" s="174"/>
      <c r="REL34" s="174"/>
      <c r="REM34" s="174"/>
      <c r="REN34" s="174"/>
      <c r="REO34" s="174"/>
      <c r="REP34" s="174"/>
      <c r="REQ34" s="174"/>
      <c r="RER34" s="174"/>
      <c r="RES34" s="174"/>
      <c r="RET34" s="174"/>
      <c r="REU34" s="174"/>
      <c r="REV34" s="174"/>
      <c r="RFL34" s="174"/>
      <c r="RFM34" s="174"/>
      <c r="RFN34" s="174"/>
      <c r="RFO34" s="174"/>
      <c r="RFP34" s="174"/>
      <c r="RFQ34" s="174"/>
      <c r="RFR34" s="174"/>
      <c r="RFS34" s="174"/>
      <c r="RFT34" s="174"/>
      <c r="RFU34" s="174"/>
      <c r="RFV34" s="174"/>
      <c r="RFW34" s="174"/>
      <c r="RFX34" s="174"/>
      <c r="RGN34" s="174"/>
      <c r="RGO34" s="174"/>
      <c r="RGP34" s="174"/>
      <c r="RGQ34" s="174"/>
      <c r="RGR34" s="174"/>
      <c r="RGS34" s="174"/>
      <c r="RGT34" s="174"/>
      <c r="RGU34" s="174"/>
      <c r="RGV34" s="174"/>
      <c r="RGW34" s="174"/>
      <c r="RGX34" s="174"/>
      <c r="RGY34" s="174"/>
      <c r="RGZ34" s="174"/>
      <c r="RHP34" s="174"/>
      <c r="RHQ34" s="174"/>
      <c r="RHR34" s="174"/>
      <c r="RHS34" s="174"/>
      <c r="RHT34" s="174"/>
      <c r="RHU34" s="174"/>
      <c r="RHV34" s="174"/>
      <c r="RHW34" s="174"/>
      <c r="RHX34" s="174"/>
      <c r="RHY34" s="174"/>
      <c r="RHZ34" s="174"/>
      <c r="RIA34" s="174"/>
      <c r="RIB34" s="174"/>
      <c r="RIR34" s="174"/>
      <c r="RIS34" s="174"/>
      <c r="RIT34" s="174"/>
      <c r="RIU34" s="174"/>
      <c r="RIV34" s="174"/>
      <c r="RIW34" s="174"/>
      <c r="RIX34" s="174"/>
      <c r="RIY34" s="174"/>
      <c r="RIZ34" s="174"/>
      <c r="RJA34" s="174"/>
      <c r="RJB34" s="174"/>
      <c r="RJC34" s="174"/>
      <c r="RJD34" s="174"/>
      <c r="RJT34" s="174"/>
      <c r="RJU34" s="174"/>
      <c r="RJV34" s="174"/>
      <c r="RJW34" s="174"/>
      <c r="RJX34" s="174"/>
      <c r="RJY34" s="174"/>
      <c r="RJZ34" s="174"/>
      <c r="RKA34" s="174"/>
      <c r="RKB34" s="174"/>
      <c r="RKC34" s="174"/>
      <c r="RKD34" s="174"/>
      <c r="RKE34" s="174"/>
      <c r="RKF34" s="174"/>
      <c r="RKV34" s="174"/>
      <c r="RKW34" s="174"/>
      <c r="RKX34" s="174"/>
      <c r="RKY34" s="174"/>
      <c r="RKZ34" s="174"/>
      <c r="RLA34" s="174"/>
      <c r="RLB34" s="174"/>
      <c r="RLC34" s="174"/>
      <c r="RLD34" s="174"/>
      <c r="RLE34" s="174"/>
      <c r="RLF34" s="174"/>
      <c r="RLG34" s="174"/>
      <c r="RLH34" s="174"/>
      <c r="RLX34" s="174"/>
      <c r="RLY34" s="174"/>
      <c r="RLZ34" s="174"/>
      <c r="RMA34" s="174"/>
      <c r="RMB34" s="174"/>
      <c r="RMC34" s="174"/>
      <c r="RMD34" s="174"/>
      <c r="RME34" s="174"/>
      <c r="RMF34" s="174"/>
      <c r="RMG34" s="174"/>
      <c r="RMH34" s="174"/>
      <c r="RMI34" s="174"/>
      <c r="RMJ34" s="174"/>
      <c r="RMZ34" s="174"/>
      <c r="RNA34" s="174"/>
      <c r="RNB34" s="174"/>
      <c r="RNC34" s="174"/>
      <c r="RND34" s="174"/>
      <c r="RNE34" s="174"/>
      <c r="RNF34" s="174"/>
      <c r="RNG34" s="174"/>
      <c r="RNH34" s="174"/>
      <c r="RNI34" s="174"/>
      <c r="RNJ34" s="174"/>
      <c r="RNK34" s="174"/>
      <c r="RNL34" s="174"/>
      <c r="ROB34" s="174"/>
      <c r="ROC34" s="174"/>
      <c r="ROD34" s="174"/>
      <c r="ROE34" s="174"/>
      <c r="ROF34" s="174"/>
      <c r="ROG34" s="174"/>
      <c r="ROH34" s="174"/>
      <c r="ROI34" s="174"/>
      <c r="ROJ34" s="174"/>
      <c r="ROK34" s="174"/>
      <c r="ROL34" s="174"/>
      <c r="ROM34" s="174"/>
      <c r="RON34" s="174"/>
      <c r="RPD34" s="174"/>
      <c r="RPE34" s="174"/>
      <c r="RPF34" s="174"/>
      <c r="RPG34" s="174"/>
      <c r="RPH34" s="174"/>
      <c r="RPI34" s="174"/>
      <c r="RPJ34" s="174"/>
      <c r="RPK34" s="174"/>
      <c r="RPL34" s="174"/>
      <c r="RPM34" s="174"/>
      <c r="RPN34" s="174"/>
      <c r="RPO34" s="174"/>
      <c r="RPP34" s="174"/>
      <c r="RQF34" s="174"/>
      <c r="RQG34" s="174"/>
      <c r="RQH34" s="174"/>
      <c r="RQI34" s="174"/>
      <c r="RQJ34" s="174"/>
      <c r="RQK34" s="174"/>
      <c r="RQL34" s="174"/>
      <c r="RQM34" s="174"/>
      <c r="RQN34" s="174"/>
      <c r="RQO34" s="174"/>
      <c r="RQP34" s="174"/>
      <c r="RQQ34" s="174"/>
      <c r="RQR34" s="174"/>
      <c r="RRH34" s="174"/>
      <c r="RRI34" s="174"/>
      <c r="RRJ34" s="174"/>
      <c r="RRK34" s="174"/>
      <c r="RRL34" s="174"/>
      <c r="RRM34" s="174"/>
      <c r="RRN34" s="174"/>
      <c r="RRO34" s="174"/>
      <c r="RRP34" s="174"/>
      <c r="RRQ34" s="174"/>
      <c r="RRR34" s="174"/>
      <c r="RRS34" s="174"/>
      <c r="RRT34" s="174"/>
      <c r="RSJ34" s="174"/>
      <c r="RSK34" s="174"/>
      <c r="RSL34" s="174"/>
      <c r="RSM34" s="174"/>
      <c r="RSN34" s="174"/>
      <c r="RSO34" s="174"/>
      <c r="RSP34" s="174"/>
      <c r="RSQ34" s="174"/>
      <c r="RSR34" s="174"/>
      <c r="RSS34" s="174"/>
      <c r="RST34" s="174"/>
      <c r="RSU34" s="174"/>
      <c r="RSV34" s="174"/>
      <c r="RTL34" s="174"/>
      <c r="RTM34" s="174"/>
      <c r="RTN34" s="174"/>
      <c r="RTO34" s="174"/>
      <c r="RTP34" s="174"/>
      <c r="RTQ34" s="174"/>
      <c r="RTR34" s="174"/>
      <c r="RTS34" s="174"/>
      <c r="RTT34" s="174"/>
      <c r="RTU34" s="174"/>
      <c r="RTV34" s="174"/>
      <c r="RTW34" s="174"/>
      <c r="RTX34" s="174"/>
      <c r="RUN34" s="174"/>
      <c r="RUO34" s="174"/>
      <c r="RUP34" s="174"/>
      <c r="RUQ34" s="174"/>
      <c r="RUR34" s="174"/>
      <c r="RUS34" s="174"/>
      <c r="RUT34" s="174"/>
      <c r="RUU34" s="174"/>
      <c r="RUV34" s="174"/>
      <c r="RUW34" s="174"/>
      <c r="RUX34" s="174"/>
      <c r="RUY34" s="174"/>
      <c r="RUZ34" s="174"/>
      <c r="RVP34" s="174"/>
      <c r="RVQ34" s="174"/>
      <c r="RVR34" s="174"/>
      <c r="RVS34" s="174"/>
      <c r="RVT34" s="174"/>
      <c r="RVU34" s="174"/>
      <c r="RVV34" s="174"/>
      <c r="RVW34" s="174"/>
      <c r="RVX34" s="174"/>
      <c r="RVY34" s="174"/>
      <c r="RVZ34" s="174"/>
      <c r="RWA34" s="174"/>
      <c r="RWB34" s="174"/>
      <c r="RWR34" s="174"/>
      <c r="RWS34" s="174"/>
      <c r="RWT34" s="174"/>
      <c r="RWU34" s="174"/>
      <c r="RWV34" s="174"/>
      <c r="RWW34" s="174"/>
      <c r="RWX34" s="174"/>
      <c r="RWY34" s="174"/>
      <c r="RWZ34" s="174"/>
      <c r="RXA34" s="174"/>
      <c r="RXB34" s="174"/>
      <c r="RXC34" s="174"/>
      <c r="RXD34" s="174"/>
      <c r="RXT34" s="174"/>
      <c r="RXU34" s="174"/>
      <c r="RXV34" s="174"/>
      <c r="RXW34" s="174"/>
      <c r="RXX34" s="174"/>
      <c r="RXY34" s="174"/>
      <c r="RXZ34" s="174"/>
      <c r="RYA34" s="174"/>
      <c r="RYB34" s="174"/>
      <c r="RYC34" s="174"/>
      <c r="RYD34" s="174"/>
      <c r="RYE34" s="174"/>
      <c r="RYF34" s="174"/>
      <c r="RYV34" s="174"/>
      <c r="RYW34" s="174"/>
      <c r="RYX34" s="174"/>
      <c r="RYY34" s="174"/>
      <c r="RYZ34" s="174"/>
      <c r="RZA34" s="174"/>
      <c r="RZB34" s="174"/>
      <c r="RZC34" s="174"/>
      <c r="RZD34" s="174"/>
      <c r="RZE34" s="174"/>
      <c r="RZF34" s="174"/>
      <c r="RZG34" s="174"/>
      <c r="RZH34" s="174"/>
      <c r="RZX34" s="174"/>
      <c r="RZY34" s="174"/>
      <c r="RZZ34" s="174"/>
      <c r="SAA34" s="174"/>
      <c r="SAB34" s="174"/>
      <c r="SAC34" s="174"/>
      <c r="SAD34" s="174"/>
      <c r="SAE34" s="174"/>
      <c r="SAF34" s="174"/>
      <c r="SAG34" s="174"/>
      <c r="SAH34" s="174"/>
      <c r="SAI34" s="174"/>
      <c r="SAJ34" s="174"/>
      <c r="SAZ34" s="174"/>
      <c r="SBA34" s="174"/>
      <c r="SBB34" s="174"/>
      <c r="SBC34" s="174"/>
      <c r="SBD34" s="174"/>
      <c r="SBE34" s="174"/>
      <c r="SBF34" s="174"/>
      <c r="SBG34" s="174"/>
      <c r="SBH34" s="174"/>
      <c r="SBI34" s="174"/>
      <c r="SBJ34" s="174"/>
      <c r="SBK34" s="174"/>
      <c r="SBL34" s="174"/>
      <c r="SCB34" s="174"/>
      <c r="SCC34" s="174"/>
      <c r="SCD34" s="174"/>
      <c r="SCE34" s="174"/>
      <c r="SCF34" s="174"/>
      <c r="SCG34" s="174"/>
      <c r="SCH34" s="174"/>
      <c r="SCI34" s="174"/>
      <c r="SCJ34" s="174"/>
      <c r="SCK34" s="174"/>
      <c r="SCL34" s="174"/>
      <c r="SCM34" s="174"/>
      <c r="SCN34" s="174"/>
      <c r="SDD34" s="174"/>
      <c r="SDE34" s="174"/>
      <c r="SDF34" s="174"/>
      <c r="SDG34" s="174"/>
      <c r="SDH34" s="174"/>
      <c r="SDI34" s="174"/>
      <c r="SDJ34" s="174"/>
      <c r="SDK34" s="174"/>
      <c r="SDL34" s="174"/>
      <c r="SDM34" s="174"/>
      <c r="SDN34" s="174"/>
      <c r="SDO34" s="174"/>
      <c r="SDP34" s="174"/>
      <c r="SEF34" s="174"/>
      <c r="SEG34" s="174"/>
      <c r="SEH34" s="174"/>
      <c r="SEI34" s="174"/>
      <c r="SEJ34" s="174"/>
      <c r="SEK34" s="174"/>
      <c r="SEL34" s="174"/>
      <c r="SEM34" s="174"/>
      <c r="SEN34" s="174"/>
      <c r="SEO34" s="174"/>
      <c r="SEP34" s="174"/>
      <c r="SEQ34" s="174"/>
      <c r="SER34" s="174"/>
      <c r="SFH34" s="174"/>
      <c r="SFI34" s="174"/>
      <c r="SFJ34" s="174"/>
      <c r="SFK34" s="174"/>
      <c r="SFL34" s="174"/>
      <c r="SFM34" s="174"/>
      <c r="SFN34" s="174"/>
      <c r="SFO34" s="174"/>
      <c r="SFP34" s="174"/>
      <c r="SFQ34" s="174"/>
      <c r="SFR34" s="174"/>
      <c r="SFS34" s="174"/>
      <c r="SFT34" s="174"/>
      <c r="SGJ34" s="174"/>
      <c r="SGK34" s="174"/>
      <c r="SGL34" s="174"/>
      <c r="SGM34" s="174"/>
      <c r="SGN34" s="174"/>
      <c r="SGO34" s="174"/>
      <c r="SGP34" s="174"/>
      <c r="SGQ34" s="174"/>
      <c r="SGR34" s="174"/>
      <c r="SGS34" s="174"/>
      <c r="SGT34" s="174"/>
      <c r="SGU34" s="174"/>
      <c r="SGV34" s="174"/>
      <c r="SHL34" s="174"/>
      <c r="SHM34" s="174"/>
      <c r="SHN34" s="174"/>
      <c r="SHO34" s="174"/>
      <c r="SHP34" s="174"/>
      <c r="SHQ34" s="174"/>
      <c r="SHR34" s="174"/>
      <c r="SHS34" s="174"/>
      <c r="SHT34" s="174"/>
      <c r="SHU34" s="174"/>
      <c r="SHV34" s="174"/>
      <c r="SHW34" s="174"/>
      <c r="SHX34" s="174"/>
      <c r="SIN34" s="174"/>
      <c r="SIO34" s="174"/>
      <c r="SIP34" s="174"/>
      <c r="SIQ34" s="174"/>
      <c r="SIR34" s="174"/>
      <c r="SIS34" s="174"/>
      <c r="SIT34" s="174"/>
      <c r="SIU34" s="174"/>
      <c r="SIV34" s="174"/>
      <c r="SIW34" s="174"/>
      <c r="SIX34" s="174"/>
      <c r="SIY34" s="174"/>
      <c r="SIZ34" s="174"/>
      <c r="SJP34" s="174"/>
      <c r="SJQ34" s="174"/>
      <c r="SJR34" s="174"/>
      <c r="SJS34" s="174"/>
      <c r="SJT34" s="174"/>
      <c r="SJU34" s="174"/>
      <c r="SJV34" s="174"/>
      <c r="SJW34" s="174"/>
      <c r="SJX34" s="174"/>
      <c r="SJY34" s="174"/>
      <c r="SJZ34" s="174"/>
      <c r="SKA34" s="174"/>
      <c r="SKB34" s="174"/>
      <c r="SKR34" s="174"/>
      <c r="SKS34" s="174"/>
      <c r="SKT34" s="174"/>
      <c r="SKU34" s="174"/>
      <c r="SKV34" s="174"/>
      <c r="SKW34" s="174"/>
      <c r="SKX34" s="174"/>
      <c r="SKY34" s="174"/>
      <c r="SKZ34" s="174"/>
      <c r="SLA34" s="174"/>
      <c r="SLB34" s="174"/>
      <c r="SLC34" s="174"/>
      <c r="SLD34" s="174"/>
      <c r="SLT34" s="174"/>
      <c r="SLU34" s="174"/>
      <c r="SLV34" s="174"/>
      <c r="SLW34" s="174"/>
      <c r="SLX34" s="174"/>
      <c r="SLY34" s="174"/>
      <c r="SLZ34" s="174"/>
      <c r="SMA34" s="174"/>
      <c r="SMB34" s="174"/>
      <c r="SMC34" s="174"/>
      <c r="SMD34" s="174"/>
      <c r="SME34" s="174"/>
      <c r="SMF34" s="174"/>
      <c r="SMV34" s="174"/>
      <c r="SMW34" s="174"/>
      <c r="SMX34" s="174"/>
      <c r="SMY34" s="174"/>
      <c r="SMZ34" s="174"/>
      <c r="SNA34" s="174"/>
      <c r="SNB34" s="174"/>
      <c r="SNC34" s="174"/>
      <c r="SND34" s="174"/>
      <c r="SNE34" s="174"/>
      <c r="SNF34" s="174"/>
      <c r="SNG34" s="174"/>
      <c r="SNH34" s="174"/>
      <c r="SNX34" s="174"/>
      <c r="SNY34" s="174"/>
      <c r="SNZ34" s="174"/>
      <c r="SOA34" s="174"/>
      <c r="SOB34" s="174"/>
      <c r="SOC34" s="174"/>
      <c r="SOD34" s="174"/>
      <c r="SOE34" s="174"/>
      <c r="SOF34" s="174"/>
      <c r="SOG34" s="174"/>
      <c r="SOH34" s="174"/>
      <c r="SOI34" s="174"/>
      <c r="SOJ34" s="174"/>
      <c r="SOZ34" s="174"/>
      <c r="SPA34" s="174"/>
      <c r="SPB34" s="174"/>
      <c r="SPC34" s="174"/>
      <c r="SPD34" s="174"/>
      <c r="SPE34" s="174"/>
      <c r="SPF34" s="174"/>
      <c r="SPG34" s="174"/>
      <c r="SPH34" s="174"/>
      <c r="SPI34" s="174"/>
      <c r="SPJ34" s="174"/>
      <c r="SPK34" s="174"/>
      <c r="SPL34" s="174"/>
      <c r="SQB34" s="174"/>
      <c r="SQC34" s="174"/>
      <c r="SQD34" s="174"/>
      <c r="SQE34" s="174"/>
      <c r="SQF34" s="174"/>
      <c r="SQG34" s="174"/>
      <c r="SQH34" s="174"/>
      <c r="SQI34" s="174"/>
      <c r="SQJ34" s="174"/>
      <c r="SQK34" s="174"/>
      <c r="SQL34" s="174"/>
      <c r="SQM34" s="174"/>
      <c r="SQN34" s="174"/>
      <c r="SRD34" s="174"/>
      <c r="SRE34" s="174"/>
      <c r="SRF34" s="174"/>
      <c r="SRG34" s="174"/>
      <c r="SRH34" s="174"/>
      <c r="SRI34" s="174"/>
      <c r="SRJ34" s="174"/>
      <c r="SRK34" s="174"/>
      <c r="SRL34" s="174"/>
      <c r="SRM34" s="174"/>
      <c r="SRN34" s="174"/>
      <c r="SRO34" s="174"/>
      <c r="SRP34" s="174"/>
      <c r="SSF34" s="174"/>
      <c r="SSG34" s="174"/>
      <c r="SSH34" s="174"/>
      <c r="SSI34" s="174"/>
      <c r="SSJ34" s="174"/>
      <c r="SSK34" s="174"/>
      <c r="SSL34" s="174"/>
      <c r="SSM34" s="174"/>
      <c r="SSN34" s="174"/>
      <c r="SSO34" s="174"/>
      <c r="SSP34" s="174"/>
      <c r="SSQ34" s="174"/>
      <c r="SSR34" s="174"/>
      <c r="STH34" s="174"/>
      <c r="STI34" s="174"/>
      <c r="STJ34" s="174"/>
      <c r="STK34" s="174"/>
      <c r="STL34" s="174"/>
      <c r="STM34" s="174"/>
      <c r="STN34" s="174"/>
      <c r="STO34" s="174"/>
      <c r="STP34" s="174"/>
      <c r="STQ34" s="174"/>
      <c r="STR34" s="174"/>
      <c r="STS34" s="174"/>
      <c r="STT34" s="174"/>
      <c r="SUJ34" s="174"/>
      <c r="SUK34" s="174"/>
      <c r="SUL34" s="174"/>
      <c r="SUM34" s="174"/>
      <c r="SUN34" s="174"/>
      <c r="SUO34" s="174"/>
      <c r="SUP34" s="174"/>
      <c r="SUQ34" s="174"/>
      <c r="SUR34" s="174"/>
      <c r="SUS34" s="174"/>
      <c r="SUT34" s="174"/>
      <c r="SUU34" s="174"/>
      <c r="SUV34" s="174"/>
      <c r="SVL34" s="174"/>
      <c r="SVM34" s="174"/>
      <c r="SVN34" s="174"/>
      <c r="SVO34" s="174"/>
      <c r="SVP34" s="174"/>
      <c r="SVQ34" s="174"/>
      <c r="SVR34" s="174"/>
      <c r="SVS34" s="174"/>
      <c r="SVT34" s="174"/>
      <c r="SVU34" s="174"/>
      <c r="SVV34" s="174"/>
      <c r="SVW34" s="174"/>
      <c r="SVX34" s="174"/>
      <c r="SWN34" s="174"/>
      <c r="SWO34" s="174"/>
      <c r="SWP34" s="174"/>
      <c r="SWQ34" s="174"/>
      <c r="SWR34" s="174"/>
      <c r="SWS34" s="174"/>
      <c r="SWT34" s="174"/>
      <c r="SWU34" s="174"/>
      <c r="SWV34" s="174"/>
      <c r="SWW34" s="174"/>
      <c r="SWX34" s="174"/>
      <c r="SWY34" s="174"/>
      <c r="SWZ34" s="174"/>
      <c r="SXP34" s="174"/>
      <c r="SXQ34" s="174"/>
      <c r="SXR34" s="174"/>
      <c r="SXS34" s="174"/>
      <c r="SXT34" s="174"/>
      <c r="SXU34" s="174"/>
      <c r="SXV34" s="174"/>
      <c r="SXW34" s="174"/>
      <c r="SXX34" s="174"/>
      <c r="SXY34" s="174"/>
      <c r="SXZ34" s="174"/>
      <c r="SYA34" s="174"/>
      <c r="SYB34" s="174"/>
      <c r="SYR34" s="174"/>
      <c r="SYS34" s="174"/>
      <c r="SYT34" s="174"/>
      <c r="SYU34" s="174"/>
      <c r="SYV34" s="174"/>
      <c r="SYW34" s="174"/>
      <c r="SYX34" s="174"/>
      <c r="SYY34" s="174"/>
      <c r="SYZ34" s="174"/>
      <c r="SZA34" s="174"/>
      <c r="SZB34" s="174"/>
      <c r="SZC34" s="174"/>
      <c r="SZD34" s="174"/>
      <c r="SZT34" s="174"/>
      <c r="SZU34" s="174"/>
      <c r="SZV34" s="174"/>
      <c r="SZW34" s="174"/>
      <c r="SZX34" s="174"/>
      <c r="SZY34" s="174"/>
      <c r="SZZ34" s="174"/>
      <c r="TAA34" s="174"/>
      <c r="TAB34" s="174"/>
      <c r="TAC34" s="174"/>
      <c r="TAD34" s="174"/>
      <c r="TAE34" s="174"/>
      <c r="TAF34" s="174"/>
      <c r="TAV34" s="174"/>
      <c r="TAW34" s="174"/>
      <c r="TAX34" s="174"/>
      <c r="TAY34" s="174"/>
      <c r="TAZ34" s="174"/>
      <c r="TBA34" s="174"/>
      <c r="TBB34" s="174"/>
      <c r="TBC34" s="174"/>
      <c r="TBD34" s="174"/>
      <c r="TBE34" s="174"/>
      <c r="TBF34" s="174"/>
      <c r="TBG34" s="174"/>
      <c r="TBH34" s="174"/>
      <c r="TBX34" s="174"/>
      <c r="TBY34" s="174"/>
      <c r="TBZ34" s="174"/>
      <c r="TCA34" s="174"/>
      <c r="TCB34" s="174"/>
      <c r="TCC34" s="174"/>
      <c r="TCD34" s="174"/>
      <c r="TCE34" s="174"/>
      <c r="TCF34" s="174"/>
      <c r="TCG34" s="174"/>
      <c r="TCH34" s="174"/>
      <c r="TCI34" s="174"/>
      <c r="TCJ34" s="174"/>
      <c r="TCZ34" s="174"/>
      <c r="TDA34" s="174"/>
      <c r="TDB34" s="174"/>
      <c r="TDC34" s="174"/>
      <c r="TDD34" s="174"/>
      <c r="TDE34" s="174"/>
      <c r="TDF34" s="174"/>
      <c r="TDG34" s="174"/>
      <c r="TDH34" s="174"/>
      <c r="TDI34" s="174"/>
      <c r="TDJ34" s="174"/>
      <c r="TDK34" s="174"/>
      <c r="TDL34" s="174"/>
      <c r="TEB34" s="174"/>
      <c r="TEC34" s="174"/>
      <c r="TED34" s="174"/>
      <c r="TEE34" s="174"/>
      <c r="TEF34" s="174"/>
      <c r="TEG34" s="174"/>
      <c r="TEH34" s="174"/>
      <c r="TEI34" s="174"/>
      <c r="TEJ34" s="174"/>
      <c r="TEK34" s="174"/>
      <c r="TEL34" s="174"/>
      <c r="TEM34" s="174"/>
      <c r="TEN34" s="174"/>
      <c r="TFD34" s="174"/>
      <c r="TFE34" s="174"/>
      <c r="TFF34" s="174"/>
      <c r="TFG34" s="174"/>
      <c r="TFH34" s="174"/>
      <c r="TFI34" s="174"/>
      <c r="TFJ34" s="174"/>
      <c r="TFK34" s="174"/>
      <c r="TFL34" s="174"/>
      <c r="TFM34" s="174"/>
      <c r="TFN34" s="174"/>
      <c r="TFO34" s="174"/>
      <c r="TFP34" s="174"/>
      <c r="TGF34" s="174"/>
      <c r="TGG34" s="174"/>
      <c r="TGH34" s="174"/>
      <c r="TGI34" s="174"/>
      <c r="TGJ34" s="174"/>
      <c r="TGK34" s="174"/>
      <c r="TGL34" s="174"/>
      <c r="TGM34" s="174"/>
      <c r="TGN34" s="174"/>
      <c r="TGO34" s="174"/>
      <c r="TGP34" s="174"/>
      <c r="TGQ34" s="174"/>
      <c r="TGR34" s="174"/>
      <c r="THH34" s="174"/>
      <c r="THI34" s="174"/>
      <c r="THJ34" s="174"/>
      <c r="THK34" s="174"/>
      <c r="THL34" s="174"/>
      <c r="THM34" s="174"/>
      <c r="THN34" s="174"/>
      <c r="THO34" s="174"/>
      <c r="THP34" s="174"/>
      <c r="THQ34" s="174"/>
      <c r="THR34" s="174"/>
      <c r="THS34" s="174"/>
      <c r="THT34" s="174"/>
      <c r="TIJ34" s="174"/>
      <c r="TIK34" s="174"/>
      <c r="TIL34" s="174"/>
      <c r="TIM34" s="174"/>
      <c r="TIN34" s="174"/>
      <c r="TIO34" s="174"/>
      <c r="TIP34" s="174"/>
      <c r="TIQ34" s="174"/>
      <c r="TIR34" s="174"/>
      <c r="TIS34" s="174"/>
      <c r="TIT34" s="174"/>
      <c r="TIU34" s="174"/>
      <c r="TIV34" s="174"/>
      <c r="TJL34" s="174"/>
      <c r="TJM34" s="174"/>
      <c r="TJN34" s="174"/>
      <c r="TJO34" s="174"/>
      <c r="TJP34" s="174"/>
      <c r="TJQ34" s="174"/>
      <c r="TJR34" s="174"/>
      <c r="TJS34" s="174"/>
      <c r="TJT34" s="174"/>
      <c r="TJU34" s="174"/>
      <c r="TJV34" s="174"/>
      <c r="TJW34" s="174"/>
      <c r="TJX34" s="174"/>
      <c r="TKN34" s="174"/>
      <c r="TKO34" s="174"/>
      <c r="TKP34" s="174"/>
      <c r="TKQ34" s="174"/>
      <c r="TKR34" s="174"/>
      <c r="TKS34" s="174"/>
      <c r="TKT34" s="174"/>
      <c r="TKU34" s="174"/>
      <c r="TKV34" s="174"/>
      <c r="TKW34" s="174"/>
      <c r="TKX34" s="174"/>
      <c r="TKY34" s="174"/>
      <c r="TKZ34" s="174"/>
      <c r="TLP34" s="174"/>
      <c r="TLQ34" s="174"/>
      <c r="TLR34" s="174"/>
      <c r="TLS34" s="174"/>
      <c r="TLT34" s="174"/>
      <c r="TLU34" s="174"/>
      <c r="TLV34" s="174"/>
      <c r="TLW34" s="174"/>
      <c r="TLX34" s="174"/>
      <c r="TLY34" s="174"/>
      <c r="TLZ34" s="174"/>
      <c r="TMA34" s="174"/>
      <c r="TMB34" s="174"/>
      <c r="TMR34" s="174"/>
      <c r="TMS34" s="174"/>
      <c r="TMT34" s="174"/>
      <c r="TMU34" s="174"/>
      <c r="TMV34" s="174"/>
      <c r="TMW34" s="174"/>
      <c r="TMX34" s="174"/>
      <c r="TMY34" s="174"/>
      <c r="TMZ34" s="174"/>
      <c r="TNA34" s="174"/>
      <c r="TNB34" s="174"/>
      <c r="TNC34" s="174"/>
      <c r="TND34" s="174"/>
      <c r="TNT34" s="174"/>
      <c r="TNU34" s="174"/>
      <c r="TNV34" s="174"/>
      <c r="TNW34" s="174"/>
      <c r="TNX34" s="174"/>
      <c r="TNY34" s="174"/>
      <c r="TNZ34" s="174"/>
      <c r="TOA34" s="174"/>
      <c r="TOB34" s="174"/>
      <c r="TOC34" s="174"/>
      <c r="TOD34" s="174"/>
      <c r="TOE34" s="174"/>
      <c r="TOF34" s="174"/>
      <c r="TOV34" s="174"/>
      <c r="TOW34" s="174"/>
      <c r="TOX34" s="174"/>
      <c r="TOY34" s="174"/>
      <c r="TOZ34" s="174"/>
      <c r="TPA34" s="174"/>
      <c r="TPB34" s="174"/>
      <c r="TPC34" s="174"/>
      <c r="TPD34" s="174"/>
      <c r="TPE34" s="174"/>
      <c r="TPF34" s="174"/>
      <c r="TPG34" s="174"/>
      <c r="TPH34" s="174"/>
      <c r="TPX34" s="174"/>
      <c r="TPY34" s="174"/>
      <c r="TPZ34" s="174"/>
      <c r="TQA34" s="174"/>
      <c r="TQB34" s="174"/>
      <c r="TQC34" s="174"/>
      <c r="TQD34" s="174"/>
      <c r="TQE34" s="174"/>
      <c r="TQF34" s="174"/>
      <c r="TQG34" s="174"/>
      <c r="TQH34" s="174"/>
      <c r="TQI34" s="174"/>
      <c r="TQJ34" s="174"/>
      <c r="TQZ34" s="174"/>
      <c r="TRA34" s="174"/>
      <c r="TRB34" s="174"/>
      <c r="TRC34" s="174"/>
      <c r="TRD34" s="174"/>
      <c r="TRE34" s="174"/>
      <c r="TRF34" s="174"/>
      <c r="TRG34" s="174"/>
      <c r="TRH34" s="174"/>
      <c r="TRI34" s="174"/>
      <c r="TRJ34" s="174"/>
      <c r="TRK34" s="174"/>
      <c r="TRL34" s="174"/>
      <c r="TSB34" s="174"/>
      <c r="TSC34" s="174"/>
      <c r="TSD34" s="174"/>
      <c r="TSE34" s="174"/>
      <c r="TSF34" s="174"/>
      <c r="TSG34" s="174"/>
      <c r="TSH34" s="174"/>
      <c r="TSI34" s="174"/>
      <c r="TSJ34" s="174"/>
      <c r="TSK34" s="174"/>
      <c r="TSL34" s="174"/>
      <c r="TSM34" s="174"/>
      <c r="TSN34" s="174"/>
      <c r="TTD34" s="174"/>
      <c r="TTE34" s="174"/>
      <c r="TTF34" s="174"/>
      <c r="TTG34" s="174"/>
      <c r="TTH34" s="174"/>
      <c r="TTI34" s="174"/>
      <c r="TTJ34" s="174"/>
      <c r="TTK34" s="174"/>
      <c r="TTL34" s="174"/>
      <c r="TTM34" s="174"/>
      <c r="TTN34" s="174"/>
      <c r="TTO34" s="174"/>
      <c r="TTP34" s="174"/>
      <c r="TUF34" s="174"/>
      <c r="TUG34" s="174"/>
      <c r="TUH34" s="174"/>
      <c r="TUI34" s="174"/>
      <c r="TUJ34" s="174"/>
      <c r="TUK34" s="174"/>
      <c r="TUL34" s="174"/>
      <c r="TUM34" s="174"/>
      <c r="TUN34" s="174"/>
      <c r="TUO34" s="174"/>
      <c r="TUP34" s="174"/>
      <c r="TUQ34" s="174"/>
      <c r="TUR34" s="174"/>
      <c r="TVH34" s="174"/>
      <c r="TVI34" s="174"/>
      <c r="TVJ34" s="174"/>
      <c r="TVK34" s="174"/>
      <c r="TVL34" s="174"/>
      <c r="TVM34" s="174"/>
      <c r="TVN34" s="174"/>
      <c r="TVO34" s="174"/>
      <c r="TVP34" s="174"/>
      <c r="TVQ34" s="174"/>
      <c r="TVR34" s="174"/>
      <c r="TVS34" s="174"/>
      <c r="TVT34" s="174"/>
      <c r="TWJ34" s="174"/>
      <c r="TWK34" s="174"/>
      <c r="TWL34" s="174"/>
      <c r="TWM34" s="174"/>
      <c r="TWN34" s="174"/>
      <c r="TWO34" s="174"/>
      <c r="TWP34" s="174"/>
      <c r="TWQ34" s="174"/>
      <c r="TWR34" s="174"/>
      <c r="TWS34" s="174"/>
      <c r="TWT34" s="174"/>
      <c r="TWU34" s="174"/>
      <c r="TWV34" s="174"/>
      <c r="TXL34" s="174"/>
      <c r="TXM34" s="174"/>
      <c r="TXN34" s="174"/>
      <c r="TXO34" s="174"/>
      <c r="TXP34" s="174"/>
      <c r="TXQ34" s="174"/>
      <c r="TXR34" s="174"/>
      <c r="TXS34" s="174"/>
      <c r="TXT34" s="174"/>
      <c r="TXU34" s="174"/>
      <c r="TXV34" s="174"/>
      <c r="TXW34" s="174"/>
      <c r="TXX34" s="174"/>
      <c r="TYN34" s="174"/>
      <c r="TYO34" s="174"/>
      <c r="TYP34" s="174"/>
      <c r="TYQ34" s="174"/>
      <c r="TYR34" s="174"/>
      <c r="TYS34" s="174"/>
      <c r="TYT34" s="174"/>
      <c r="TYU34" s="174"/>
      <c r="TYV34" s="174"/>
      <c r="TYW34" s="174"/>
      <c r="TYX34" s="174"/>
      <c r="TYY34" s="174"/>
      <c r="TYZ34" s="174"/>
      <c r="TZP34" s="174"/>
      <c r="TZQ34" s="174"/>
      <c r="TZR34" s="174"/>
      <c r="TZS34" s="174"/>
      <c r="TZT34" s="174"/>
      <c r="TZU34" s="174"/>
      <c r="TZV34" s="174"/>
      <c r="TZW34" s="174"/>
      <c r="TZX34" s="174"/>
      <c r="TZY34" s="174"/>
      <c r="TZZ34" s="174"/>
      <c r="UAA34" s="174"/>
      <c r="UAB34" s="174"/>
      <c r="UAR34" s="174"/>
      <c r="UAS34" s="174"/>
      <c r="UAT34" s="174"/>
      <c r="UAU34" s="174"/>
      <c r="UAV34" s="174"/>
      <c r="UAW34" s="174"/>
      <c r="UAX34" s="174"/>
      <c r="UAY34" s="174"/>
      <c r="UAZ34" s="174"/>
      <c r="UBA34" s="174"/>
      <c r="UBB34" s="174"/>
      <c r="UBC34" s="174"/>
      <c r="UBD34" s="174"/>
      <c r="UBT34" s="174"/>
      <c r="UBU34" s="174"/>
      <c r="UBV34" s="174"/>
      <c r="UBW34" s="174"/>
      <c r="UBX34" s="174"/>
      <c r="UBY34" s="174"/>
      <c r="UBZ34" s="174"/>
      <c r="UCA34" s="174"/>
      <c r="UCB34" s="174"/>
      <c r="UCC34" s="174"/>
      <c r="UCD34" s="174"/>
      <c r="UCE34" s="174"/>
      <c r="UCF34" s="174"/>
      <c r="UCV34" s="174"/>
      <c r="UCW34" s="174"/>
      <c r="UCX34" s="174"/>
      <c r="UCY34" s="174"/>
      <c r="UCZ34" s="174"/>
      <c r="UDA34" s="174"/>
      <c r="UDB34" s="174"/>
      <c r="UDC34" s="174"/>
      <c r="UDD34" s="174"/>
      <c r="UDE34" s="174"/>
      <c r="UDF34" s="174"/>
      <c r="UDG34" s="174"/>
      <c r="UDH34" s="174"/>
      <c r="UDX34" s="174"/>
      <c r="UDY34" s="174"/>
      <c r="UDZ34" s="174"/>
      <c r="UEA34" s="174"/>
      <c r="UEB34" s="174"/>
      <c r="UEC34" s="174"/>
      <c r="UED34" s="174"/>
      <c r="UEE34" s="174"/>
      <c r="UEF34" s="174"/>
      <c r="UEG34" s="174"/>
      <c r="UEH34" s="174"/>
      <c r="UEI34" s="174"/>
      <c r="UEJ34" s="174"/>
      <c r="UEZ34" s="174"/>
      <c r="UFA34" s="174"/>
      <c r="UFB34" s="174"/>
      <c r="UFC34" s="174"/>
      <c r="UFD34" s="174"/>
      <c r="UFE34" s="174"/>
      <c r="UFF34" s="174"/>
      <c r="UFG34" s="174"/>
      <c r="UFH34" s="174"/>
      <c r="UFI34" s="174"/>
      <c r="UFJ34" s="174"/>
      <c r="UFK34" s="174"/>
      <c r="UFL34" s="174"/>
      <c r="UGB34" s="174"/>
      <c r="UGC34" s="174"/>
      <c r="UGD34" s="174"/>
      <c r="UGE34" s="174"/>
      <c r="UGF34" s="174"/>
      <c r="UGG34" s="174"/>
      <c r="UGH34" s="174"/>
      <c r="UGI34" s="174"/>
      <c r="UGJ34" s="174"/>
      <c r="UGK34" s="174"/>
      <c r="UGL34" s="174"/>
      <c r="UGM34" s="174"/>
      <c r="UGN34" s="174"/>
      <c r="UHD34" s="174"/>
      <c r="UHE34" s="174"/>
      <c r="UHF34" s="174"/>
      <c r="UHG34" s="174"/>
      <c r="UHH34" s="174"/>
      <c r="UHI34" s="174"/>
      <c r="UHJ34" s="174"/>
      <c r="UHK34" s="174"/>
      <c r="UHL34" s="174"/>
      <c r="UHM34" s="174"/>
      <c r="UHN34" s="174"/>
      <c r="UHO34" s="174"/>
      <c r="UHP34" s="174"/>
      <c r="UIF34" s="174"/>
      <c r="UIG34" s="174"/>
      <c r="UIH34" s="174"/>
      <c r="UII34" s="174"/>
      <c r="UIJ34" s="174"/>
      <c r="UIK34" s="174"/>
      <c r="UIL34" s="174"/>
      <c r="UIM34" s="174"/>
      <c r="UIN34" s="174"/>
      <c r="UIO34" s="174"/>
      <c r="UIP34" s="174"/>
      <c r="UIQ34" s="174"/>
      <c r="UIR34" s="174"/>
      <c r="UJH34" s="174"/>
      <c r="UJI34" s="174"/>
      <c r="UJJ34" s="174"/>
      <c r="UJK34" s="174"/>
      <c r="UJL34" s="174"/>
      <c r="UJM34" s="174"/>
      <c r="UJN34" s="174"/>
      <c r="UJO34" s="174"/>
      <c r="UJP34" s="174"/>
      <c r="UJQ34" s="174"/>
      <c r="UJR34" s="174"/>
      <c r="UJS34" s="174"/>
      <c r="UJT34" s="174"/>
      <c r="UKJ34" s="174"/>
      <c r="UKK34" s="174"/>
      <c r="UKL34" s="174"/>
      <c r="UKM34" s="174"/>
      <c r="UKN34" s="174"/>
      <c r="UKO34" s="174"/>
      <c r="UKP34" s="174"/>
      <c r="UKQ34" s="174"/>
      <c r="UKR34" s="174"/>
      <c r="UKS34" s="174"/>
      <c r="UKT34" s="174"/>
      <c r="UKU34" s="174"/>
      <c r="UKV34" s="174"/>
      <c r="ULL34" s="174"/>
      <c r="ULM34" s="174"/>
      <c r="ULN34" s="174"/>
      <c r="ULO34" s="174"/>
      <c r="ULP34" s="174"/>
      <c r="ULQ34" s="174"/>
      <c r="ULR34" s="174"/>
      <c r="ULS34" s="174"/>
      <c r="ULT34" s="174"/>
      <c r="ULU34" s="174"/>
      <c r="ULV34" s="174"/>
      <c r="ULW34" s="174"/>
      <c r="ULX34" s="174"/>
      <c r="UMN34" s="174"/>
      <c r="UMO34" s="174"/>
      <c r="UMP34" s="174"/>
      <c r="UMQ34" s="174"/>
      <c r="UMR34" s="174"/>
      <c r="UMS34" s="174"/>
      <c r="UMT34" s="174"/>
      <c r="UMU34" s="174"/>
      <c r="UMV34" s="174"/>
      <c r="UMW34" s="174"/>
      <c r="UMX34" s="174"/>
      <c r="UMY34" s="174"/>
      <c r="UMZ34" s="174"/>
      <c r="UNP34" s="174"/>
      <c r="UNQ34" s="174"/>
      <c r="UNR34" s="174"/>
      <c r="UNS34" s="174"/>
      <c r="UNT34" s="174"/>
      <c r="UNU34" s="174"/>
      <c r="UNV34" s="174"/>
      <c r="UNW34" s="174"/>
      <c r="UNX34" s="174"/>
      <c r="UNY34" s="174"/>
      <c r="UNZ34" s="174"/>
      <c r="UOA34" s="174"/>
      <c r="UOB34" s="174"/>
      <c r="UOR34" s="174"/>
      <c r="UOS34" s="174"/>
      <c r="UOT34" s="174"/>
      <c r="UOU34" s="174"/>
      <c r="UOV34" s="174"/>
      <c r="UOW34" s="174"/>
      <c r="UOX34" s="174"/>
      <c r="UOY34" s="174"/>
      <c r="UOZ34" s="174"/>
      <c r="UPA34" s="174"/>
      <c r="UPB34" s="174"/>
      <c r="UPC34" s="174"/>
      <c r="UPD34" s="174"/>
      <c r="UPT34" s="174"/>
      <c r="UPU34" s="174"/>
      <c r="UPV34" s="174"/>
      <c r="UPW34" s="174"/>
      <c r="UPX34" s="174"/>
      <c r="UPY34" s="174"/>
      <c r="UPZ34" s="174"/>
      <c r="UQA34" s="174"/>
      <c r="UQB34" s="174"/>
      <c r="UQC34" s="174"/>
      <c r="UQD34" s="174"/>
      <c r="UQE34" s="174"/>
      <c r="UQF34" s="174"/>
      <c r="UQV34" s="174"/>
      <c r="UQW34" s="174"/>
      <c r="UQX34" s="174"/>
      <c r="UQY34" s="174"/>
      <c r="UQZ34" s="174"/>
      <c r="URA34" s="174"/>
      <c r="URB34" s="174"/>
      <c r="URC34" s="174"/>
      <c r="URD34" s="174"/>
      <c r="URE34" s="174"/>
      <c r="URF34" s="174"/>
      <c r="URG34" s="174"/>
      <c r="URH34" s="174"/>
      <c r="URX34" s="174"/>
      <c r="URY34" s="174"/>
      <c r="URZ34" s="174"/>
      <c r="USA34" s="174"/>
      <c r="USB34" s="174"/>
      <c r="USC34" s="174"/>
      <c r="USD34" s="174"/>
      <c r="USE34" s="174"/>
      <c r="USF34" s="174"/>
      <c r="USG34" s="174"/>
      <c r="USH34" s="174"/>
      <c r="USI34" s="174"/>
      <c r="USJ34" s="174"/>
      <c r="USZ34" s="174"/>
      <c r="UTA34" s="174"/>
      <c r="UTB34" s="174"/>
      <c r="UTC34" s="174"/>
      <c r="UTD34" s="174"/>
      <c r="UTE34" s="174"/>
      <c r="UTF34" s="174"/>
      <c r="UTG34" s="174"/>
      <c r="UTH34" s="174"/>
      <c r="UTI34" s="174"/>
      <c r="UTJ34" s="174"/>
      <c r="UTK34" s="174"/>
      <c r="UTL34" s="174"/>
      <c r="UUB34" s="174"/>
      <c r="UUC34" s="174"/>
      <c r="UUD34" s="174"/>
      <c r="UUE34" s="174"/>
      <c r="UUF34" s="174"/>
      <c r="UUG34" s="174"/>
      <c r="UUH34" s="174"/>
      <c r="UUI34" s="174"/>
      <c r="UUJ34" s="174"/>
      <c r="UUK34" s="174"/>
      <c r="UUL34" s="174"/>
      <c r="UUM34" s="174"/>
      <c r="UUN34" s="174"/>
      <c r="UVD34" s="174"/>
      <c r="UVE34" s="174"/>
      <c r="UVF34" s="174"/>
      <c r="UVG34" s="174"/>
      <c r="UVH34" s="174"/>
      <c r="UVI34" s="174"/>
      <c r="UVJ34" s="174"/>
      <c r="UVK34" s="174"/>
      <c r="UVL34" s="174"/>
      <c r="UVM34" s="174"/>
      <c r="UVN34" s="174"/>
      <c r="UVO34" s="174"/>
      <c r="UVP34" s="174"/>
      <c r="UWF34" s="174"/>
      <c r="UWG34" s="174"/>
      <c r="UWH34" s="174"/>
      <c r="UWI34" s="174"/>
      <c r="UWJ34" s="174"/>
      <c r="UWK34" s="174"/>
      <c r="UWL34" s="174"/>
      <c r="UWM34" s="174"/>
      <c r="UWN34" s="174"/>
      <c r="UWO34" s="174"/>
      <c r="UWP34" s="174"/>
      <c r="UWQ34" s="174"/>
      <c r="UWR34" s="174"/>
      <c r="UXH34" s="174"/>
      <c r="UXI34" s="174"/>
      <c r="UXJ34" s="174"/>
      <c r="UXK34" s="174"/>
      <c r="UXL34" s="174"/>
      <c r="UXM34" s="174"/>
      <c r="UXN34" s="174"/>
      <c r="UXO34" s="174"/>
      <c r="UXP34" s="174"/>
      <c r="UXQ34" s="174"/>
      <c r="UXR34" s="174"/>
      <c r="UXS34" s="174"/>
      <c r="UXT34" s="174"/>
      <c r="UYJ34" s="174"/>
      <c r="UYK34" s="174"/>
      <c r="UYL34" s="174"/>
      <c r="UYM34" s="174"/>
      <c r="UYN34" s="174"/>
      <c r="UYO34" s="174"/>
      <c r="UYP34" s="174"/>
      <c r="UYQ34" s="174"/>
      <c r="UYR34" s="174"/>
      <c r="UYS34" s="174"/>
      <c r="UYT34" s="174"/>
      <c r="UYU34" s="174"/>
      <c r="UYV34" s="174"/>
      <c r="UZL34" s="174"/>
      <c r="UZM34" s="174"/>
      <c r="UZN34" s="174"/>
      <c r="UZO34" s="174"/>
      <c r="UZP34" s="174"/>
      <c r="UZQ34" s="174"/>
      <c r="UZR34" s="174"/>
      <c r="UZS34" s="174"/>
      <c r="UZT34" s="174"/>
      <c r="UZU34" s="174"/>
      <c r="UZV34" s="174"/>
      <c r="UZW34" s="174"/>
      <c r="UZX34" s="174"/>
      <c r="VAN34" s="174"/>
      <c r="VAO34" s="174"/>
      <c r="VAP34" s="174"/>
      <c r="VAQ34" s="174"/>
      <c r="VAR34" s="174"/>
      <c r="VAS34" s="174"/>
      <c r="VAT34" s="174"/>
      <c r="VAU34" s="174"/>
      <c r="VAV34" s="174"/>
      <c r="VAW34" s="174"/>
      <c r="VAX34" s="174"/>
      <c r="VAY34" s="174"/>
      <c r="VAZ34" s="174"/>
      <c r="VBP34" s="174"/>
      <c r="VBQ34" s="174"/>
      <c r="VBR34" s="174"/>
      <c r="VBS34" s="174"/>
      <c r="VBT34" s="174"/>
      <c r="VBU34" s="174"/>
      <c r="VBV34" s="174"/>
      <c r="VBW34" s="174"/>
      <c r="VBX34" s="174"/>
      <c r="VBY34" s="174"/>
      <c r="VBZ34" s="174"/>
      <c r="VCA34" s="174"/>
      <c r="VCB34" s="174"/>
      <c r="VCR34" s="174"/>
      <c r="VCS34" s="174"/>
      <c r="VCT34" s="174"/>
      <c r="VCU34" s="174"/>
      <c r="VCV34" s="174"/>
      <c r="VCW34" s="174"/>
      <c r="VCX34" s="174"/>
      <c r="VCY34" s="174"/>
      <c r="VCZ34" s="174"/>
      <c r="VDA34" s="174"/>
      <c r="VDB34" s="174"/>
      <c r="VDC34" s="174"/>
      <c r="VDD34" s="174"/>
      <c r="VDT34" s="174"/>
      <c r="VDU34" s="174"/>
      <c r="VDV34" s="174"/>
      <c r="VDW34" s="174"/>
      <c r="VDX34" s="174"/>
      <c r="VDY34" s="174"/>
      <c r="VDZ34" s="174"/>
      <c r="VEA34" s="174"/>
      <c r="VEB34" s="174"/>
      <c r="VEC34" s="174"/>
      <c r="VED34" s="174"/>
      <c r="VEE34" s="174"/>
      <c r="VEF34" s="174"/>
      <c r="VEV34" s="174"/>
      <c r="VEW34" s="174"/>
      <c r="VEX34" s="174"/>
      <c r="VEY34" s="174"/>
      <c r="VEZ34" s="174"/>
      <c r="VFA34" s="174"/>
      <c r="VFB34" s="174"/>
      <c r="VFC34" s="174"/>
      <c r="VFD34" s="174"/>
      <c r="VFE34" s="174"/>
      <c r="VFF34" s="174"/>
      <c r="VFG34" s="174"/>
      <c r="VFH34" s="174"/>
      <c r="VFX34" s="174"/>
      <c r="VFY34" s="174"/>
      <c r="VFZ34" s="174"/>
      <c r="VGA34" s="174"/>
      <c r="VGB34" s="174"/>
      <c r="VGC34" s="174"/>
      <c r="VGD34" s="174"/>
      <c r="VGE34" s="174"/>
      <c r="VGF34" s="174"/>
      <c r="VGG34" s="174"/>
      <c r="VGH34" s="174"/>
      <c r="VGI34" s="174"/>
      <c r="VGJ34" s="174"/>
      <c r="VGZ34" s="174"/>
      <c r="VHA34" s="174"/>
      <c r="VHB34" s="174"/>
      <c r="VHC34" s="174"/>
      <c r="VHD34" s="174"/>
      <c r="VHE34" s="174"/>
      <c r="VHF34" s="174"/>
      <c r="VHG34" s="174"/>
      <c r="VHH34" s="174"/>
      <c r="VHI34" s="174"/>
      <c r="VHJ34" s="174"/>
      <c r="VHK34" s="174"/>
      <c r="VHL34" s="174"/>
      <c r="VIB34" s="174"/>
      <c r="VIC34" s="174"/>
      <c r="VID34" s="174"/>
      <c r="VIE34" s="174"/>
      <c r="VIF34" s="174"/>
      <c r="VIG34" s="174"/>
      <c r="VIH34" s="174"/>
      <c r="VII34" s="174"/>
      <c r="VIJ34" s="174"/>
      <c r="VIK34" s="174"/>
      <c r="VIL34" s="174"/>
      <c r="VIM34" s="174"/>
      <c r="VIN34" s="174"/>
      <c r="VJD34" s="174"/>
      <c r="VJE34" s="174"/>
      <c r="VJF34" s="174"/>
      <c r="VJG34" s="174"/>
      <c r="VJH34" s="174"/>
      <c r="VJI34" s="174"/>
      <c r="VJJ34" s="174"/>
      <c r="VJK34" s="174"/>
      <c r="VJL34" s="174"/>
      <c r="VJM34" s="174"/>
      <c r="VJN34" s="174"/>
      <c r="VJO34" s="174"/>
      <c r="VJP34" s="174"/>
      <c r="VKF34" s="174"/>
      <c r="VKG34" s="174"/>
      <c r="VKH34" s="174"/>
      <c r="VKI34" s="174"/>
      <c r="VKJ34" s="174"/>
      <c r="VKK34" s="174"/>
      <c r="VKL34" s="174"/>
      <c r="VKM34" s="174"/>
      <c r="VKN34" s="174"/>
      <c r="VKO34" s="174"/>
      <c r="VKP34" s="174"/>
      <c r="VKQ34" s="174"/>
      <c r="VKR34" s="174"/>
      <c r="VLH34" s="174"/>
      <c r="VLI34" s="174"/>
      <c r="VLJ34" s="174"/>
      <c r="VLK34" s="174"/>
      <c r="VLL34" s="174"/>
      <c r="VLM34" s="174"/>
      <c r="VLN34" s="174"/>
      <c r="VLO34" s="174"/>
      <c r="VLP34" s="174"/>
      <c r="VLQ34" s="174"/>
      <c r="VLR34" s="174"/>
      <c r="VLS34" s="174"/>
      <c r="VLT34" s="174"/>
      <c r="VMJ34" s="174"/>
      <c r="VMK34" s="174"/>
      <c r="VML34" s="174"/>
      <c r="VMM34" s="174"/>
      <c r="VMN34" s="174"/>
      <c r="VMO34" s="174"/>
      <c r="VMP34" s="174"/>
      <c r="VMQ34" s="174"/>
      <c r="VMR34" s="174"/>
      <c r="VMS34" s="174"/>
      <c r="VMT34" s="174"/>
      <c r="VMU34" s="174"/>
      <c r="VMV34" s="174"/>
      <c r="VNL34" s="174"/>
      <c r="VNM34" s="174"/>
      <c r="VNN34" s="174"/>
      <c r="VNO34" s="174"/>
      <c r="VNP34" s="174"/>
      <c r="VNQ34" s="174"/>
      <c r="VNR34" s="174"/>
      <c r="VNS34" s="174"/>
      <c r="VNT34" s="174"/>
      <c r="VNU34" s="174"/>
      <c r="VNV34" s="174"/>
      <c r="VNW34" s="174"/>
      <c r="VNX34" s="174"/>
      <c r="VON34" s="174"/>
      <c r="VOO34" s="174"/>
      <c r="VOP34" s="174"/>
      <c r="VOQ34" s="174"/>
      <c r="VOR34" s="174"/>
      <c r="VOS34" s="174"/>
      <c r="VOT34" s="174"/>
      <c r="VOU34" s="174"/>
      <c r="VOV34" s="174"/>
      <c r="VOW34" s="174"/>
      <c r="VOX34" s="174"/>
      <c r="VOY34" s="174"/>
      <c r="VOZ34" s="174"/>
      <c r="VPP34" s="174"/>
      <c r="VPQ34" s="174"/>
      <c r="VPR34" s="174"/>
      <c r="VPS34" s="174"/>
      <c r="VPT34" s="174"/>
      <c r="VPU34" s="174"/>
      <c r="VPV34" s="174"/>
      <c r="VPW34" s="174"/>
      <c r="VPX34" s="174"/>
      <c r="VPY34" s="174"/>
      <c r="VPZ34" s="174"/>
      <c r="VQA34" s="174"/>
      <c r="VQB34" s="174"/>
      <c r="VQR34" s="174"/>
      <c r="VQS34" s="174"/>
      <c r="VQT34" s="174"/>
      <c r="VQU34" s="174"/>
      <c r="VQV34" s="174"/>
      <c r="VQW34" s="174"/>
      <c r="VQX34" s="174"/>
      <c r="VQY34" s="174"/>
      <c r="VQZ34" s="174"/>
      <c r="VRA34" s="174"/>
      <c r="VRB34" s="174"/>
      <c r="VRC34" s="174"/>
      <c r="VRD34" s="174"/>
      <c r="VRT34" s="174"/>
      <c r="VRU34" s="174"/>
      <c r="VRV34" s="174"/>
      <c r="VRW34" s="174"/>
      <c r="VRX34" s="174"/>
      <c r="VRY34" s="174"/>
      <c r="VRZ34" s="174"/>
      <c r="VSA34" s="174"/>
      <c r="VSB34" s="174"/>
      <c r="VSC34" s="174"/>
      <c r="VSD34" s="174"/>
      <c r="VSE34" s="174"/>
      <c r="VSF34" s="174"/>
      <c r="VSV34" s="174"/>
      <c r="VSW34" s="174"/>
      <c r="VSX34" s="174"/>
      <c r="VSY34" s="174"/>
      <c r="VSZ34" s="174"/>
      <c r="VTA34" s="174"/>
      <c r="VTB34" s="174"/>
      <c r="VTC34" s="174"/>
      <c r="VTD34" s="174"/>
      <c r="VTE34" s="174"/>
      <c r="VTF34" s="174"/>
      <c r="VTG34" s="174"/>
      <c r="VTH34" s="174"/>
      <c r="VTX34" s="174"/>
      <c r="VTY34" s="174"/>
      <c r="VTZ34" s="174"/>
      <c r="VUA34" s="174"/>
      <c r="VUB34" s="174"/>
      <c r="VUC34" s="174"/>
      <c r="VUD34" s="174"/>
      <c r="VUE34" s="174"/>
      <c r="VUF34" s="174"/>
      <c r="VUG34" s="174"/>
      <c r="VUH34" s="174"/>
      <c r="VUI34" s="174"/>
      <c r="VUJ34" s="174"/>
      <c r="VUZ34" s="174"/>
      <c r="VVA34" s="174"/>
      <c r="VVB34" s="174"/>
      <c r="VVC34" s="174"/>
      <c r="VVD34" s="174"/>
      <c r="VVE34" s="174"/>
      <c r="VVF34" s="174"/>
      <c r="VVG34" s="174"/>
      <c r="VVH34" s="174"/>
      <c r="VVI34" s="174"/>
      <c r="VVJ34" s="174"/>
      <c r="VVK34" s="174"/>
      <c r="VVL34" s="174"/>
      <c r="VWB34" s="174"/>
      <c r="VWC34" s="174"/>
      <c r="VWD34" s="174"/>
      <c r="VWE34" s="174"/>
      <c r="VWF34" s="174"/>
      <c r="VWG34" s="174"/>
      <c r="VWH34" s="174"/>
      <c r="VWI34" s="174"/>
      <c r="VWJ34" s="174"/>
      <c r="VWK34" s="174"/>
      <c r="VWL34" s="174"/>
      <c r="VWM34" s="174"/>
      <c r="VWN34" s="174"/>
      <c r="VXD34" s="174"/>
      <c r="VXE34" s="174"/>
      <c r="VXF34" s="174"/>
      <c r="VXG34" s="174"/>
      <c r="VXH34" s="174"/>
      <c r="VXI34" s="174"/>
      <c r="VXJ34" s="174"/>
      <c r="VXK34" s="174"/>
      <c r="VXL34" s="174"/>
      <c r="VXM34" s="174"/>
      <c r="VXN34" s="174"/>
      <c r="VXO34" s="174"/>
      <c r="VXP34" s="174"/>
      <c r="VYF34" s="174"/>
      <c r="VYG34" s="174"/>
      <c r="VYH34" s="174"/>
      <c r="VYI34" s="174"/>
      <c r="VYJ34" s="174"/>
      <c r="VYK34" s="174"/>
      <c r="VYL34" s="174"/>
      <c r="VYM34" s="174"/>
      <c r="VYN34" s="174"/>
      <c r="VYO34" s="174"/>
      <c r="VYP34" s="174"/>
      <c r="VYQ34" s="174"/>
      <c r="VYR34" s="174"/>
      <c r="VZH34" s="174"/>
      <c r="VZI34" s="174"/>
      <c r="VZJ34" s="174"/>
      <c r="VZK34" s="174"/>
      <c r="VZL34" s="174"/>
      <c r="VZM34" s="174"/>
      <c r="VZN34" s="174"/>
      <c r="VZO34" s="174"/>
      <c r="VZP34" s="174"/>
      <c r="VZQ34" s="174"/>
      <c r="VZR34" s="174"/>
      <c r="VZS34" s="174"/>
      <c r="VZT34" s="174"/>
      <c r="WAJ34" s="174"/>
      <c r="WAK34" s="174"/>
      <c r="WAL34" s="174"/>
      <c r="WAM34" s="174"/>
      <c r="WAN34" s="174"/>
      <c r="WAO34" s="174"/>
      <c r="WAP34" s="174"/>
      <c r="WAQ34" s="174"/>
      <c r="WAR34" s="174"/>
      <c r="WAS34" s="174"/>
      <c r="WAT34" s="174"/>
      <c r="WAU34" s="174"/>
      <c r="WAV34" s="174"/>
      <c r="WBL34" s="174"/>
      <c r="WBM34" s="174"/>
      <c r="WBN34" s="174"/>
      <c r="WBO34" s="174"/>
      <c r="WBP34" s="174"/>
      <c r="WBQ34" s="174"/>
      <c r="WBR34" s="174"/>
      <c r="WBS34" s="174"/>
      <c r="WBT34" s="174"/>
      <c r="WBU34" s="174"/>
      <c r="WBV34" s="174"/>
      <c r="WBW34" s="174"/>
      <c r="WBX34" s="174"/>
      <c r="WCN34" s="174"/>
      <c r="WCO34" s="174"/>
      <c r="WCP34" s="174"/>
      <c r="WCQ34" s="174"/>
      <c r="WCR34" s="174"/>
      <c r="WCS34" s="174"/>
      <c r="WCT34" s="174"/>
      <c r="WCU34" s="174"/>
      <c r="WCV34" s="174"/>
      <c r="WCW34" s="174"/>
      <c r="WCX34" s="174"/>
      <c r="WCY34" s="174"/>
      <c r="WCZ34" s="174"/>
      <c r="WDP34" s="174"/>
      <c r="WDQ34" s="174"/>
      <c r="WDR34" s="174"/>
      <c r="WDS34" s="174"/>
      <c r="WDT34" s="174"/>
      <c r="WDU34" s="174"/>
      <c r="WDV34" s="174"/>
      <c r="WDW34" s="174"/>
      <c r="WDX34" s="174"/>
      <c r="WDY34" s="174"/>
      <c r="WDZ34" s="174"/>
      <c r="WEA34" s="174"/>
      <c r="WEB34" s="174"/>
      <c r="WER34" s="174"/>
      <c r="WES34" s="174"/>
      <c r="WET34" s="174"/>
      <c r="WEU34" s="174"/>
      <c r="WEV34" s="174"/>
      <c r="WEW34" s="174"/>
      <c r="WEX34" s="174"/>
      <c r="WEY34" s="174"/>
      <c r="WEZ34" s="174"/>
      <c r="WFA34" s="174"/>
      <c r="WFB34" s="174"/>
      <c r="WFC34" s="174"/>
      <c r="WFD34" s="174"/>
      <c r="WFT34" s="174"/>
      <c r="WFU34" s="174"/>
      <c r="WFV34" s="174"/>
      <c r="WFW34" s="174"/>
      <c r="WFX34" s="174"/>
      <c r="WFY34" s="174"/>
      <c r="WFZ34" s="174"/>
      <c r="WGA34" s="174"/>
      <c r="WGB34" s="174"/>
      <c r="WGC34" s="174"/>
      <c r="WGD34" s="174"/>
      <c r="WGE34" s="174"/>
      <c r="WGF34" s="174"/>
      <c r="WGV34" s="174"/>
      <c r="WGW34" s="174"/>
      <c r="WGX34" s="174"/>
      <c r="WGY34" s="174"/>
      <c r="WGZ34" s="174"/>
      <c r="WHA34" s="174"/>
      <c r="WHB34" s="174"/>
      <c r="WHC34" s="174"/>
      <c r="WHD34" s="174"/>
      <c r="WHE34" s="174"/>
      <c r="WHF34" s="174"/>
      <c r="WHG34" s="174"/>
      <c r="WHH34" s="174"/>
      <c r="WHX34" s="174"/>
      <c r="WHY34" s="174"/>
      <c r="WHZ34" s="174"/>
      <c r="WIA34" s="174"/>
      <c r="WIB34" s="174"/>
      <c r="WIC34" s="174"/>
      <c r="WID34" s="174"/>
      <c r="WIE34" s="174"/>
      <c r="WIF34" s="174"/>
      <c r="WIG34" s="174"/>
      <c r="WIH34" s="174"/>
      <c r="WII34" s="174"/>
      <c r="WIJ34" s="174"/>
      <c r="WIZ34" s="174"/>
      <c r="WJA34" s="174"/>
      <c r="WJB34" s="174"/>
      <c r="WJC34" s="174"/>
      <c r="WJD34" s="174"/>
      <c r="WJE34" s="174"/>
      <c r="WJF34" s="174"/>
      <c r="WJG34" s="174"/>
      <c r="WJH34" s="174"/>
      <c r="WJI34" s="174"/>
      <c r="WJJ34" s="174"/>
      <c r="WJK34" s="174"/>
      <c r="WJL34" s="174"/>
      <c r="WKB34" s="174"/>
      <c r="WKC34" s="174"/>
      <c r="WKD34" s="174"/>
      <c r="WKE34" s="174"/>
      <c r="WKF34" s="174"/>
      <c r="WKG34" s="174"/>
      <c r="WKH34" s="174"/>
      <c r="WKI34" s="174"/>
      <c r="WKJ34" s="174"/>
      <c r="WKK34" s="174"/>
      <c r="WKL34" s="174"/>
      <c r="WKM34" s="174"/>
      <c r="WKN34" s="174"/>
      <c r="WLD34" s="174"/>
      <c r="WLE34" s="174"/>
      <c r="WLF34" s="174"/>
      <c r="WLG34" s="174"/>
      <c r="WLH34" s="174"/>
      <c r="WLI34" s="174"/>
      <c r="WLJ34" s="174"/>
      <c r="WLK34" s="174"/>
      <c r="WLL34" s="174"/>
      <c r="WLM34" s="174"/>
      <c r="WLN34" s="174"/>
      <c r="WLO34" s="174"/>
      <c r="WLP34" s="174"/>
      <c r="WMF34" s="174"/>
      <c r="WMG34" s="174"/>
      <c r="WMH34" s="174"/>
      <c r="WMI34" s="174"/>
      <c r="WMJ34" s="174"/>
      <c r="WMK34" s="174"/>
      <c r="WML34" s="174"/>
      <c r="WMM34" s="174"/>
      <c r="WMN34" s="174"/>
      <c r="WMO34" s="174"/>
      <c r="WMP34" s="174"/>
      <c r="WMQ34" s="174"/>
      <c r="WMR34" s="174"/>
      <c r="WNH34" s="174"/>
      <c r="WNI34" s="174"/>
      <c r="WNJ34" s="174"/>
      <c r="WNK34" s="174"/>
      <c r="WNL34" s="174"/>
      <c r="WNM34" s="174"/>
      <c r="WNN34" s="174"/>
      <c r="WNO34" s="174"/>
      <c r="WNP34" s="174"/>
      <c r="WNQ34" s="174"/>
      <c r="WNR34" s="174"/>
      <c r="WNS34" s="174"/>
      <c r="WNT34" s="174"/>
      <c r="WOJ34" s="174"/>
      <c r="WOK34" s="174"/>
      <c r="WOL34" s="174"/>
      <c r="WOM34" s="174"/>
      <c r="WON34" s="174"/>
      <c r="WOO34" s="174"/>
      <c r="WOP34" s="174"/>
      <c r="WOQ34" s="174"/>
      <c r="WOR34" s="174"/>
      <c r="WOS34" s="174"/>
      <c r="WOT34" s="174"/>
      <c r="WOU34" s="174"/>
      <c r="WOV34" s="174"/>
      <c r="WPL34" s="174"/>
      <c r="WPM34" s="174"/>
      <c r="WPN34" s="174"/>
      <c r="WPO34" s="174"/>
      <c r="WPP34" s="174"/>
      <c r="WPQ34" s="174"/>
      <c r="WPR34" s="174"/>
      <c r="WPS34" s="174"/>
      <c r="WPT34" s="174"/>
      <c r="WPU34" s="174"/>
      <c r="WPV34" s="174"/>
      <c r="WPW34" s="174"/>
      <c r="WPX34" s="174"/>
      <c r="WQN34" s="174"/>
      <c r="WQO34" s="174"/>
      <c r="WQP34" s="174"/>
      <c r="WQQ34" s="174"/>
      <c r="WQR34" s="174"/>
      <c r="WQS34" s="174"/>
      <c r="WQT34" s="174"/>
      <c r="WQU34" s="174"/>
      <c r="WQV34" s="174"/>
      <c r="WQW34" s="174"/>
      <c r="WQX34" s="174"/>
      <c r="WQY34" s="174"/>
      <c r="WQZ34" s="174"/>
      <c r="WRP34" s="174"/>
      <c r="WRQ34" s="174"/>
      <c r="WRR34" s="174"/>
      <c r="WRS34" s="174"/>
      <c r="WRT34" s="174"/>
      <c r="WRU34" s="174"/>
      <c r="WRV34" s="174"/>
      <c r="WRW34" s="174"/>
      <c r="WRX34" s="174"/>
      <c r="WRY34" s="174"/>
      <c r="WRZ34" s="174"/>
      <c r="WSA34" s="174"/>
      <c r="WSB34" s="174"/>
      <c r="WSR34" s="174"/>
      <c r="WSS34" s="174"/>
      <c r="WST34" s="174"/>
      <c r="WSU34" s="174"/>
      <c r="WSV34" s="174"/>
      <c r="WSW34" s="174"/>
      <c r="WSX34" s="174"/>
      <c r="WSY34" s="174"/>
      <c r="WSZ34" s="174"/>
      <c r="WTA34" s="174"/>
      <c r="WTB34" s="174"/>
      <c r="WTC34" s="174"/>
      <c r="WTD34" s="174"/>
      <c r="WTT34" s="174"/>
      <c r="WTU34" s="174"/>
      <c r="WTV34" s="174"/>
      <c r="WTW34" s="174"/>
      <c r="WTX34" s="174"/>
      <c r="WTY34" s="174"/>
      <c r="WTZ34" s="174"/>
      <c r="WUA34" s="174"/>
      <c r="WUB34" s="174"/>
      <c r="WUC34" s="174"/>
      <c r="WUD34" s="174"/>
      <c r="WUE34" s="174"/>
      <c r="WUF34" s="174"/>
      <c r="WUV34" s="174"/>
      <c r="WUW34" s="174"/>
      <c r="WUX34" s="174"/>
      <c r="WUY34" s="174"/>
      <c r="WUZ34" s="174"/>
      <c r="WVA34" s="174"/>
      <c r="WVB34" s="174"/>
      <c r="WVC34" s="174"/>
      <c r="WVD34" s="174"/>
      <c r="WVE34" s="174"/>
      <c r="WVF34" s="174"/>
      <c r="WVG34" s="174"/>
      <c r="WVH34" s="174"/>
      <c r="WVX34" s="174"/>
      <c r="WVY34" s="174"/>
      <c r="WVZ34" s="174"/>
      <c r="WWA34" s="174"/>
      <c r="WWB34" s="174"/>
      <c r="WWC34" s="174"/>
      <c r="WWD34" s="174"/>
      <c r="WWE34" s="174"/>
      <c r="WWF34" s="174"/>
      <c r="WWG34" s="174"/>
      <c r="WWH34" s="174"/>
      <c r="WWI34" s="174"/>
      <c r="WWJ34" s="174"/>
      <c r="WWZ34" s="174"/>
      <c r="WXA34" s="174"/>
      <c r="WXB34" s="174"/>
      <c r="WXC34" s="174"/>
      <c r="WXD34" s="174"/>
      <c r="WXE34" s="174"/>
      <c r="WXF34" s="174"/>
      <c r="WXG34" s="174"/>
      <c r="WXH34" s="174"/>
      <c r="WXI34" s="174"/>
      <c r="WXJ34" s="174"/>
      <c r="WXK34" s="174"/>
      <c r="WXL34" s="174"/>
      <c r="WYB34" s="174"/>
      <c r="WYC34" s="174"/>
      <c r="WYD34" s="174"/>
      <c r="WYE34" s="174"/>
      <c r="WYF34" s="174"/>
      <c r="WYG34" s="174"/>
      <c r="WYH34" s="174"/>
      <c r="WYI34" s="174"/>
      <c r="WYJ34" s="174"/>
      <c r="WYK34" s="174"/>
      <c r="WYL34" s="174"/>
      <c r="WYM34" s="174"/>
      <c r="WYN34" s="174"/>
      <c r="WZD34" s="174"/>
      <c r="WZE34" s="174"/>
      <c r="WZF34" s="174"/>
      <c r="WZG34" s="174"/>
      <c r="WZH34" s="174"/>
      <c r="WZI34" s="174"/>
      <c r="WZJ34" s="174"/>
      <c r="WZK34" s="174"/>
      <c r="WZL34" s="174"/>
      <c r="WZM34" s="174"/>
      <c r="WZN34" s="174"/>
      <c r="WZO34" s="174"/>
      <c r="WZP34" s="174"/>
      <c r="XAF34" s="174"/>
      <c r="XAG34" s="174"/>
      <c r="XAH34" s="174"/>
      <c r="XAI34" s="174"/>
      <c r="XAJ34" s="174"/>
      <c r="XAK34" s="174"/>
      <c r="XAL34" s="174"/>
      <c r="XAM34" s="174"/>
      <c r="XAN34" s="174"/>
      <c r="XAO34" s="174"/>
      <c r="XAP34" s="174"/>
      <c r="XAQ34" s="174"/>
      <c r="XAR34" s="174"/>
      <c r="XBH34" s="174"/>
      <c r="XBI34" s="174"/>
      <c r="XBJ34" s="174"/>
      <c r="XBK34" s="174"/>
      <c r="XBL34" s="174"/>
      <c r="XBM34" s="174"/>
      <c r="XBN34" s="174"/>
      <c r="XBO34" s="174"/>
      <c r="XBP34" s="174"/>
      <c r="XBQ34" s="174"/>
      <c r="XBR34" s="174"/>
      <c r="XBS34" s="174"/>
      <c r="XBT34" s="174"/>
      <c r="XCJ34" s="174"/>
      <c r="XCK34" s="174"/>
      <c r="XCL34" s="174"/>
      <c r="XCM34" s="174"/>
      <c r="XCN34" s="174"/>
      <c r="XCO34" s="174"/>
      <c r="XCP34" s="174"/>
      <c r="XCQ34" s="174"/>
      <c r="XCR34" s="174"/>
      <c r="XCS34" s="174"/>
      <c r="XCT34" s="174"/>
      <c r="XCU34" s="174"/>
      <c r="XCV34" s="174"/>
      <c r="XDL34" s="174"/>
      <c r="XDM34" s="174"/>
      <c r="XDN34" s="174"/>
      <c r="XDO34" s="174"/>
      <c r="XDP34" s="174"/>
      <c r="XDQ34" s="174"/>
      <c r="XDR34" s="174"/>
      <c r="XDS34" s="174"/>
      <c r="XDT34" s="174"/>
      <c r="XDU34" s="174"/>
      <c r="XDV34" s="174"/>
      <c r="XDW34" s="174"/>
      <c r="XDX34" s="174"/>
      <c r="XEN34" s="174"/>
      <c r="XEO34" s="174"/>
      <c r="XEP34" s="174"/>
      <c r="XEQ34" s="174"/>
      <c r="XER34" s="174"/>
      <c r="XES34" s="174"/>
      <c r="XET34" s="174"/>
      <c r="XEU34" s="174"/>
      <c r="XEV34" s="174"/>
      <c r="XEW34" s="174"/>
      <c r="XEX34" s="174"/>
      <c r="XEY34" s="174"/>
      <c r="XEZ34" s="174"/>
    </row>
    <row r="36" spans="1:2044 2060:4088 4104:6132 6148:7168 7184:9212 9228:11256 11272:13300 13316:14336 14352:16380" x14ac:dyDescent="0.3">
      <c r="AC36" s="24"/>
    </row>
    <row r="37" spans="1:2044 2060:4088 4104:6132 6148:7168 7184:9212 9228:11256 11272:13300 13316:14336 14352:16380" x14ac:dyDescent="0.3">
      <c r="AC37" s="2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EE700099-2539-49F0-B7D0-6E1E04DA13F0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C5E98-48E2-403F-8E5A-5C200112323B}">
  <sheetPr>
    <tabColor rgb="FFF2DAB1"/>
    <pageSetUpPr fitToPage="1"/>
  </sheetPr>
  <dimension ref="A1:XEZ45"/>
  <sheetViews>
    <sheetView showGridLines="0" workbookViewId="0">
      <selection activeCell="B10" sqref="B10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21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5546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SUM(B10:B33)</f>
        <v>302</v>
      </c>
      <c r="C9" s="120">
        <f>SUM(C10:C33)</f>
        <v>164</v>
      </c>
      <c r="D9" s="120">
        <f>SUM(D10:D33)</f>
        <v>138</v>
      </c>
      <c r="E9" s="120"/>
      <c r="F9" s="120">
        <f t="shared" ref="F9:X9" si="0">SUM(F10:F33)</f>
        <v>62</v>
      </c>
      <c r="G9" s="120">
        <f t="shared" si="0"/>
        <v>35</v>
      </c>
      <c r="H9" s="120">
        <f t="shared" si="0"/>
        <v>27</v>
      </c>
      <c r="I9" s="120"/>
      <c r="J9" s="120">
        <f t="shared" si="0"/>
        <v>67</v>
      </c>
      <c r="K9" s="120">
        <f t="shared" si="0"/>
        <v>21</v>
      </c>
      <c r="L9" s="120">
        <f t="shared" si="0"/>
        <v>46</v>
      </c>
      <c r="M9" s="120"/>
      <c r="N9" s="120">
        <f t="shared" si="0"/>
        <v>64</v>
      </c>
      <c r="O9" s="120">
        <f t="shared" si="0"/>
        <v>38</v>
      </c>
      <c r="P9" s="120">
        <f t="shared" si="0"/>
        <v>26</v>
      </c>
      <c r="Q9" s="120"/>
      <c r="R9" s="120">
        <f t="shared" si="0"/>
        <v>95</v>
      </c>
      <c r="S9" s="120">
        <f t="shared" si="0"/>
        <v>58</v>
      </c>
      <c r="T9" s="120">
        <f t="shared" si="0"/>
        <v>37</v>
      </c>
      <c r="U9" s="120"/>
      <c r="V9" s="120">
        <f t="shared" si="0"/>
        <v>14</v>
      </c>
      <c r="W9" s="120">
        <f t="shared" si="0"/>
        <v>12</v>
      </c>
      <c r="X9" s="120">
        <f t="shared" si="0"/>
        <v>2</v>
      </c>
      <c r="Y9" s="120"/>
      <c r="Z9" s="120" t="s">
        <v>173</v>
      </c>
      <c r="AA9" s="120" t="s">
        <v>173</v>
      </c>
      <c r="AB9" s="120" t="s">
        <v>173</v>
      </c>
      <c r="AC9" s="12"/>
    </row>
    <row r="10" spans="1:29" x14ac:dyDescent="0.3">
      <c r="A10" s="50" t="s">
        <v>177</v>
      </c>
      <c r="B10" s="115">
        <f>F10+J10+N10+R10+V10</f>
        <v>59</v>
      </c>
      <c r="C10" s="115">
        <f t="shared" ref="C10:D21" si="1">G10+K10+O10+S10+W10</f>
        <v>36</v>
      </c>
      <c r="D10" s="115">
        <f>H10+L10+P10+T10</f>
        <v>23</v>
      </c>
      <c r="E10" s="115"/>
      <c r="F10" s="115">
        <v>13</v>
      </c>
      <c r="G10" s="115">
        <v>10</v>
      </c>
      <c r="H10" s="115">
        <v>3</v>
      </c>
      <c r="I10" s="115"/>
      <c r="J10" s="115">
        <v>13</v>
      </c>
      <c r="K10" s="115">
        <v>7</v>
      </c>
      <c r="L10" s="115">
        <v>6</v>
      </c>
      <c r="M10" s="115"/>
      <c r="N10" s="115">
        <v>10</v>
      </c>
      <c r="O10" s="115">
        <v>5</v>
      </c>
      <c r="P10" s="115">
        <v>5</v>
      </c>
      <c r="Q10" s="115"/>
      <c r="R10" s="115">
        <v>22</v>
      </c>
      <c r="S10" s="115">
        <v>13</v>
      </c>
      <c r="T10" s="115">
        <v>9</v>
      </c>
      <c r="U10" s="115"/>
      <c r="V10" s="115">
        <v>1</v>
      </c>
      <c r="W10" s="115">
        <v>1</v>
      </c>
      <c r="X10" s="115" t="s">
        <v>173</v>
      </c>
      <c r="Y10" s="115"/>
      <c r="Z10" s="115" t="s">
        <v>173</v>
      </c>
      <c r="AA10" s="115" t="s">
        <v>173</v>
      </c>
      <c r="AB10" s="115" t="s">
        <v>173</v>
      </c>
      <c r="AC10" s="14"/>
    </row>
    <row r="11" spans="1:29" x14ac:dyDescent="0.3">
      <c r="A11" s="50" t="s">
        <v>178</v>
      </c>
      <c r="B11" s="115">
        <f t="shared" ref="B11:B23" si="2">F11+J11+N11+R11+V11</f>
        <v>87</v>
      </c>
      <c r="C11" s="115">
        <f t="shared" si="1"/>
        <v>66</v>
      </c>
      <c r="D11" s="115">
        <f>H11+L11+P11+T11</f>
        <v>21</v>
      </c>
      <c r="E11" s="115"/>
      <c r="F11" s="115">
        <v>15</v>
      </c>
      <c r="G11" s="115">
        <v>11</v>
      </c>
      <c r="H11" s="115">
        <v>4</v>
      </c>
      <c r="I11" s="115"/>
      <c r="J11" s="115">
        <v>11</v>
      </c>
      <c r="K11" s="115">
        <v>5</v>
      </c>
      <c r="L11" s="115">
        <v>6</v>
      </c>
      <c r="M11" s="115"/>
      <c r="N11" s="115">
        <v>19</v>
      </c>
      <c r="O11" s="115">
        <v>15</v>
      </c>
      <c r="P11" s="115">
        <v>4</v>
      </c>
      <c r="Q11" s="115"/>
      <c r="R11" s="115">
        <v>37</v>
      </c>
      <c r="S11" s="115">
        <v>30</v>
      </c>
      <c r="T11" s="115">
        <v>7</v>
      </c>
      <c r="U11" s="115"/>
      <c r="V11" s="115">
        <v>5</v>
      </c>
      <c r="W11" s="115">
        <v>5</v>
      </c>
      <c r="X11" s="115" t="s">
        <v>173</v>
      </c>
      <c r="Y11" s="115"/>
      <c r="Z11" s="115" t="s">
        <v>173</v>
      </c>
      <c r="AA11" s="115" t="s">
        <v>173</v>
      </c>
      <c r="AB11" s="115" t="s">
        <v>173</v>
      </c>
    </row>
    <row r="12" spans="1:29" x14ac:dyDescent="0.3">
      <c r="A12" s="50" t="s">
        <v>179</v>
      </c>
      <c r="B12" s="115">
        <f t="shared" si="2"/>
        <v>25</v>
      </c>
      <c r="C12" s="115">
        <f>G12+O12+S12+W12</f>
        <v>7</v>
      </c>
      <c r="D12" s="115">
        <f>H12+L12+P12</f>
        <v>18</v>
      </c>
      <c r="E12" s="115"/>
      <c r="F12" s="115">
        <v>4</v>
      </c>
      <c r="G12" s="115">
        <v>1</v>
      </c>
      <c r="H12" s="115">
        <v>3</v>
      </c>
      <c r="I12" s="115"/>
      <c r="J12" s="115">
        <v>13</v>
      </c>
      <c r="K12" s="115" t="s">
        <v>173</v>
      </c>
      <c r="L12" s="115">
        <v>13</v>
      </c>
      <c r="M12" s="115"/>
      <c r="N12" s="115">
        <v>4</v>
      </c>
      <c r="O12" s="115">
        <v>2</v>
      </c>
      <c r="P12" s="115">
        <v>2</v>
      </c>
      <c r="Q12" s="115"/>
      <c r="R12" s="115">
        <v>2</v>
      </c>
      <c r="S12" s="115">
        <v>2</v>
      </c>
      <c r="T12" s="115" t="s">
        <v>173</v>
      </c>
      <c r="U12" s="115"/>
      <c r="V12" s="115">
        <v>2</v>
      </c>
      <c r="W12" s="115">
        <v>2</v>
      </c>
      <c r="X12" s="115" t="s">
        <v>173</v>
      </c>
      <c r="Y12" s="115"/>
      <c r="Z12" s="115" t="s">
        <v>173</v>
      </c>
      <c r="AA12" s="115" t="s">
        <v>173</v>
      </c>
      <c r="AB12" s="115" t="s">
        <v>173</v>
      </c>
    </row>
    <row r="13" spans="1:29" x14ac:dyDescent="0.3">
      <c r="A13" s="50" t="s">
        <v>180</v>
      </c>
      <c r="B13" s="115" t="s">
        <v>173</v>
      </c>
      <c r="C13" s="115" t="s">
        <v>173</v>
      </c>
      <c r="D13" s="115" t="s">
        <v>173</v>
      </c>
      <c r="E13" s="115"/>
      <c r="F13" s="115" t="s">
        <v>173</v>
      </c>
      <c r="G13" s="115" t="s">
        <v>173</v>
      </c>
      <c r="H13" s="115" t="s">
        <v>173</v>
      </c>
      <c r="I13" s="115"/>
      <c r="J13" s="115" t="s">
        <v>173</v>
      </c>
      <c r="K13" s="115" t="s">
        <v>173</v>
      </c>
      <c r="L13" s="115" t="s">
        <v>173</v>
      </c>
      <c r="M13" s="115"/>
      <c r="N13" s="115" t="s">
        <v>173</v>
      </c>
      <c r="O13" s="115" t="s">
        <v>173</v>
      </c>
      <c r="P13" s="115" t="s">
        <v>173</v>
      </c>
      <c r="Q13" s="115"/>
      <c r="R13" s="115" t="s">
        <v>173</v>
      </c>
      <c r="S13" s="115" t="s">
        <v>173</v>
      </c>
      <c r="T13" s="115" t="s">
        <v>173</v>
      </c>
      <c r="U13" s="115"/>
      <c r="V13" s="115" t="s">
        <v>173</v>
      </c>
      <c r="W13" s="115" t="s">
        <v>173</v>
      </c>
      <c r="X13" s="115" t="s">
        <v>173</v>
      </c>
      <c r="Y13" s="115"/>
      <c r="Z13" s="115" t="s">
        <v>173</v>
      </c>
      <c r="AA13" s="115" t="s">
        <v>173</v>
      </c>
      <c r="AB13" s="115" t="s">
        <v>173</v>
      </c>
    </row>
    <row r="14" spans="1:29" x14ac:dyDescent="0.3">
      <c r="A14" s="50" t="s">
        <v>181</v>
      </c>
      <c r="B14" s="115">
        <f>J14+R14</f>
        <v>2</v>
      </c>
      <c r="C14" s="115">
        <f>K14</f>
        <v>1</v>
      </c>
      <c r="D14" s="115">
        <f>T14</f>
        <v>1</v>
      </c>
      <c r="E14" s="115"/>
      <c r="F14" s="115" t="s">
        <v>173</v>
      </c>
      <c r="G14" s="115" t="s">
        <v>173</v>
      </c>
      <c r="H14" s="115" t="s">
        <v>173</v>
      </c>
      <c r="I14" s="115"/>
      <c r="J14" s="115">
        <v>1</v>
      </c>
      <c r="K14" s="115">
        <v>1</v>
      </c>
      <c r="L14" s="115" t="s">
        <v>173</v>
      </c>
      <c r="M14" s="115"/>
      <c r="N14" s="115" t="s">
        <v>173</v>
      </c>
      <c r="O14" s="115" t="s">
        <v>173</v>
      </c>
      <c r="P14" s="115" t="s">
        <v>173</v>
      </c>
      <c r="Q14" s="115"/>
      <c r="R14" s="115">
        <v>1</v>
      </c>
      <c r="S14" s="115" t="s">
        <v>173</v>
      </c>
      <c r="T14" s="115">
        <v>1</v>
      </c>
      <c r="U14" s="115"/>
      <c r="V14" s="115" t="s">
        <v>173</v>
      </c>
      <c r="W14" s="115" t="s">
        <v>173</v>
      </c>
      <c r="X14" s="115" t="s">
        <v>173</v>
      </c>
      <c r="Y14" s="115"/>
      <c r="Z14" s="115" t="s">
        <v>173</v>
      </c>
      <c r="AA14" s="115" t="s">
        <v>173</v>
      </c>
      <c r="AB14" s="115" t="s">
        <v>173</v>
      </c>
      <c r="AC14" s="24"/>
    </row>
    <row r="15" spans="1:29" x14ac:dyDescent="0.3">
      <c r="A15" s="50" t="s">
        <v>182</v>
      </c>
      <c r="B15" s="115" t="s">
        <v>173</v>
      </c>
      <c r="C15" s="115" t="s">
        <v>173</v>
      </c>
      <c r="D15" s="115" t="s">
        <v>173</v>
      </c>
      <c r="E15" s="115"/>
      <c r="F15" s="115" t="s">
        <v>173</v>
      </c>
      <c r="G15" s="115" t="s">
        <v>173</v>
      </c>
      <c r="H15" s="115" t="s">
        <v>173</v>
      </c>
      <c r="I15" s="115"/>
      <c r="J15" s="115" t="s">
        <v>173</v>
      </c>
      <c r="K15" s="115" t="s">
        <v>173</v>
      </c>
      <c r="L15" s="115" t="s">
        <v>173</v>
      </c>
      <c r="M15" s="115"/>
      <c r="N15" s="115" t="s">
        <v>173</v>
      </c>
      <c r="O15" s="115" t="s">
        <v>173</v>
      </c>
      <c r="P15" s="115" t="s">
        <v>173</v>
      </c>
      <c r="Q15" s="115"/>
      <c r="R15" s="115" t="s">
        <v>173</v>
      </c>
      <c r="S15" s="115" t="s">
        <v>173</v>
      </c>
      <c r="T15" s="115" t="s">
        <v>173</v>
      </c>
      <c r="U15" s="115"/>
      <c r="V15" s="115" t="s">
        <v>173</v>
      </c>
      <c r="W15" s="115" t="s">
        <v>173</v>
      </c>
      <c r="X15" s="115" t="s">
        <v>173</v>
      </c>
      <c r="Y15" s="115"/>
      <c r="Z15" s="115" t="s">
        <v>173</v>
      </c>
      <c r="AA15" s="115" t="s">
        <v>173</v>
      </c>
      <c r="AB15" s="115" t="s">
        <v>173</v>
      </c>
      <c r="AC15" s="14"/>
    </row>
    <row r="16" spans="1:29" x14ac:dyDescent="0.3">
      <c r="A16" s="50" t="s">
        <v>184</v>
      </c>
      <c r="B16" s="115">
        <f t="shared" si="2"/>
        <v>24</v>
      </c>
      <c r="C16" s="115">
        <f>G16+K16+S16</f>
        <v>6</v>
      </c>
      <c r="D16" s="115">
        <f t="shared" si="1"/>
        <v>18</v>
      </c>
      <c r="E16" s="115"/>
      <c r="F16" s="115">
        <v>5</v>
      </c>
      <c r="G16" s="115">
        <v>2</v>
      </c>
      <c r="H16" s="115">
        <v>3</v>
      </c>
      <c r="I16" s="115"/>
      <c r="J16" s="115">
        <v>8</v>
      </c>
      <c r="K16" s="115">
        <v>1</v>
      </c>
      <c r="L16" s="115">
        <v>7</v>
      </c>
      <c r="M16" s="115"/>
      <c r="N16" s="115">
        <v>2</v>
      </c>
      <c r="O16" s="115" t="s">
        <v>173</v>
      </c>
      <c r="P16" s="115">
        <v>2</v>
      </c>
      <c r="Q16" s="115"/>
      <c r="R16" s="115">
        <v>8</v>
      </c>
      <c r="S16" s="115">
        <v>3</v>
      </c>
      <c r="T16" s="115">
        <v>5</v>
      </c>
      <c r="U16" s="115"/>
      <c r="V16" s="115">
        <v>1</v>
      </c>
      <c r="W16" s="115" t="s">
        <v>173</v>
      </c>
      <c r="X16" s="115">
        <v>1</v>
      </c>
      <c r="Y16" s="115"/>
      <c r="Z16" s="115" t="s">
        <v>173</v>
      </c>
      <c r="AA16" s="115" t="s">
        <v>173</v>
      </c>
      <c r="AB16" s="115" t="s">
        <v>173</v>
      </c>
      <c r="AC16" s="24"/>
    </row>
    <row r="17" spans="1:29" x14ac:dyDescent="0.3">
      <c r="A17" s="50" t="s">
        <v>185</v>
      </c>
      <c r="B17" s="115">
        <f>N17+V17</f>
        <v>2</v>
      </c>
      <c r="C17" s="115">
        <f>O17</f>
        <v>1</v>
      </c>
      <c r="D17" s="115">
        <f>X17</f>
        <v>1</v>
      </c>
      <c r="E17" s="115"/>
      <c r="F17" s="115" t="s">
        <v>173</v>
      </c>
      <c r="G17" s="115" t="s">
        <v>173</v>
      </c>
      <c r="H17" s="115" t="s">
        <v>173</v>
      </c>
      <c r="I17" s="115"/>
      <c r="J17" s="115" t="s">
        <v>173</v>
      </c>
      <c r="K17" s="115" t="s">
        <v>173</v>
      </c>
      <c r="L17" s="115" t="s">
        <v>173</v>
      </c>
      <c r="M17" s="115"/>
      <c r="N17" s="115">
        <v>1</v>
      </c>
      <c r="O17" s="115">
        <v>1</v>
      </c>
      <c r="P17" s="115" t="s">
        <v>173</v>
      </c>
      <c r="Q17" s="115"/>
      <c r="R17" s="115" t="s">
        <v>173</v>
      </c>
      <c r="S17" s="115" t="s">
        <v>173</v>
      </c>
      <c r="T17" s="115" t="s">
        <v>173</v>
      </c>
      <c r="U17" s="115"/>
      <c r="V17" s="115">
        <v>1</v>
      </c>
      <c r="W17" s="115" t="s">
        <v>173</v>
      </c>
      <c r="X17" s="115">
        <v>1</v>
      </c>
      <c r="Y17" s="115"/>
      <c r="Z17" s="115" t="s">
        <v>173</v>
      </c>
      <c r="AA17" s="115" t="s">
        <v>173</v>
      </c>
      <c r="AB17" s="115" t="s">
        <v>173</v>
      </c>
      <c r="AC17" s="24"/>
    </row>
    <row r="18" spans="1:29" x14ac:dyDescent="0.3">
      <c r="A18" s="50" t="s">
        <v>186</v>
      </c>
      <c r="B18" s="115" t="s">
        <v>173</v>
      </c>
      <c r="C18" s="115" t="s">
        <v>173</v>
      </c>
      <c r="D18" s="115" t="s">
        <v>173</v>
      </c>
      <c r="E18" s="115"/>
      <c r="F18" s="115" t="s">
        <v>173</v>
      </c>
      <c r="G18" s="115" t="s">
        <v>173</v>
      </c>
      <c r="H18" s="115" t="s">
        <v>173</v>
      </c>
      <c r="I18" s="115"/>
      <c r="J18" s="115" t="s">
        <v>173</v>
      </c>
      <c r="K18" s="115" t="s">
        <v>173</v>
      </c>
      <c r="L18" s="115" t="s">
        <v>173</v>
      </c>
      <c r="M18" s="115"/>
      <c r="N18" s="115" t="s">
        <v>173</v>
      </c>
      <c r="O18" s="115" t="s">
        <v>173</v>
      </c>
      <c r="P18" s="115" t="s">
        <v>173</v>
      </c>
      <c r="Q18" s="115"/>
      <c r="R18" s="115" t="s">
        <v>173</v>
      </c>
      <c r="S18" s="115" t="s">
        <v>173</v>
      </c>
      <c r="T18" s="115" t="s">
        <v>173</v>
      </c>
      <c r="U18" s="115"/>
      <c r="V18" s="115" t="s">
        <v>173</v>
      </c>
      <c r="W18" s="115" t="s">
        <v>173</v>
      </c>
      <c r="X18" s="115" t="s">
        <v>173</v>
      </c>
      <c r="Y18" s="115"/>
      <c r="Z18" s="115" t="s">
        <v>173</v>
      </c>
      <c r="AA18" s="115" t="s">
        <v>173</v>
      </c>
      <c r="AB18" s="115" t="s">
        <v>173</v>
      </c>
      <c r="AC18" s="24"/>
    </row>
    <row r="19" spans="1:29" x14ac:dyDescent="0.3">
      <c r="A19" s="68" t="s">
        <v>188</v>
      </c>
      <c r="B19" s="115">
        <f t="shared" si="2"/>
        <v>17</v>
      </c>
      <c r="C19" s="115">
        <f>G19+O19+S19+W19</f>
        <v>12</v>
      </c>
      <c r="D19" s="115">
        <f>H19+L19+P19</f>
        <v>5</v>
      </c>
      <c r="E19" s="115"/>
      <c r="F19" s="115">
        <v>8</v>
      </c>
      <c r="G19" s="115">
        <v>5</v>
      </c>
      <c r="H19" s="115">
        <v>3</v>
      </c>
      <c r="I19" s="115"/>
      <c r="J19" s="115">
        <v>1</v>
      </c>
      <c r="K19" s="115" t="s">
        <v>173</v>
      </c>
      <c r="L19" s="115">
        <v>1</v>
      </c>
      <c r="M19" s="115"/>
      <c r="N19" s="115">
        <v>5</v>
      </c>
      <c r="O19" s="115">
        <v>4</v>
      </c>
      <c r="P19" s="115">
        <v>1</v>
      </c>
      <c r="Q19" s="115"/>
      <c r="R19" s="115">
        <v>2</v>
      </c>
      <c r="S19" s="115">
        <v>2</v>
      </c>
      <c r="T19" s="115" t="s">
        <v>173</v>
      </c>
      <c r="U19" s="115"/>
      <c r="V19" s="115">
        <v>1</v>
      </c>
      <c r="W19" s="115">
        <v>1</v>
      </c>
      <c r="X19" s="115" t="s">
        <v>173</v>
      </c>
      <c r="Y19" s="115"/>
      <c r="Z19" s="115" t="s">
        <v>173</v>
      </c>
      <c r="AA19" s="115" t="s">
        <v>173</v>
      </c>
      <c r="AB19" s="115" t="s">
        <v>173</v>
      </c>
      <c r="AC19" s="24"/>
    </row>
    <row r="20" spans="1:29" x14ac:dyDescent="0.3">
      <c r="A20" s="50" t="s">
        <v>189</v>
      </c>
      <c r="B20" s="115">
        <f>F20+R20</f>
        <v>4</v>
      </c>
      <c r="C20" s="115" t="s">
        <v>173</v>
      </c>
      <c r="D20" s="115">
        <f>H20+T20</f>
        <v>4</v>
      </c>
      <c r="E20" s="115"/>
      <c r="F20" s="115">
        <v>1</v>
      </c>
      <c r="G20" s="115" t="s">
        <v>173</v>
      </c>
      <c r="H20" s="115">
        <v>1</v>
      </c>
      <c r="I20" s="115"/>
      <c r="J20" s="115" t="s">
        <v>173</v>
      </c>
      <c r="K20" s="115" t="s">
        <v>173</v>
      </c>
      <c r="L20" s="115" t="s">
        <v>173</v>
      </c>
      <c r="M20" s="115"/>
      <c r="N20" s="115" t="s">
        <v>173</v>
      </c>
      <c r="O20" s="115" t="s">
        <v>173</v>
      </c>
      <c r="P20" s="115" t="s">
        <v>173</v>
      </c>
      <c r="Q20" s="115"/>
      <c r="R20" s="115">
        <v>3</v>
      </c>
      <c r="S20" s="115" t="s">
        <v>173</v>
      </c>
      <c r="T20" s="115">
        <v>3</v>
      </c>
      <c r="U20" s="115"/>
      <c r="V20" s="115" t="s">
        <v>173</v>
      </c>
      <c r="W20" s="115" t="s">
        <v>173</v>
      </c>
      <c r="X20" s="115" t="s">
        <v>173</v>
      </c>
      <c r="Y20" s="115"/>
      <c r="Z20" s="115" t="s">
        <v>173</v>
      </c>
      <c r="AA20" s="115" t="s">
        <v>173</v>
      </c>
      <c r="AB20" s="115" t="s">
        <v>173</v>
      </c>
      <c r="AC20" s="24"/>
    </row>
    <row r="21" spans="1:29" x14ac:dyDescent="0.3">
      <c r="A21" s="50" t="s">
        <v>190</v>
      </c>
      <c r="B21" s="115">
        <f t="shared" si="2"/>
        <v>34</v>
      </c>
      <c r="C21" s="115">
        <f t="shared" si="1"/>
        <v>20</v>
      </c>
      <c r="D21" s="115">
        <f>H21+L21+P21+T21</f>
        <v>14</v>
      </c>
      <c r="E21" s="115"/>
      <c r="F21" s="115">
        <v>4</v>
      </c>
      <c r="G21" s="115">
        <v>2</v>
      </c>
      <c r="H21" s="115">
        <v>2</v>
      </c>
      <c r="I21" s="115"/>
      <c r="J21" s="115">
        <v>5</v>
      </c>
      <c r="K21" s="115">
        <v>3</v>
      </c>
      <c r="L21" s="115">
        <v>2</v>
      </c>
      <c r="M21" s="115"/>
      <c r="N21" s="115">
        <v>9</v>
      </c>
      <c r="O21" s="115">
        <v>8</v>
      </c>
      <c r="P21" s="115">
        <v>1</v>
      </c>
      <c r="Q21" s="115"/>
      <c r="R21" s="115">
        <v>15</v>
      </c>
      <c r="S21" s="115">
        <v>6</v>
      </c>
      <c r="T21" s="115">
        <v>9</v>
      </c>
      <c r="U21" s="115"/>
      <c r="V21" s="115">
        <v>1</v>
      </c>
      <c r="W21" s="115">
        <v>1</v>
      </c>
      <c r="X21" s="115" t="s">
        <v>173</v>
      </c>
      <c r="Y21" s="115"/>
      <c r="Z21" s="115" t="s">
        <v>173</v>
      </c>
      <c r="AA21" s="115" t="s">
        <v>173</v>
      </c>
      <c r="AB21" s="115" t="s">
        <v>173</v>
      </c>
      <c r="AC21" s="24"/>
    </row>
    <row r="22" spans="1:29" x14ac:dyDescent="0.3">
      <c r="A22" s="50" t="s">
        <v>191</v>
      </c>
      <c r="B22" s="115">
        <f>F22+J22</f>
        <v>3</v>
      </c>
      <c r="C22" s="115">
        <f>K22</f>
        <v>2</v>
      </c>
      <c r="D22" s="115">
        <f>H22</f>
        <v>1</v>
      </c>
      <c r="E22" s="115"/>
      <c r="F22" s="115">
        <v>1</v>
      </c>
      <c r="G22" s="115" t="s">
        <v>173</v>
      </c>
      <c r="H22" s="115">
        <v>1</v>
      </c>
      <c r="I22" s="115"/>
      <c r="J22" s="115">
        <v>2</v>
      </c>
      <c r="K22" s="115">
        <v>2</v>
      </c>
      <c r="L22" s="115" t="s">
        <v>173</v>
      </c>
      <c r="M22" s="115"/>
      <c r="N22" s="115" t="s">
        <v>173</v>
      </c>
      <c r="O22" s="115" t="s">
        <v>173</v>
      </c>
      <c r="P22" s="115" t="s">
        <v>173</v>
      </c>
      <c r="Q22" s="115"/>
      <c r="R22" s="115" t="s">
        <v>173</v>
      </c>
      <c r="S22" s="115" t="s">
        <v>173</v>
      </c>
      <c r="T22" s="115" t="s">
        <v>173</v>
      </c>
      <c r="U22" s="115"/>
      <c r="V22" s="115" t="s">
        <v>173</v>
      </c>
      <c r="W22" s="115" t="s">
        <v>173</v>
      </c>
      <c r="X22" s="115" t="s">
        <v>173</v>
      </c>
      <c r="Y22" s="115"/>
      <c r="Z22" s="115" t="s">
        <v>173</v>
      </c>
      <c r="AA22" s="115" t="s">
        <v>173</v>
      </c>
      <c r="AB22" s="115" t="s">
        <v>173</v>
      </c>
      <c r="AC22" s="24"/>
    </row>
    <row r="23" spans="1:29" x14ac:dyDescent="0.3">
      <c r="A23" s="50" t="s">
        <v>192</v>
      </c>
      <c r="B23" s="115">
        <f t="shared" si="2"/>
        <v>22</v>
      </c>
      <c r="C23" s="115">
        <f>W23</f>
        <v>2</v>
      </c>
      <c r="D23" s="115">
        <f>H23+L23+P23+T23</f>
        <v>20</v>
      </c>
      <c r="E23" s="115"/>
      <c r="F23" s="115">
        <v>2</v>
      </c>
      <c r="G23" s="115" t="s">
        <v>173</v>
      </c>
      <c r="H23" s="115">
        <v>2</v>
      </c>
      <c r="I23" s="115"/>
      <c r="J23" s="115">
        <v>7</v>
      </c>
      <c r="K23" s="115" t="s">
        <v>173</v>
      </c>
      <c r="L23" s="115">
        <v>7</v>
      </c>
      <c r="M23" s="115"/>
      <c r="N23" s="115">
        <v>9</v>
      </c>
      <c r="O23" s="115" t="s">
        <v>173</v>
      </c>
      <c r="P23" s="115">
        <v>9</v>
      </c>
      <c r="Q23" s="115"/>
      <c r="R23" s="115">
        <v>2</v>
      </c>
      <c r="S23" s="115" t="s">
        <v>173</v>
      </c>
      <c r="T23" s="115">
        <v>2</v>
      </c>
      <c r="U23" s="115"/>
      <c r="V23" s="115">
        <v>2</v>
      </c>
      <c r="W23" s="115">
        <v>2</v>
      </c>
      <c r="X23" s="115" t="s">
        <v>173</v>
      </c>
      <c r="Y23" s="115"/>
      <c r="Z23" s="115" t="s">
        <v>173</v>
      </c>
      <c r="AA23" s="115" t="s">
        <v>173</v>
      </c>
      <c r="AB23" s="115" t="s">
        <v>173</v>
      </c>
      <c r="AC23" s="24"/>
    </row>
    <row r="24" spans="1:29" x14ac:dyDescent="0.3">
      <c r="A24" s="50" t="s">
        <v>193</v>
      </c>
      <c r="B24" s="115">
        <f>F24+J24+R24</f>
        <v>6</v>
      </c>
      <c r="C24" s="115">
        <f>G24+K24+S24</f>
        <v>4</v>
      </c>
      <c r="D24" s="115">
        <f>H24</f>
        <v>2</v>
      </c>
      <c r="E24" s="115"/>
      <c r="F24" s="115">
        <v>3</v>
      </c>
      <c r="G24" s="115">
        <v>1</v>
      </c>
      <c r="H24" s="115">
        <v>2</v>
      </c>
      <c r="I24" s="115"/>
      <c r="J24" s="115">
        <v>1</v>
      </c>
      <c r="K24" s="115">
        <v>1</v>
      </c>
      <c r="L24" s="115" t="s">
        <v>173</v>
      </c>
      <c r="M24" s="115"/>
      <c r="N24" s="115" t="s">
        <v>173</v>
      </c>
      <c r="O24" s="115" t="s">
        <v>173</v>
      </c>
      <c r="P24" s="115" t="s">
        <v>173</v>
      </c>
      <c r="Q24" s="115"/>
      <c r="R24" s="115">
        <v>2</v>
      </c>
      <c r="S24" s="115">
        <v>2</v>
      </c>
      <c r="T24" s="115" t="s">
        <v>173</v>
      </c>
      <c r="U24" s="115"/>
      <c r="V24" s="115" t="s">
        <v>173</v>
      </c>
      <c r="W24" s="115" t="s">
        <v>173</v>
      </c>
      <c r="X24" s="115" t="s">
        <v>173</v>
      </c>
      <c r="Y24" s="115"/>
      <c r="Z24" s="115" t="s">
        <v>173</v>
      </c>
      <c r="AA24" s="115" t="s">
        <v>173</v>
      </c>
      <c r="AB24" s="115" t="s">
        <v>173</v>
      </c>
      <c r="AC24" s="14"/>
    </row>
    <row r="25" spans="1:29" x14ac:dyDescent="0.3">
      <c r="A25" s="50" t="s">
        <v>194</v>
      </c>
      <c r="B25" s="115">
        <f>F25+R25</f>
        <v>3</v>
      </c>
      <c r="C25" s="115">
        <f>G25</f>
        <v>2</v>
      </c>
      <c r="D25" s="115">
        <f>T25</f>
        <v>1</v>
      </c>
      <c r="E25" s="115"/>
      <c r="F25" s="115">
        <v>2</v>
      </c>
      <c r="G25" s="115">
        <v>2</v>
      </c>
      <c r="H25" s="115" t="s">
        <v>173</v>
      </c>
      <c r="I25" s="115"/>
      <c r="J25" s="115" t="s">
        <v>173</v>
      </c>
      <c r="K25" s="115" t="s">
        <v>173</v>
      </c>
      <c r="L25" s="115" t="s">
        <v>173</v>
      </c>
      <c r="M25" s="115"/>
      <c r="N25" s="115" t="s">
        <v>173</v>
      </c>
      <c r="O25" s="115" t="s">
        <v>173</v>
      </c>
      <c r="P25" s="115" t="s">
        <v>173</v>
      </c>
      <c r="Q25" s="115"/>
      <c r="R25" s="115">
        <v>1</v>
      </c>
      <c r="S25" s="115" t="s">
        <v>173</v>
      </c>
      <c r="T25" s="115">
        <v>1</v>
      </c>
      <c r="U25" s="115"/>
      <c r="V25" s="115" t="s">
        <v>173</v>
      </c>
      <c r="W25" s="115" t="s">
        <v>173</v>
      </c>
      <c r="X25" s="115" t="s">
        <v>173</v>
      </c>
      <c r="Y25" s="115"/>
      <c r="Z25" s="115" t="s">
        <v>173</v>
      </c>
      <c r="AA25" s="115" t="s">
        <v>173</v>
      </c>
      <c r="AB25" s="115" t="s">
        <v>173</v>
      </c>
      <c r="AC25" s="24"/>
    </row>
    <row r="26" spans="1:29" x14ac:dyDescent="0.3">
      <c r="A26" s="50" t="s">
        <v>195</v>
      </c>
      <c r="B26" s="115">
        <f>J26</f>
        <v>2</v>
      </c>
      <c r="C26" s="115" t="s">
        <v>173</v>
      </c>
      <c r="D26" s="115">
        <f>L26</f>
        <v>2</v>
      </c>
      <c r="E26" s="115"/>
      <c r="F26" s="115" t="s">
        <v>173</v>
      </c>
      <c r="G26" s="115" t="s">
        <v>173</v>
      </c>
      <c r="H26" s="115" t="s">
        <v>173</v>
      </c>
      <c r="I26" s="115"/>
      <c r="J26" s="115">
        <v>2</v>
      </c>
      <c r="K26" s="115" t="s">
        <v>173</v>
      </c>
      <c r="L26" s="115">
        <v>2</v>
      </c>
      <c r="M26" s="115"/>
      <c r="N26" s="115" t="s">
        <v>173</v>
      </c>
      <c r="O26" s="115" t="s">
        <v>173</v>
      </c>
      <c r="P26" s="115" t="s">
        <v>173</v>
      </c>
      <c r="Q26" s="115"/>
      <c r="R26" s="115" t="s">
        <v>173</v>
      </c>
      <c r="S26" s="115" t="s">
        <v>173</v>
      </c>
      <c r="T26" s="115" t="s">
        <v>173</v>
      </c>
      <c r="U26" s="115"/>
      <c r="V26" s="115" t="s">
        <v>173</v>
      </c>
      <c r="W26" s="115" t="s">
        <v>173</v>
      </c>
      <c r="X26" s="115" t="s">
        <v>173</v>
      </c>
      <c r="Y26" s="115"/>
      <c r="Z26" s="115" t="s">
        <v>173</v>
      </c>
      <c r="AA26" s="115" t="s">
        <v>173</v>
      </c>
      <c r="AB26" s="115" t="s">
        <v>173</v>
      </c>
      <c r="AC26" s="24"/>
    </row>
    <row r="27" spans="1:29" x14ac:dyDescent="0.3">
      <c r="A27" s="50" t="s">
        <v>196</v>
      </c>
      <c r="B27" s="115">
        <f>F27+J27</f>
        <v>2</v>
      </c>
      <c r="C27" s="115" t="s">
        <v>173</v>
      </c>
      <c r="D27" s="115">
        <f>H27+L27</f>
        <v>2</v>
      </c>
      <c r="E27" s="115"/>
      <c r="F27" s="115">
        <v>1</v>
      </c>
      <c r="G27" s="115" t="s">
        <v>173</v>
      </c>
      <c r="H27" s="115">
        <v>1</v>
      </c>
      <c r="I27" s="115"/>
      <c r="J27" s="115">
        <v>1</v>
      </c>
      <c r="K27" s="115" t="s">
        <v>173</v>
      </c>
      <c r="L27" s="115">
        <v>1</v>
      </c>
      <c r="M27" s="115"/>
      <c r="N27" s="115" t="s">
        <v>173</v>
      </c>
      <c r="O27" s="115" t="s">
        <v>173</v>
      </c>
      <c r="P27" s="115" t="s">
        <v>173</v>
      </c>
      <c r="Q27" s="115"/>
      <c r="R27" s="115" t="s">
        <v>173</v>
      </c>
      <c r="S27" s="115" t="s">
        <v>173</v>
      </c>
      <c r="T27" s="115" t="s">
        <v>173</v>
      </c>
      <c r="U27" s="115"/>
      <c r="V27" s="115" t="s">
        <v>173</v>
      </c>
      <c r="W27" s="115" t="s">
        <v>173</v>
      </c>
      <c r="X27" s="115" t="s">
        <v>173</v>
      </c>
      <c r="Y27" s="115"/>
      <c r="Z27" s="115" t="s">
        <v>173</v>
      </c>
      <c r="AA27" s="115" t="s">
        <v>173</v>
      </c>
      <c r="AB27" s="115" t="s">
        <v>173</v>
      </c>
      <c r="AC27" s="24"/>
    </row>
    <row r="28" spans="1:29" x14ac:dyDescent="0.3">
      <c r="A28" s="50" t="s">
        <v>197</v>
      </c>
      <c r="B28" s="115">
        <f>F28+N28</f>
        <v>2</v>
      </c>
      <c r="C28" s="115">
        <f>G28</f>
        <v>1</v>
      </c>
      <c r="D28" s="115">
        <f>P28</f>
        <v>1</v>
      </c>
      <c r="E28" s="115"/>
      <c r="F28" s="115">
        <v>1</v>
      </c>
      <c r="G28" s="115">
        <v>1</v>
      </c>
      <c r="H28" s="115" t="s">
        <v>173</v>
      </c>
      <c r="I28" s="115"/>
      <c r="J28" s="115" t="s">
        <v>173</v>
      </c>
      <c r="K28" s="115" t="s">
        <v>173</v>
      </c>
      <c r="L28" s="115" t="s">
        <v>173</v>
      </c>
      <c r="M28" s="115"/>
      <c r="N28" s="115">
        <v>1</v>
      </c>
      <c r="O28" s="115" t="s">
        <v>173</v>
      </c>
      <c r="P28" s="115">
        <v>1</v>
      </c>
      <c r="Q28" s="115"/>
      <c r="R28" s="115" t="s">
        <v>173</v>
      </c>
      <c r="S28" s="115" t="s">
        <v>173</v>
      </c>
      <c r="T28" s="115" t="s">
        <v>173</v>
      </c>
      <c r="U28" s="115"/>
      <c r="V28" s="115" t="s">
        <v>173</v>
      </c>
      <c r="W28" s="115" t="s">
        <v>173</v>
      </c>
      <c r="X28" s="115" t="s">
        <v>173</v>
      </c>
      <c r="Y28" s="115"/>
      <c r="Z28" s="115" t="s">
        <v>173</v>
      </c>
      <c r="AA28" s="115" t="s">
        <v>173</v>
      </c>
      <c r="AB28" s="115" t="s">
        <v>173</v>
      </c>
      <c r="AC28" s="24"/>
    </row>
    <row r="29" spans="1:29" x14ac:dyDescent="0.3">
      <c r="A29" s="50" t="s">
        <v>198</v>
      </c>
      <c r="B29" s="115">
        <f>N29</f>
        <v>1</v>
      </c>
      <c r="C29" s="115">
        <f>O29</f>
        <v>1</v>
      </c>
      <c r="D29" s="115" t="s">
        <v>173</v>
      </c>
      <c r="E29" s="115"/>
      <c r="F29" s="115" t="s">
        <v>173</v>
      </c>
      <c r="G29" s="115" t="s">
        <v>173</v>
      </c>
      <c r="H29" s="115" t="s">
        <v>173</v>
      </c>
      <c r="I29" s="115"/>
      <c r="J29" s="115" t="s">
        <v>173</v>
      </c>
      <c r="K29" s="115" t="s">
        <v>173</v>
      </c>
      <c r="L29" s="115" t="s">
        <v>173</v>
      </c>
      <c r="M29" s="115"/>
      <c r="N29" s="115">
        <v>1</v>
      </c>
      <c r="O29" s="115">
        <v>1</v>
      </c>
      <c r="P29" s="115" t="s">
        <v>173</v>
      </c>
      <c r="Q29" s="115"/>
      <c r="R29" s="115" t="s">
        <v>173</v>
      </c>
      <c r="S29" s="115" t="s">
        <v>173</v>
      </c>
      <c r="T29" s="115" t="s">
        <v>173</v>
      </c>
      <c r="U29" s="115"/>
      <c r="V29" s="115" t="s">
        <v>173</v>
      </c>
      <c r="W29" s="115" t="s">
        <v>173</v>
      </c>
      <c r="X29" s="115" t="s">
        <v>173</v>
      </c>
      <c r="Y29" s="115"/>
      <c r="Z29" s="115" t="s">
        <v>173</v>
      </c>
      <c r="AA29" s="115" t="s">
        <v>173</v>
      </c>
      <c r="AB29" s="115" t="s">
        <v>173</v>
      </c>
      <c r="AC29" s="24"/>
    </row>
    <row r="30" spans="1:29" x14ac:dyDescent="0.3">
      <c r="A30" s="50" t="s">
        <v>199</v>
      </c>
      <c r="B30" s="115">
        <f>J30</f>
        <v>1</v>
      </c>
      <c r="C30" s="115" t="s">
        <v>173</v>
      </c>
      <c r="D30" s="115">
        <f>L30</f>
        <v>1</v>
      </c>
      <c r="E30" s="115"/>
      <c r="F30" s="115" t="s">
        <v>173</v>
      </c>
      <c r="G30" s="115" t="s">
        <v>173</v>
      </c>
      <c r="H30" s="115" t="s">
        <v>173</v>
      </c>
      <c r="I30" s="115"/>
      <c r="J30" s="115">
        <v>1</v>
      </c>
      <c r="K30" s="115" t="s">
        <v>173</v>
      </c>
      <c r="L30" s="115">
        <v>1</v>
      </c>
      <c r="M30" s="115"/>
      <c r="N30" s="115" t="s">
        <v>173</v>
      </c>
      <c r="O30" s="115" t="s">
        <v>173</v>
      </c>
      <c r="P30" s="115" t="s">
        <v>173</v>
      </c>
      <c r="Q30" s="115"/>
      <c r="R30" s="115" t="s">
        <v>173</v>
      </c>
      <c r="S30" s="115" t="s">
        <v>173</v>
      </c>
      <c r="T30" s="115" t="s">
        <v>173</v>
      </c>
      <c r="U30" s="115"/>
      <c r="V30" s="115" t="s">
        <v>173</v>
      </c>
      <c r="W30" s="115" t="s">
        <v>173</v>
      </c>
      <c r="X30" s="115" t="s">
        <v>173</v>
      </c>
      <c r="Y30" s="115"/>
      <c r="Z30" s="115" t="s">
        <v>173</v>
      </c>
      <c r="AA30" s="115" t="s">
        <v>173</v>
      </c>
      <c r="AB30" s="115" t="s">
        <v>173</v>
      </c>
      <c r="AC30" s="24"/>
    </row>
    <row r="31" spans="1:29" x14ac:dyDescent="0.3">
      <c r="A31" s="50" t="s">
        <v>200</v>
      </c>
      <c r="B31" s="115">
        <f>N31</f>
        <v>1</v>
      </c>
      <c r="C31" s="115">
        <f>O31</f>
        <v>1</v>
      </c>
      <c r="D31" s="115" t="s">
        <v>173</v>
      </c>
      <c r="E31" s="115"/>
      <c r="F31" s="115" t="s">
        <v>173</v>
      </c>
      <c r="G31" s="115" t="s">
        <v>173</v>
      </c>
      <c r="H31" s="115" t="s">
        <v>173</v>
      </c>
      <c r="I31" s="115"/>
      <c r="J31" s="115" t="s">
        <v>173</v>
      </c>
      <c r="K31" s="115" t="s">
        <v>173</v>
      </c>
      <c r="L31" s="115" t="s">
        <v>173</v>
      </c>
      <c r="M31" s="115"/>
      <c r="N31" s="115">
        <v>1</v>
      </c>
      <c r="O31" s="115">
        <v>1</v>
      </c>
      <c r="P31" s="115" t="s">
        <v>173</v>
      </c>
      <c r="Q31" s="115"/>
      <c r="R31" s="115" t="s">
        <v>173</v>
      </c>
      <c r="S31" s="115" t="s">
        <v>173</v>
      </c>
      <c r="T31" s="115" t="s">
        <v>173</v>
      </c>
      <c r="U31" s="115"/>
      <c r="V31" s="115" t="s">
        <v>173</v>
      </c>
      <c r="W31" s="115" t="s">
        <v>173</v>
      </c>
      <c r="X31" s="115" t="s">
        <v>173</v>
      </c>
      <c r="Y31" s="115"/>
      <c r="Z31" s="115" t="s">
        <v>173</v>
      </c>
      <c r="AA31" s="115" t="s">
        <v>173</v>
      </c>
      <c r="AB31" s="115" t="s">
        <v>173</v>
      </c>
      <c r="AC31" s="24"/>
    </row>
    <row r="32" spans="1:29" x14ac:dyDescent="0.3">
      <c r="A32" s="50" t="s">
        <v>201</v>
      </c>
      <c r="B32" s="115">
        <f>F32+J32+N32</f>
        <v>3</v>
      </c>
      <c r="C32" s="115">
        <f>K32</f>
        <v>1</v>
      </c>
      <c r="D32" s="115">
        <f>H32+P32</f>
        <v>2</v>
      </c>
      <c r="E32" s="115"/>
      <c r="F32" s="115">
        <v>1</v>
      </c>
      <c r="G32" s="115" t="s">
        <v>173</v>
      </c>
      <c r="H32" s="115">
        <v>1</v>
      </c>
      <c r="I32" s="115"/>
      <c r="J32" s="115">
        <v>1</v>
      </c>
      <c r="K32" s="115">
        <v>1</v>
      </c>
      <c r="L32" s="115" t="s">
        <v>173</v>
      </c>
      <c r="M32" s="115"/>
      <c r="N32" s="115">
        <v>1</v>
      </c>
      <c r="O32" s="115" t="s">
        <v>173</v>
      </c>
      <c r="P32" s="115">
        <v>1</v>
      </c>
      <c r="Q32" s="115"/>
      <c r="R32" s="115" t="s">
        <v>173</v>
      </c>
      <c r="S32" s="115" t="s">
        <v>173</v>
      </c>
      <c r="T32" s="115" t="s">
        <v>173</v>
      </c>
      <c r="U32" s="115"/>
      <c r="V32" s="115" t="s">
        <v>173</v>
      </c>
      <c r="W32" s="115" t="s">
        <v>173</v>
      </c>
      <c r="X32" s="115" t="s">
        <v>173</v>
      </c>
      <c r="Y32" s="115"/>
      <c r="Z32" s="115" t="s">
        <v>173</v>
      </c>
      <c r="AA32" s="115" t="s">
        <v>173</v>
      </c>
      <c r="AB32" s="115" t="s">
        <v>173</v>
      </c>
      <c r="AC32" s="24"/>
    </row>
    <row r="33" spans="1:2044 2060:4088 4104:6132 6148:7168 7184:9212 9228:11256 11272:13300 13316:14336 14352:16380" ht="15" thickBot="1" x14ac:dyDescent="0.35">
      <c r="A33" s="55" t="s">
        <v>202</v>
      </c>
      <c r="B33" s="115">
        <f>F33+N33</f>
        <v>2</v>
      </c>
      <c r="C33" s="115">
        <f>O33</f>
        <v>1</v>
      </c>
      <c r="D33" s="115">
        <f>H33</f>
        <v>1</v>
      </c>
      <c r="E33" s="115"/>
      <c r="F33" s="115">
        <v>1</v>
      </c>
      <c r="G33" s="115" t="s">
        <v>173</v>
      </c>
      <c r="H33" s="115">
        <v>1</v>
      </c>
      <c r="I33" s="115"/>
      <c r="J33" s="115" t="s">
        <v>173</v>
      </c>
      <c r="K33" s="115" t="s">
        <v>173</v>
      </c>
      <c r="L33" s="115" t="s">
        <v>173</v>
      </c>
      <c r="M33" s="115"/>
      <c r="N33" s="115">
        <v>1</v>
      </c>
      <c r="O33" s="115">
        <v>1</v>
      </c>
      <c r="P33" s="115" t="s">
        <v>173</v>
      </c>
      <c r="Q33" s="115"/>
      <c r="R33" s="115" t="s">
        <v>173</v>
      </c>
      <c r="S33" s="115" t="s">
        <v>173</v>
      </c>
      <c r="T33" s="115" t="s">
        <v>173</v>
      </c>
      <c r="U33" s="115"/>
      <c r="V33" s="115" t="s">
        <v>173</v>
      </c>
      <c r="W33" s="115" t="s">
        <v>173</v>
      </c>
      <c r="X33" s="115" t="s">
        <v>173</v>
      </c>
      <c r="Y33" s="115"/>
      <c r="Z33" s="115" t="s">
        <v>173</v>
      </c>
      <c r="AA33" s="115" t="s">
        <v>173</v>
      </c>
      <c r="AB33" s="115" t="s">
        <v>173</v>
      </c>
      <c r="AC33" s="24"/>
    </row>
    <row r="34" spans="1:2044 2060:4088 4104:6132 6148:7168 7184:9212 9228:11256 11272:13300 13316:14336 14352:16380" s="173" customFormat="1" x14ac:dyDescent="0.3">
      <c r="A34" s="95" t="s">
        <v>355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X34" s="174"/>
      <c r="DY34" s="174"/>
      <c r="DZ34" s="174"/>
      <c r="EA34" s="174"/>
      <c r="EB34" s="174"/>
      <c r="EC34" s="174"/>
      <c r="ED34" s="174"/>
      <c r="EE34" s="174"/>
      <c r="EF34" s="174"/>
      <c r="EG34" s="174"/>
      <c r="EH34" s="174"/>
      <c r="EI34" s="174"/>
      <c r="EJ34" s="174"/>
      <c r="EZ34" s="174"/>
      <c r="FA34" s="174"/>
      <c r="FB34" s="174"/>
      <c r="FC34" s="174"/>
      <c r="FD34" s="174"/>
      <c r="FE34" s="174"/>
      <c r="FF34" s="174"/>
      <c r="FG34" s="174"/>
      <c r="FH34" s="174"/>
      <c r="FI34" s="174"/>
      <c r="FJ34" s="174"/>
      <c r="FK34" s="174"/>
      <c r="FL34" s="174"/>
      <c r="GB34" s="174"/>
      <c r="GC34" s="174"/>
      <c r="GD34" s="174"/>
      <c r="GE34" s="174"/>
      <c r="GF34" s="174"/>
      <c r="GG34" s="174"/>
      <c r="GH34" s="174"/>
      <c r="GI34" s="174"/>
      <c r="GJ34" s="174"/>
      <c r="GK34" s="174"/>
      <c r="GL34" s="174"/>
      <c r="GM34" s="174"/>
      <c r="GN34" s="174"/>
      <c r="HD34" s="174"/>
      <c r="HE34" s="174"/>
      <c r="HF34" s="174"/>
      <c r="HG34" s="174"/>
      <c r="HH34" s="174"/>
      <c r="HI34" s="174"/>
      <c r="HJ34" s="174"/>
      <c r="HK34" s="174"/>
      <c r="HL34" s="174"/>
      <c r="HM34" s="174"/>
      <c r="HN34" s="174"/>
      <c r="HO34" s="174"/>
      <c r="HP34" s="174"/>
      <c r="IF34" s="174"/>
      <c r="IG34" s="174"/>
      <c r="IH34" s="174"/>
      <c r="II34" s="174"/>
      <c r="IJ34" s="174"/>
      <c r="IK34" s="174"/>
      <c r="IL34" s="174"/>
      <c r="IM34" s="174"/>
      <c r="IN34" s="174"/>
      <c r="IO34" s="174"/>
      <c r="IP34" s="174"/>
      <c r="IQ34" s="174"/>
      <c r="IR34" s="174"/>
      <c r="JH34" s="174"/>
      <c r="JI34" s="174"/>
      <c r="JJ34" s="174"/>
      <c r="JK34" s="174"/>
      <c r="JL34" s="174"/>
      <c r="JM34" s="174"/>
      <c r="JN34" s="174"/>
      <c r="JO34" s="174"/>
      <c r="JP34" s="174"/>
      <c r="JQ34" s="174"/>
      <c r="JR34" s="174"/>
      <c r="JS34" s="174"/>
      <c r="JT34" s="174"/>
      <c r="KJ34" s="174"/>
      <c r="KK34" s="174"/>
      <c r="KL34" s="174"/>
      <c r="KM34" s="174"/>
      <c r="KN34" s="174"/>
      <c r="KO34" s="174"/>
      <c r="KP34" s="174"/>
      <c r="KQ34" s="174"/>
      <c r="KR34" s="174"/>
      <c r="KS34" s="174"/>
      <c r="KT34" s="174"/>
      <c r="KU34" s="174"/>
      <c r="KV34" s="174"/>
      <c r="LL34" s="174"/>
      <c r="LM34" s="174"/>
      <c r="LN34" s="174"/>
      <c r="LO34" s="174"/>
      <c r="LP34" s="174"/>
      <c r="LQ34" s="174"/>
      <c r="LR34" s="174"/>
      <c r="LS34" s="174"/>
      <c r="LT34" s="174"/>
      <c r="LU34" s="174"/>
      <c r="LV34" s="174"/>
      <c r="LW34" s="174"/>
      <c r="LX34" s="174"/>
      <c r="MN34" s="174"/>
      <c r="MO34" s="174"/>
      <c r="MP34" s="174"/>
      <c r="MQ34" s="174"/>
      <c r="MR34" s="174"/>
      <c r="MS34" s="174"/>
      <c r="MT34" s="174"/>
      <c r="MU34" s="174"/>
      <c r="MV34" s="174"/>
      <c r="MW34" s="174"/>
      <c r="MX34" s="174"/>
      <c r="MY34" s="174"/>
      <c r="MZ34" s="174"/>
      <c r="NP34" s="174"/>
      <c r="NQ34" s="174"/>
      <c r="NR34" s="174"/>
      <c r="NS34" s="174"/>
      <c r="NT34" s="174"/>
      <c r="NU34" s="174"/>
      <c r="NV34" s="174"/>
      <c r="NW34" s="174"/>
      <c r="NX34" s="174"/>
      <c r="NY34" s="174"/>
      <c r="NZ34" s="174"/>
      <c r="OA34" s="174"/>
      <c r="OB34" s="174"/>
      <c r="OR34" s="174"/>
      <c r="OS34" s="174"/>
      <c r="OT34" s="174"/>
      <c r="OU34" s="174"/>
      <c r="OV34" s="174"/>
      <c r="OW34" s="174"/>
      <c r="OX34" s="174"/>
      <c r="OY34" s="174"/>
      <c r="OZ34" s="174"/>
      <c r="PA34" s="174"/>
      <c r="PB34" s="174"/>
      <c r="PC34" s="174"/>
      <c r="PD34" s="174"/>
      <c r="PT34" s="174"/>
      <c r="PU34" s="174"/>
      <c r="PV34" s="174"/>
      <c r="PW34" s="174"/>
      <c r="PX34" s="174"/>
      <c r="PY34" s="174"/>
      <c r="PZ34" s="174"/>
      <c r="QA34" s="174"/>
      <c r="QB34" s="174"/>
      <c r="QC34" s="174"/>
      <c r="QD34" s="174"/>
      <c r="QE34" s="174"/>
      <c r="QF34" s="174"/>
      <c r="QV34" s="174"/>
      <c r="QW34" s="174"/>
      <c r="QX34" s="174"/>
      <c r="QY34" s="174"/>
      <c r="QZ34" s="174"/>
      <c r="RA34" s="174"/>
      <c r="RB34" s="174"/>
      <c r="RC34" s="174"/>
      <c r="RD34" s="174"/>
      <c r="RE34" s="174"/>
      <c r="RF34" s="174"/>
      <c r="RG34" s="174"/>
      <c r="RH34" s="174"/>
      <c r="RX34" s="174"/>
      <c r="RY34" s="174"/>
      <c r="RZ34" s="174"/>
      <c r="SA34" s="174"/>
      <c r="SB34" s="174"/>
      <c r="SC34" s="174"/>
      <c r="SD34" s="174"/>
      <c r="SE34" s="174"/>
      <c r="SF34" s="174"/>
      <c r="SG34" s="174"/>
      <c r="SH34" s="174"/>
      <c r="SI34" s="174"/>
      <c r="SJ34" s="174"/>
      <c r="SZ34" s="174"/>
      <c r="TA34" s="174"/>
      <c r="TB34" s="174"/>
      <c r="TC34" s="174"/>
      <c r="TD34" s="174"/>
      <c r="TE34" s="174"/>
      <c r="TF34" s="174"/>
      <c r="TG34" s="174"/>
      <c r="TH34" s="174"/>
      <c r="TI34" s="174"/>
      <c r="TJ34" s="174"/>
      <c r="TK34" s="174"/>
      <c r="TL34" s="174"/>
      <c r="UB34" s="174"/>
      <c r="UC34" s="174"/>
      <c r="UD34" s="174"/>
      <c r="UE34" s="174"/>
      <c r="UF34" s="174"/>
      <c r="UG34" s="174"/>
      <c r="UH34" s="174"/>
      <c r="UI34" s="174"/>
      <c r="UJ34" s="174"/>
      <c r="UK34" s="174"/>
      <c r="UL34" s="174"/>
      <c r="UM34" s="174"/>
      <c r="UN34" s="174"/>
      <c r="VD34" s="174"/>
      <c r="VE34" s="174"/>
      <c r="VF34" s="174"/>
      <c r="VG34" s="174"/>
      <c r="VH34" s="174"/>
      <c r="VI34" s="174"/>
      <c r="VJ34" s="174"/>
      <c r="VK34" s="174"/>
      <c r="VL34" s="174"/>
      <c r="VM34" s="174"/>
      <c r="VN34" s="174"/>
      <c r="VO34" s="174"/>
      <c r="VP34" s="174"/>
      <c r="WF34" s="174"/>
      <c r="WG34" s="174"/>
      <c r="WH34" s="174"/>
      <c r="WI34" s="174"/>
      <c r="WJ34" s="174"/>
      <c r="WK34" s="174"/>
      <c r="WL34" s="174"/>
      <c r="WM34" s="174"/>
      <c r="WN34" s="174"/>
      <c r="WO34" s="174"/>
      <c r="WP34" s="174"/>
      <c r="WQ34" s="174"/>
      <c r="WR34" s="174"/>
      <c r="XH34" s="174"/>
      <c r="XI34" s="174"/>
      <c r="XJ34" s="174"/>
      <c r="XK34" s="174"/>
      <c r="XL34" s="174"/>
      <c r="XM34" s="174"/>
      <c r="XN34" s="174"/>
      <c r="XO34" s="174"/>
      <c r="XP34" s="174"/>
      <c r="XQ34" s="174"/>
      <c r="XR34" s="174"/>
      <c r="XS34" s="174"/>
      <c r="XT34" s="174"/>
      <c r="YJ34" s="174"/>
      <c r="YK34" s="174"/>
      <c r="YL34" s="174"/>
      <c r="YM34" s="174"/>
      <c r="YN34" s="174"/>
      <c r="YO34" s="174"/>
      <c r="YP34" s="174"/>
      <c r="YQ34" s="174"/>
      <c r="YR34" s="174"/>
      <c r="YS34" s="174"/>
      <c r="YT34" s="174"/>
      <c r="YU34" s="174"/>
      <c r="YV34" s="174"/>
      <c r="ZL34" s="174"/>
      <c r="ZM34" s="174"/>
      <c r="ZN34" s="174"/>
      <c r="ZO34" s="174"/>
      <c r="ZP34" s="174"/>
      <c r="ZQ34" s="174"/>
      <c r="ZR34" s="174"/>
      <c r="ZS34" s="174"/>
      <c r="ZT34" s="174"/>
      <c r="ZU34" s="174"/>
      <c r="ZV34" s="174"/>
      <c r="ZW34" s="174"/>
      <c r="ZX34" s="174"/>
      <c r="AAN34" s="174"/>
      <c r="AAO34" s="174"/>
      <c r="AAP34" s="174"/>
      <c r="AAQ34" s="174"/>
      <c r="AAR34" s="174"/>
      <c r="AAS34" s="174"/>
      <c r="AAT34" s="174"/>
      <c r="AAU34" s="174"/>
      <c r="AAV34" s="174"/>
      <c r="AAW34" s="174"/>
      <c r="AAX34" s="174"/>
      <c r="AAY34" s="174"/>
      <c r="AAZ34" s="174"/>
      <c r="ABP34" s="174"/>
      <c r="ABQ34" s="174"/>
      <c r="ABR34" s="174"/>
      <c r="ABS34" s="174"/>
      <c r="ABT34" s="174"/>
      <c r="ABU34" s="174"/>
      <c r="ABV34" s="174"/>
      <c r="ABW34" s="174"/>
      <c r="ABX34" s="174"/>
      <c r="ABY34" s="174"/>
      <c r="ABZ34" s="174"/>
      <c r="ACA34" s="174"/>
      <c r="ACB34" s="174"/>
      <c r="ACR34" s="174"/>
      <c r="ACS34" s="174"/>
      <c r="ACT34" s="174"/>
      <c r="ACU34" s="174"/>
      <c r="ACV34" s="174"/>
      <c r="ACW34" s="174"/>
      <c r="ACX34" s="174"/>
      <c r="ACY34" s="174"/>
      <c r="ACZ34" s="174"/>
      <c r="ADA34" s="174"/>
      <c r="ADB34" s="174"/>
      <c r="ADC34" s="174"/>
      <c r="ADD34" s="174"/>
      <c r="ADT34" s="174"/>
      <c r="ADU34" s="174"/>
      <c r="ADV34" s="174"/>
      <c r="ADW34" s="174"/>
      <c r="ADX34" s="174"/>
      <c r="ADY34" s="174"/>
      <c r="ADZ34" s="174"/>
      <c r="AEA34" s="174"/>
      <c r="AEB34" s="174"/>
      <c r="AEC34" s="174"/>
      <c r="AED34" s="174"/>
      <c r="AEE34" s="174"/>
      <c r="AEF34" s="174"/>
      <c r="AEV34" s="174"/>
      <c r="AEW34" s="174"/>
      <c r="AEX34" s="174"/>
      <c r="AEY34" s="174"/>
      <c r="AEZ34" s="174"/>
      <c r="AFA34" s="174"/>
      <c r="AFB34" s="174"/>
      <c r="AFC34" s="174"/>
      <c r="AFD34" s="174"/>
      <c r="AFE34" s="174"/>
      <c r="AFF34" s="174"/>
      <c r="AFG34" s="174"/>
      <c r="AFH34" s="174"/>
      <c r="AFX34" s="174"/>
      <c r="AFY34" s="174"/>
      <c r="AFZ34" s="174"/>
      <c r="AGA34" s="174"/>
      <c r="AGB34" s="174"/>
      <c r="AGC34" s="174"/>
      <c r="AGD34" s="174"/>
      <c r="AGE34" s="174"/>
      <c r="AGF34" s="174"/>
      <c r="AGG34" s="174"/>
      <c r="AGH34" s="174"/>
      <c r="AGI34" s="174"/>
      <c r="AGJ34" s="174"/>
      <c r="AGZ34" s="174"/>
      <c r="AHA34" s="174"/>
      <c r="AHB34" s="174"/>
      <c r="AHC34" s="174"/>
      <c r="AHD34" s="174"/>
      <c r="AHE34" s="174"/>
      <c r="AHF34" s="174"/>
      <c r="AHG34" s="174"/>
      <c r="AHH34" s="174"/>
      <c r="AHI34" s="174"/>
      <c r="AHJ34" s="174"/>
      <c r="AHK34" s="174"/>
      <c r="AHL34" s="174"/>
      <c r="AIB34" s="174"/>
      <c r="AIC34" s="174"/>
      <c r="AID34" s="174"/>
      <c r="AIE34" s="174"/>
      <c r="AIF34" s="174"/>
      <c r="AIG34" s="174"/>
      <c r="AIH34" s="174"/>
      <c r="AII34" s="174"/>
      <c r="AIJ34" s="174"/>
      <c r="AIK34" s="174"/>
      <c r="AIL34" s="174"/>
      <c r="AIM34" s="174"/>
      <c r="AIN34" s="174"/>
      <c r="AJD34" s="174"/>
      <c r="AJE34" s="174"/>
      <c r="AJF34" s="174"/>
      <c r="AJG34" s="174"/>
      <c r="AJH34" s="174"/>
      <c r="AJI34" s="174"/>
      <c r="AJJ34" s="174"/>
      <c r="AJK34" s="174"/>
      <c r="AJL34" s="174"/>
      <c r="AJM34" s="174"/>
      <c r="AJN34" s="174"/>
      <c r="AJO34" s="174"/>
      <c r="AJP34" s="174"/>
      <c r="AKF34" s="174"/>
      <c r="AKG34" s="174"/>
      <c r="AKH34" s="174"/>
      <c r="AKI34" s="174"/>
      <c r="AKJ34" s="174"/>
      <c r="AKK34" s="174"/>
      <c r="AKL34" s="174"/>
      <c r="AKM34" s="174"/>
      <c r="AKN34" s="174"/>
      <c r="AKO34" s="174"/>
      <c r="AKP34" s="174"/>
      <c r="AKQ34" s="174"/>
      <c r="AKR34" s="174"/>
      <c r="ALH34" s="174"/>
      <c r="ALI34" s="174"/>
      <c r="ALJ34" s="174"/>
      <c r="ALK34" s="174"/>
      <c r="ALL34" s="174"/>
      <c r="ALM34" s="174"/>
      <c r="ALN34" s="174"/>
      <c r="ALO34" s="174"/>
      <c r="ALP34" s="174"/>
      <c r="ALQ34" s="174"/>
      <c r="ALR34" s="174"/>
      <c r="ALS34" s="174"/>
      <c r="ALT34" s="174"/>
      <c r="AMJ34" s="174"/>
      <c r="AMK34" s="174"/>
      <c r="AML34" s="174"/>
      <c r="AMM34" s="174"/>
      <c r="AMN34" s="174"/>
      <c r="AMO34" s="174"/>
      <c r="AMP34" s="174"/>
      <c r="AMQ34" s="174"/>
      <c r="AMR34" s="174"/>
      <c r="AMS34" s="174"/>
      <c r="AMT34" s="174"/>
      <c r="AMU34" s="174"/>
      <c r="AMV34" s="174"/>
      <c r="ANL34" s="174"/>
      <c r="ANM34" s="174"/>
      <c r="ANN34" s="174"/>
      <c r="ANO34" s="174"/>
      <c r="ANP34" s="174"/>
      <c r="ANQ34" s="174"/>
      <c r="ANR34" s="174"/>
      <c r="ANS34" s="174"/>
      <c r="ANT34" s="174"/>
      <c r="ANU34" s="174"/>
      <c r="ANV34" s="174"/>
      <c r="ANW34" s="174"/>
      <c r="ANX34" s="174"/>
      <c r="AON34" s="174"/>
      <c r="AOO34" s="174"/>
      <c r="AOP34" s="174"/>
      <c r="AOQ34" s="174"/>
      <c r="AOR34" s="174"/>
      <c r="AOS34" s="174"/>
      <c r="AOT34" s="174"/>
      <c r="AOU34" s="174"/>
      <c r="AOV34" s="174"/>
      <c r="AOW34" s="174"/>
      <c r="AOX34" s="174"/>
      <c r="AOY34" s="174"/>
      <c r="AOZ34" s="174"/>
      <c r="APP34" s="174"/>
      <c r="APQ34" s="174"/>
      <c r="APR34" s="174"/>
      <c r="APS34" s="174"/>
      <c r="APT34" s="174"/>
      <c r="APU34" s="174"/>
      <c r="APV34" s="174"/>
      <c r="APW34" s="174"/>
      <c r="APX34" s="174"/>
      <c r="APY34" s="174"/>
      <c r="APZ34" s="174"/>
      <c r="AQA34" s="174"/>
      <c r="AQB34" s="174"/>
      <c r="AQR34" s="174"/>
      <c r="AQS34" s="174"/>
      <c r="AQT34" s="174"/>
      <c r="AQU34" s="174"/>
      <c r="AQV34" s="174"/>
      <c r="AQW34" s="174"/>
      <c r="AQX34" s="174"/>
      <c r="AQY34" s="174"/>
      <c r="AQZ34" s="174"/>
      <c r="ARA34" s="174"/>
      <c r="ARB34" s="174"/>
      <c r="ARC34" s="174"/>
      <c r="ARD34" s="174"/>
      <c r="ART34" s="174"/>
      <c r="ARU34" s="174"/>
      <c r="ARV34" s="174"/>
      <c r="ARW34" s="174"/>
      <c r="ARX34" s="174"/>
      <c r="ARY34" s="174"/>
      <c r="ARZ34" s="174"/>
      <c r="ASA34" s="174"/>
      <c r="ASB34" s="174"/>
      <c r="ASC34" s="174"/>
      <c r="ASD34" s="174"/>
      <c r="ASE34" s="174"/>
      <c r="ASF34" s="174"/>
      <c r="ASV34" s="174"/>
      <c r="ASW34" s="174"/>
      <c r="ASX34" s="174"/>
      <c r="ASY34" s="174"/>
      <c r="ASZ34" s="174"/>
      <c r="ATA34" s="174"/>
      <c r="ATB34" s="174"/>
      <c r="ATC34" s="174"/>
      <c r="ATD34" s="174"/>
      <c r="ATE34" s="174"/>
      <c r="ATF34" s="174"/>
      <c r="ATG34" s="174"/>
      <c r="ATH34" s="174"/>
      <c r="ATX34" s="174"/>
      <c r="ATY34" s="174"/>
      <c r="ATZ34" s="174"/>
      <c r="AUA34" s="174"/>
      <c r="AUB34" s="174"/>
      <c r="AUC34" s="174"/>
      <c r="AUD34" s="174"/>
      <c r="AUE34" s="174"/>
      <c r="AUF34" s="174"/>
      <c r="AUG34" s="174"/>
      <c r="AUH34" s="174"/>
      <c r="AUI34" s="174"/>
      <c r="AUJ34" s="174"/>
      <c r="AUZ34" s="174"/>
      <c r="AVA34" s="174"/>
      <c r="AVB34" s="174"/>
      <c r="AVC34" s="174"/>
      <c r="AVD34" s="174"/>
      <c r="AVE34" s="174"/>
      <c r="AVF34" s="174"/>
      <c r="AVG34" s="174"/>
      <c r="AVH34" s="174"/>
      <c r="AVI34" s="174"/>
      <c r="AVJ34" s="174"/>
      <c r="AVK34" s="174"/>
      <c r="AVL34" s="174"/>
      <c r="AWB34" s="174"/>
      <c r="AWC34" s="174"/>
      <c r="AWD34" s="174"/>
      <c r="AWE34" s="174"/>
      <c r="AWF34" s="174"/>
      <c r="AWG34" s="174"/>
      <c r="AWH34" s="174"/>
      <c r="AWI34" s="174"/>
      <c r="AWJ34" s="174"/>
      <c r="AWK34" s="174"/>
      <c r="AWL34" s="174"/>
      <c r="AWM34" s="174"/>
      <c r="AWN34" s="174"/>
      <c r="AXD34" s="174"/>
      <c r="AXE34" s="174"/>
      <c r="AXF34" s="174"/>
      <c r="AXG34" s="174"/>
      <c r="AXH34" s="174"/>
      <c r="AXI34" s="174"/>
      <c r="AXJ34" s="174"/>
      <c r="AXK34" s="174"/>
      <c r="AXL34" s="174"/>
      <c r="AXM34" s="174"/>
      <c r="AXN34" s="174"/>
      <c r="AXO34" s="174"/>
      <c r="AXP34" s="174"/>
      <c r="AYF34" s="174"/>
      <c r="AYG34" s="174"/>
      <c r="AYH34" s="174"/>
      <c r="AYI34" s="174"/>
      <c r="AYJ34" s="174"/>
      <c r="AYK34" s="174"/>
      <c r="AYL34" s="174"/>
      <c r="AYM34" s="174"/>
      <c r="AYN34" s="174"/>
      <c r="AYO34" s="174"/>
      <c r="AYP34" s="174"/>
      <c r="AYQ34" s="174"/>
      <c r="AYR34" s="174"/>
      <c r="AZH34" s="174"/>
      <c r="AZI34" s="174"/>
      <c r="AZJ34" s="174"/>
      <c r="AZK34" s="174"/>
      <c r="AZL34" s="174"/>
      <c r="AZM34" s="174"/>
      <c r="AZN34" s="174"/>
      <c r="AZO34" s="174"/>
      <c r="AZP34" s="174"/>
      <c r="AZQ34" s="174"/>
      <c r="AZR34" s="174"/>
      <c r="AZS34" s="174"/>
      <c r="AZT34" s="174"/>
      <c r="BAJ34" s="174"/>
      <c r="BAK34" s="174"/>
      <c r="BAL34" s="174"/>
      <c r="BAM34" s="174"/>
      <c r="BAN34" s="174"/>
      <c r="BAO34" s="174"/>
      <c r="BAP34" s="174"/>
      <c r="BAQ34" s="174"/>
      <c r="BAR34" s="174"/>
      <c r="BAS34" s="174"/>
      <c r="BAT34" s="174"/>
      <c r="BAU34" s="174"/>
      <c r="BAV34" s="174"/>
      <c r="BBL34" s="174"/>
      <c r="BBM34" s="174"/>
      <c r="BBN34" s="174"/>
      <c r="BBO34" s="174"/>
      <c r="BBP34" s="174"/>
      <c r="BBQ34" s="174"/>
      <c r="BBR34" s="174"/>
      <c r="BBS34" s="174"/>
      <c r="BBT34" s="174"/>
      <c r="BBU34" s="174"/>
      <c r="BBV34" s="174"/>
      <c r="BBW34" s="174"/>
      <c r="BBX34" s="174"/>
      <c r="BCN34" s="174"/>
      <c r="BCO34" s="174"/>
      <c r="BCP34" s="174"/>
      <c r="BCQ34" s="174"/>
      <c r="BCR34" s="174"/>
      <c r="BCS34" s="174"/>
      <c r="BCT34" s="174"/>
      <c r="BCU34" s="174"/>
      <c r="BCV34" s="174"/>
      <c r="BCW34" s="174"/>
      <c r="BCX34" s="174"/>
      <c r="BCY34" s="174"/>
      <c r="BCZ34" s="174"/>
      <c r="BDP34" s="174"/>
      <c r="BDQ34" s="174"/>
      <c r="BDR34" s="174"/>
      <c r="BDS34" s="174"/>
      <c r="BDT34" s="174"/>
      <c r="BDU34" s="174"/>
      <c r="BDV34" s="174"/>
      <c r="BDW34" s="174"/>
      <c r="BDX34" s="174"/>
      <c r="BDY34" s="174"/>
      <c r="BDZ34" s="174"/>
      <c r="BEA34" s="174"/>
      <c r="BEB34" s="174"/>
      <c r="BER34" s="174"/>
      <c r="BES34" s="174"/>
      <c r="BET34" s="174"/>
      <c r="BEU34" s="174"/>
      <c r="BEV34" s="174"/>
      <c r="BEW34" s="174"/>
      <c r="BEX34" s="174"/>
      <c r="BEY34" s="174"/>
      <c r="BEZ34" s="174"/>
      <c r="BFA34" s="174"/>
      <c r="BFB34" s="174"/>
      <c r="BFC34" s="174"/>
      <c r="BFD34" s="174"/>
      <c r="BFT34" s="174"/>
      <c r="BFU34" s="174"/>
      <c r="BFV34" s="174"/>
      <c r="BFW34" s="174"/>
      <c r="BFX34" s="174"/>
      <c r="BFY34" s="174"/>
      <c r="BFZ34" s="174"/>
      <c r="BGA34" s="174"/>
      <c r="BGB34" s="174"/>
      <c r="BGC34" s="174"/>
      <c r="BGD34" s="174"/>
      <c r="BGE34" s="174"/>
      <c r="BGF34" s="174"/>
      <c r="BGV34" s="174"/>
      <c r="BGW34" s="174"/>
      <c r="BGX34" s="174"/>
      <c r="BGY34" s="174"/>
      <c r="BGZ34" s="174"/>
      <c r="BHA34" s="174"/>
      <c r="BHB34" s="174"/>
      <c r="BHC34" s="174"/>
      <c r="BHD34" s="174"/>
      <c r="BHE34" s="174"/>
      <c r="BHF34" s="174"/>
      <c r="BHG34" s="174"/>
      <c r="BHH34" s="174"/>
      <c r="BHX34" s="174"/>
      <c r="BHY34" s="174"/>
      <c r="BHZ34" s="174"/>
      <c r="BIA34" s="174"/>
      <c r="BIB34" s="174"/>
      <c r="BIC34" s="174"/>
      <c r="BID34" s="174"/>
      <c r="BIE34" s="174"/>
      <c r="BIF34" s="174"/>
      <c r="BIG34" s="174"/>
      <c r="BIH34" s="174"/>
      <c r="BII34" s="174"/>
      <c r="BIJ34" s="174"/>
      <c r="BIZ34" s="174"/>
      <c r="BJA34" s="174"/>
      <c r="BJB34" s="174"/>
      <c r="BJC34" s="174"/>
      <c r="BJD34" s="174"/>
      <c r="BJE34" s="174"/>
      <c r="BJF34" s="174"/>
      <c r="BJG34" s="174"/>
      <c r="BJH34" s="174"/>
      <c r="BJI34" s="174"/>
      <c r="BJJ34" s="174"/>
      <c r="BJK34" s="174"/>
      <c r="BJL34" s="174"/>
      <c r="BKB34" s="174"/>
      <c r="BKC34" s="174"/>
      <c r="BKD34" s="174"/>
      <c r="BKE34" s="174"/>
      <c r="BKF34" s="174"/>
      <c r="BKG34" s="174"/>
      <c r="BKH34" s="174"/>
      <c r="BKI34" s="174"/>
      <c r="BKJ34" s="174"/>
      <c r="BKK34" s="174"/>
      <c r="BKL34" s="174"/>
      <c r="BKM34" s="174"/>
      <c r="BKN34" s="174"/>
      <c r="BLD34" s="174"/>
      <c r="BLE34" s="174"/>
      <c r="BLF34" s="174"/>
      <c r="BLG34" s="174"/>
      <c r="BLH34" s="174"/>
      <c r="BLI34" s="174"/>
      <c r="BLJ34" s="174"/>
      <c r="BLK34" s="174"/>
      <c r="BLL34" s="174"/>
      <c r="BLM34" s="174"/>
      <c r="BLN34" s="174"/>
      <c r="BLO34" s="174"/>
      <c r="BLP34" s="174"/>
      <c r="BMF34" s="174"/>
      <c r="BMG34" s="174"/>
      <c r="BMH34" s="174"/>
      <c r="BMI34" s="174"/>
      <c r="BMJ34" s="174"/>
      <c r="BMK34" s="174"/>
      <c r="BML34" s="174"/>
      <c r="BMM34" s="174"/>
      <c r="BMN34" s="174"/>
      <c r="BMO34" s="174"/>
      <c r="BMP34" s="174"/>
      <c r="BMQ34" s="174"/>
      <c r="BMR34" s="174"/>
      <c r="BNH34" s="174"/>
      <c r="BNI34" s="174"/>
      <c r="BNJ34" s="174"/>
      <c r="BNK34" s="174"/>
      <c r="BNL34" s="174"/>
      <c r="BNM34" s="174"/>
      <c r="BNN34" s="174"/>
      <c r="BNO34" s="174"/>
      <c r="BNP34" s="174"/>
      <c r="BNQ34" s="174"/>
      <c r="BNR34" s="174"/>
      <c r="BNS34" s="174"/>
      <c r="BNT34" s="174"/>
      <c r="BOJ34" s="174"/>
      <c r="BOK34" s="174"/>
      <c r="BOL34" s="174"/>
      <c r="BOM34" s="174"/>
      <c r="BON34" s="174"/>
      <c r="BOO34" s="174"/>
      <c r="BOP34" s="174"/>
      <c r="BOQ34" s="174"/>
      <c r="BOR34" s="174"/>
      <c r="BOS34" s="174"/>
      <c r="BOT34" s="174"/>
      <c r="BOU34" s="174"/>
      <c r="BOV34" s="174"/>
      <c r="BPL34" s="174"/>
      <c r="BPM34" s="174"/>
      <c r="BPN34" s="174"/>
      <c r="BPO34" s="174"/>
      <c r="BPP34" s="174"/>
      <c r="BPQ34" s="174"/>
      <c r="BPR34" s="174"/>
      <c r="BPS34" s="174"/>
      <c r="BPT34" s="174"/>
      <c r="BPU34" s="174"/>
      <c r="BPV34" s="174"/>
      <c r="BPW34" s="174"/>
      <c r="BPX34" s="174"/>
      <c r="BQN34" s="174"/>
      <c r="BQO34" s="174"/>
      <c r="BQP34" s="174"/>
      <c r="BQQ34" s="174"/>
      <c r="BQR34" s="174"/>
      <c r="BQS34" s="174"/>
      <c r="BQT34" s="174"/>
      <c r="BQU34" s="174"/>
      <c r="BQV34" s="174"/>
      <c r="BQW34" s="174"/>
      <c r="BQX34" s="174"/>
      <c r="BQY34" s="174"/>
      <c r="BQZ34" s="174"/>
      <c r="BRP34" s="174"/>
      <c r="BRQ34" s="174"/>
      <c r="BRR34" s="174"/>
      <c r="BRS34" s="174"/>
      <c r="BRT34" s="174"/>
      <c r="BRU34" s="174"/>
      <c r="BRV34" s="174"/>
      <c r="BRW34" s="174"/>
      <c r="BRX34" s="174"/>
      <c r="BRY34" s="174"/>
      <c r="BRZ34" s="174"/>
      <c r="BSA34" s="174"/>
      <c r="BSB34" s="174"/>
      <c r="BSR34" s="174"/>
      <c r="BSS34" s="174"/>
      <c r="BST34" s="174"/>
      <c r="BSU34" s="174"/>
      <c r="BSV34" s="174"/>
      <c r="BSW34" s="174"/>
      <c r="BSX34" s="174"/>
      <c r="BSY34" s="174"/>
      <c r="BSZ34" s="174"/>
      <c r="BTA34" s="174"/>
      <c r="BTB34" s="174"/>
      <c r="BTC34" s="174"/>
      <c r="BTD34" s="174"/>
      <c r="BTT34" s="174"/>
      <c r="BTU34" s="174"/>
      <c r="BTV34" s="174"/>
      <c r="BTW34" s="174"/>
      <c r="BTX34" s="174"/>
      <c r="BTY34" s="174"/>
      <c r="BTZ34" s="174"/>
      <c r="BUA34" s="174"/>
      <c r="BUB34" s="174"/>
      <c r="BUC34" s="174"/>
      <c r="BUD34" s="174"/>
      <c r="BUE34" s="174"/>
      <c r="BUF34" s="174"/>
      <c r="BUV34" s="174"/>
      <c r="BUW34" s="174"/>
      <c r="BUX34" s="174"/>
      <c r="BUY34" s="174"/>
      <c r="BUZ34" s="174"/>
      <c r="BVA34" s="174"/>
      <c r="BVB34" s="174"/>
      <c r="BVC34" s="174"/>
      <c r="BVD34" s="174"/>
      <c r="BVE34" s="174"/>
      <c r="BVF34" s="174"/>
      <c r="BVG34" s="174"/>
      <c r="BVH34" s="174"/>
      <c r="BVX34" s="174"/>
      <c r="BVY34" s="174"/>
      <c r="BVZ34" s="174"/>
      <c r="BWA34" s="174"/>
      <c r="BWB34" s="174"/>
      <c r="BWC34" s="174"/>
      <c r="BWD34" s="174"/>
      <c r="BWE34" s="174"/>
      <c r="BWF34" s="174"/>
      <c r="BWG34" s="174"/>
      <c r="BWH34" s="174"/>
      <c r="BWI34" s="174"/>
      <c r="BWJ34" s="174"/>
      <c r="BWZ34" s="174"/>
      <c r="BXA34" s="174"/>
      <c r="BXB34" s="174"/>
      <c r="BXC34" s="174"/>
      <c r="BXD34" s="174"/>
      <c r="BXE34" s="174"/>
      <c r="BXF34" s="174"/>
      <c r="BXG34" s="174"/>
      <c r="BXH34" s="174"/>
      <c r="BXI34" s="174"/>
      <c r="BXJ34" s="174"/>
      <c r="BXK34" s="174"/>
      <c r="BXL34" s="174"/>
      <c r="BYB34" s="174"/>
      <c r="BYC34" s="174"/>
      <c r="BYD34" s="174"/>
      <c r="BYE34" s="174"/>
      <c r="BYF34" s="174"/>
      <c r="BYG34" s="174"/>
      <c r="BYH34" s="174"/>
      <c r="BYI34" s="174"/>
      <c r="BYJ34" s="174"/>
      <c r="BYK34" s="174"/>
      <c r="BYL34" s="174"/>
      <c r="BYM34" s="174"/>
      <c r="BYN34" s="174"/>
      <c r="BZD34" s="174"/>
      <c r="BZE34" s="174"/>
      <c r="BZF34" s="174"/>
      <c r="BZG34" s="174"/>
      <c r="BZH34" s="174"/>
      <c r="BZI34" s="174"/>
      <c r="BZJ34" s="174"/>
      <c r="BZK34" s="174"/>
      <c r="BZL34" s="174"/>
      <c r="BZM34" s="174"/>
      <c r="BZN34" s="174"/>
      <c r="BZO34" s="174"/>
      <c r="BZP34" s="174"/>
      <c r="CAF34" s="174"/>
      <c r="CAG34" s="174"/>
      <c r="CAH34" s="174"/>
      <c r="CAI34" s="174"/>
      <c r="CAJ34" s="174"/>
      <c r="CAK34" s="174"/>
      <c r="CAL34" s="174"/>
      <c r="CAM34" s="174"/>
      <c r="CAN34" s="174"/>
      <c r="CAO34" s="174"/>
      <c r="CAP34" s="174"/>
      <c r="CAQ34" s="174"/>
      <c r="CAR34" s="174"/>
      <c r="CBH34" s="174"/>
      <c r="CBI34" s="174"/>
      <c r="CBJ34" s="174"/>
      <c r="CBK34" s="174"/>
      <c r="CBL34" s="174"/>
      <c r="CBM34" s="174"/>
      <c r="CBN34" s="174"/>
      <c r="CBO34" s="174"/>
      <c r="CBP34" s="174"/>
      <c r="CBQ34" s="174"/>
      <c r="CBR34" s="174"/>
      <c r="CBS34" s="174"/>
      <c r="CBT34" s="174"/>
      <c r="CCJ34" s="174"/>
      <c r="CCK34" s="174"/>
      <c r="CCL34" s="174"/>
      <c r="CCM34" s="174"/>
      <c r="CCN34" s="174"/>
      <c r="CCO34" s="174"/>
      <c r="CCP34" s="174"/>
      <c r="CCQ34" s="174"/>
      <c r="CCR34" s="174"/>
      <c r="CCS34" s="174"/>
      <c r="CCT34" s="174"/>
      <c r="CCU34" s="174"/>
      <c r="CCV34" s="174"/>
      <c r="CDL34" s="174"/>
      <c r="CDM34" s="174"/>
      <c r="CDN34" s="174"/>
      <c r="CDO34" s="174"/>
      <c r="CDP34" s="174"/>
      <c r="CDQ34" s="174"/>
      <c r="CDR34" s="174"/>
      <c r="CDS34" s="174"/>
      <c r="CDT34" s="174"/>
      <c r="CDU34" s="174"/>
      <c r="CDV34" s="174"/>
      <c r="CDW34" s="174"/>
      <c r="CDX34" s="174"/>
      <c r="CEN34" s="174"/>
      <c r="CEO34" s="174"/>
      <c r="CEP34" s="174"/>
      <c r="CEQ34" s="174"/>
      <c r="CER34" s="174"/>
      <c r="CES34" s="174"/>
      <c r="CET34" s="174"/>
      <c r="CEU34" s="174"/>
      <c r="CEV34" s="174"/>
      <c r="CEW34" s="174"/>
      <c r="CEX34" s="174"/>
      <c r="CEY34" s="174"/>
      <c r="CEZ34" s="174"/>
      <c r="CFP34" s="174"/>
      <c r="CFQ34" s="174"/>
      <c r="CFR34" s="174"/>
      <c r="CFS34" s="174"/>
      <c r="CFT34" s="174"/>
      <c r="CFU34" s="174"/>
      <c r="CFV34" s="174"/>
      <c r="CFW34" s="174"/>
      <c r="CFX34" s="174"/>
      <c r="CFY34" s="174"/>
      <c r="CFZ34" s="174"/>
      <c r="CGA34" s="174"/>
      <c r="CGB34" s="174"/>
      <c r="CGR34" s="174"/>
      <c r="CGS34" s="174"/>
      <c r="CGT34" s="174"/>
      <c r="CGU34" s="174"/>
      <c r="CGV34" s="174"/>
      <c r="CGW34" s="174"/>
      <c r="CGX34" s="174"/>
      <c r="CGY34" s="174"/>
      <c r="CGZ34" s="174"/>
      <c r="CHA34" s="174"/>
      <c r="CHB34" s="174"/>
      <c r="CHC34" s="174"/>
      <c r="CHD34" s="174"/>
      <c r="CHT34" s="174"/>
      <c r="CHU34" s="174"/>
      <c r="CHV34" s="174"/>
      <c r="CHW34" s="174"/>
      <c r="CHX34" s="174"/>
      <c r="CHY34" s="174"/>
      <c r="CHZ34" s="174"/>
      <c r="CIA34" s="174"/>
      <c r="CIB34" s="174"/>
      <c r="CIC34" s="174"/>
      <c r="CID34" s="174"/>
      <c r="CIE34" s="174"/>
      <c r="CIF34" s="174"/>
      <c r="CIV34" s="174"/>
      <c r="CIW34" s="174"/>
      <c r="CIX34" s="174"/>
      <c r="CIY34" s="174"/>
      <c r="CIZ34" s="174"/>
      <c r="CJA34" s="174"/>
      <c r="CJB34" s="174"/>
      <c r="CJC34" s="174"/>
      <c r="CJD34" s="174"/>
      <c r="CJE34" s="174"/>
      <c r="CJF34" s="174"/>
      <c r="CJG34" s="174"/>
      <c r="CJH34" s="174"/>
      <c r="CJX34" s="174"/>
      <c r="CJY34" s="174"/>
      <c r="CJZ34" s="174"/>
      <c r="CKA34" s="174"/>
      <c r="CKB34" s="174"/>
      <c r="CKC34" s="174"/>
      <c r="CKD34" s="174"/>
      <c r="CKE34" s="174"/>
      <c r="CKF34" s="174"/>
      <c r="CKG34" s="174"/>
      <c r="CKH34" s="174"/>
      <c r="CKI34" s="174"/>
      <c r="CKJ34" s="174"/>
      <c r="CKZ34" s="174"/>
      <c r="CLA34" s="174"/>
      <c r="CLB34" s="174"/>
      <c r="CLC34" s="174"/>
      <c r="CLD34" s="174"/>
      <c r="CLE34" s="174"/>
      <c r="CLF34" s="174"/>
      <c r="CLG34" s="174"/>
      <c r="CLH34" s="174"/>
      <c r="CLI34" s="174"/>
      <c r="CLJ34" s="174"/>
      <c r="CLK34" s="174"/>
      <c r="CLL34" s="174"/>
      <c r="CMB34" s="174"/>
      <c r="CMC34" s="174"/>
      <c r="CMD34" s="174"/>
      <c r="CME34" s="174"/>
      <c r="CMF34" s="174"/>
      <c r="CMG34" s="174"/>
      <c r="CMH34" s="174"/>
      <c r="CMI34" s="174"/>
      <c r="CMJ34" s="174"/>
      <c r="CMK34" s="174"/>
      <c r="CML34" s="174"/>
      <c r="CMM34" s="174"/>
      <c r="CMN34" s="174"/>
      <c r="CND34" s="174"/>
      <c r="CNE34" s="174"/>
      <c r="CNF34" s="174"/>
      <c r="CNG34" s="174"/>
      <c r="CNH34" s="174"/>
      <c r="CNI34" s="174"/>
      <c r="CNJ34" s="174"/>
      <c r="CNK34" s="174"/>
      <c r="CNL34" s="174"/>
      <c r="CNM34" s="174"/>
      <c r="CNN34" s="174"/>
      <c r="CNO34" s="174"/>
      <c r="CNP34" s="174"/>
      <c r="COF34" s="174"/>
      <c r="COG34" s="174"/>
      <c r="COH34" s="174"/>
      <c r="COI34" s="174"/>
      <c r="COJ34" s="174"/>
      <c r="COK34" s="174"/>
      <c r="COL34" s="174"/>
      <c r="COM34" s="174"/>
      <c r="CON34" s="174"/>
      <c r="COO34" s="174"/>
      <c r="COP34" s="174"/>
      <c r="COQ34" s="174"/>
      <c r="COR34" s="174"/>
      <c r="CPH34" s="174"/>
      <c r="CPI34" s="174"/>
      <c r="CPJ34" s="174"/>
      <c r="CPK34" s="174"/>
      <c r="CPL34" s="174"/>
      <c r="CPM34" s="174"/>
      <c r="CPN34" s="174"/>
      <c r="CPO34" s="174"/>
      <c r="CPP34" s="174"/>
      <c r="CPQ34" s="174"/>
      <c r="CPR34" s="174"/>
      <c r="CPS34" s="174"/>
      <c r="CPT34" s="174"/>
      <c r="CQJ34" s="174"/>
      <c r="CQK34" s="174"/>
      <c r="CQL34" s="174"/>
      <c r="CQM34" s="174"/>
      <c r="CQN34" s="174"/>
      <c r="CQO34" s="174"/>
      <c r="CQP34" s="174"/>
      <c r="CQQ34" s="174"/>
      <c r="CQR34" s="174"/>
      <c r="CQS34" s="174"/>
      <c r="CQT34" s="174"/>
      <c r="CQU34" s="174"/>
      <c r="CQV34" s="174"/>
      <c r="CRL34" s="174"/>
      <c r="CRM34" s="174"/>
      <c r="CRN34" s="174"/>
      <c r="CRO34" s="174"/>
      <c r="CRP34" s="174"/>
      <c r="CRQ34" s="174"/>
      <c r="CRR34" s="174"/>
      <c r="CRS34" s="174"/>
      <c r="CRT34" s="174"/>
      <c r="CRU34" s="174"/>
      <c r="CRV34" s="174"/>
      <c r="CRW34" s="174"/>
      <c r="CRX34" s="174"/>
      <c r="CSN34" s="174"/>
      <c r="CSO34" s="174"/>
      <c r="CSP34" s="174"/>
      <c r="CSQ34" s="174"/>
      <c r="CSR34" s="174"/>
      <c r="CSS34" s="174"/>
      <c r="CST34" s="174"/>
      <c r="CSU34" s="174"/>
      <c r="CSV34" s="174"/>
      <c r="CSW34" s="174"/>
      <c r="CSX34" s="174"/>
      <c r="CSY34" s="174"/>
      <c r="CSZ34" s="174"/>
      <c r="CTP34" s="174"/>
      <c r="CTQ34" s="174"/>
      <c r="CTR34" s="174"/>
      <c r="CTS34" s="174"/>
      <c r="CTT34" s="174"/>
      <c r="CTU34" s="174"/>
      <c r="CTV34" s="174"/>
      <c r="CTW34" s="174"/>
      <c r="CTX34" s="174"/>
      <c r="CTY34" s="174"/>
      <c r="CTZ34" s="174"/>
      <c r="CUA34" s="174"/>
      <c r="CUB34" s="174"/>
      <c r="CUR34" s="174"/>
      <c r="CUS34" s="174"/>
      <c r="CUT34" s="174"/>
      <c r="CUU34" s="174"/>
      <c r="CUV34" s="174"/>
      <c r="CUW34" s="174"/>
      <c r="CUX34" s="174"/>
      <c r="CUY34" s="174"/>
      <c r="CUZ34" s="174"/>
      <c r="CVA34" s="174"/>
      <c r="CVB34" s="174"/>
      <c r="CVC34" s="174"/>
      <c r="CVD34" s="174"/>
      <c r="CVT34" s="174"/>
      <c r="CVU34" s="174"/>
      <c r="CVV34" s="174"/>
      <c r="CVW34" s="174"/>
      <c r="CVX34" s="174"/>
      <c r="CVY34" s="174"/>
      <c r="CVZ34" s="174"/>
      <c r="CWA34" s="174"/>
      <c r="CWB34" s="174"/>
      <c r="CWC34" s="174"/>
      <c r="CWD34" s="174"/>
      <c r="CWE34" s="174"/>
      <c r="CWF34" s="174"/>
      <c r="CWV34" s="174"/>
      <c r="CWW34" s="174"/>
      <c r="CWX34" s="174"/>
      <c r="CWY34" s="174"/>
      <c r="CWZ34" s="174"/>
      <c r="CXA34" s="174"/>
      <c r="CXB34" s="174"/>
      <c r="CXC34" s="174"/>
      <c r="CXD34" s="174"/>
      <c r="CXE34" s="174"/>
      <c r="CXF34" s="174"/>
      <c r="CXG34" s="174"/>
      <c r="CXH34" s="174"/>
      <c r="CXX34" s="174"/>
      <c r="CXY34" s="174"/>
      <c r="CXZ34" s="174"/>
      <c r="CYA34" s="174"/>
      <c r="CYB34" s="174"/>
      <c r="CYC34" s="174"/>
      <c r="CYD34" s="174"/>
      <c r="CYE34" s="174"/>
      <c r="CYF34" s="174"/>
      <c r="CYG34" s="174"/>
      <c r="CYH34" s="174"/>
      <c r="CYI34" s="174"/>
      <c r="CYJ34" s="174"/>
      <c r="CYZ34" s="174"/>
      <c r="CZA34" s="174"/>
      <c r="CZB34" s="174"/>
      <c r="CZC34" s="174"/>
      <c r="CZD34" s="174"/>
      <c r="CZE34" s="174"/>
      <c r="CZF34" s="174"/>
      <c r="CZG34" s="174"/>
      <c r="CZH34" s="174"/>
      <c r="CZI34" s="174"/>
      <c r="CZJ34" s="174"/>
      <c r="CZK34" s="174"/>
      <c r="CZL34" s="174"/>
      <c r="DAB34" s="174"/>
      <c r="DAC34" s="174"/>
      <c r="DAD34" s="174"/>
      <c r="DAE34" s="174"/>
      <c r="DAF34" s="174"/>
      <c r="DAG34" s="174"/>
      <c r="DAH34" s="174"/>
      <c r="DAI34" s="174"/>
      <c r="DAJ34" s="174"/>
      <c r="DAK34" s="174"/>
      <c r="DAL34" s="174"/>
      <c r="DAM34" s="174"/>
      <c r="DAN34" s="174"/>
      <c r="DBD34" s="174"/>
      <c r="DBE34" s="174"/>
      <c r="DBF34" s="174"/>
      <c r="DBG34" s="174"/>
      <c r="DBH34" s="174"/>
      <c r="DBI34" s="174"/>
      <c r="DBJ34" s="174"/>
      <c r="DBK34" s="174"/>
      <c r="DBL34" s="174"/>
      <c r="DBM34" s="174"/>
      <c r="DBN34" s="174"/>
      <c r="DBO34" s="174"/>
      <c r="DBP34" s="174"/>
      <c r="DCF34" s="174"/>
      <c r="DCG34" s="174"/>
      <c r="DCH34" s="174"/>
      <c r="DCI34" s="174"/>
      <c r="DCJ34" s="174"/>
      <c r="DCK34" s="174"/>
      <c r="DCL34" s="174"/>
      <c r="DCM34" s="174"/>
      <c r="DCN34" s="174"/>
      <c r="DCO34" s="174"/>
      <c r="DCP34" s="174"/>
      <c r="DCQ34" s="174"/>
      <c r="DCR34" s="174"/>
      <c r="DDH34" s="174"/>
      <c r="DDI34" s="174"/>
      <c r="DDJ34" s="174"/>
      <c r="DDK34" s="174"/>
      <c r="DDL34" s="174"/>
      <c r="DDM34" s="174"/>
      <c r="DDN34" s="174"/>
      <c r="DDO34" s="174"/>
      <c r="DDP34" s="174"/>
      <c r="DDQ34" s="174"/>
      <c r="DDR34" s="174"/>
      <c r="DDS34" s="174"/>
      <c r="DDT34" s="174"/>
      <c r="DEJ34" s="174"/>
      <c r="DEK34" s="174"/>
      <c r="DEL34" s="174"/>
      <c r="DEM34" s="174"/>
      <c r="DEN34" s="174"/>
      <c r="DEO34" s="174"/>
      <c r="DEP34" s="174"/>
      <c r="DEQ34" s="174"/>
      <c r="DER34" s="174"/>
      <c r="DES34" s="174"/>
      <c r="DET34" s="174"/>
      <c r="DEU34" s="174"/>
      <c r="DEV34" s="174"/>
      <c r="DFL34" s="174"/>
      <c r="DFM34" s="174"/>
      <c r="DFN34" s="174"/>
      <c r="DFO34" s="174"/>
      <c r="DFP34" s="174"/>
      <c r="DFQ34" s="174"/>
      <c r="DFR34" s="174"/>
      <c r="DFS34" s="174"/>
      <c r="DFT34" s="174"/>
      <c r="DFU34" s="174"/>
      <c r="DFV34" s="174"/>
      <c r="DFW34" s="174"/>
      <c r="DFX34" s="174"/>
      <c r="DGN34" s="174"/>
      <c r="DGO34" s="174"/>
      <c r="DGP34" s="174"/>
      <c r="DGQ34" s="174"/>
      <c r="DGR34" s="174"/>
      <c r="DGS34" s="174"/>
      <c r="DGT34" s="174"/>
      <c r="DGU34" s="174"/>
      <c r="DGV34" s="174"/>
      <c r="DGW34" s="174"/>
      <c r="DGX34" s="174"/>
      <c r="DGY34" s="174"/>
      <c r="DGZ34" s="174"/>
      <c r="DHP34" s="174"/>
      <c r="DHQ34" s="174"/>
      <c r="DHR34" s="174"/>
      <c r="DHS34" s="174"/>
      <c r="DHT34" s="174"/>
      <c r="DHU34" s="174"/>
      <c r="DHV34" s="174"/>
      <c r="DHW34" s="174"/>
      <c r="DHX34" s="174"/>
      <c r="DHY34" s="174"/>
      <c r="DHZ34" s="174"/>
      <c r="DIA34" s="174"/>
      <c r="DIB34" s="174"/>
      <c r="DIR34" s="174"/>
      <c r="DIS34" s="174"/>
      <c r="DIT34" s="174"/>
      <c r="DIU34" s="174"/>
      <c r="DIV34" s="174"/>
      <c r="DIW34" s="174"/>
      <c r="DIX34" s="174"/>
      <c r="DIY34" s="174"/>
      <c r="DIZ34" s="174"/>
      <c r="DJA34" s="174"/>
      <c r="DJB34" s="174"/>
      <c r="DJC34" s="174"/>
      <c r="DJD34" s="174"/>
      <c r="DJT34" s="174"/>
      <c r="DJU34" s="174"/>
      <c r="DJV34" s="174"/>
      <c r="DJW34" s="174"/>
      <c r="DJX34" s="174"/>
      <c r="DJY34" s="174"/>
      <c r="DJZ34" s="174"/>
      <c r="DKA34" s="174"/>
      <c r="DKB34" s="174"/>
      <c r="DKC34" s="174"/>
      <c r="DKD34" s="174"/>
      <c r="DKE34" s="174"/>
      <c r="DKF34" s="174"/>
      <c r="DKV34" s="174"/>
      <c r="DKW34" s="174"/>
      <c r="DKX34" s="174"/>
      <c r="DKY34" s="174"/>
      <c r="DKZ34" s="174"/>
      <c r="DLA34" s="174"/>
      <c r="DLB34" s="174"/>
      <c r="DLC34" s="174"/>
      <c r="DLD34" s="174"/>
      <c r="DLE34" s="174"/>
      <c r="DLF34" s="174"/>
      <c r="DLG34" s="174"/>
      <c r="DLH34" s="174"/>
      <c r="DLX34" s="174"/>
      <c r="DLY34" s="174"/>
      <c r="DLZ34" s="174"/>
      <c r="DMA34" s="174"/>
      <c r="DMB34" s="174"/>
      <c r="DMC34" s="174"/>
      <c r="DMD34" s="174"/>
      <c r="DME34" s="174"/>
      <c r="DMF34" s="174"/>
      <c r="DMG34" s="174"/>
      <c r="DMH34" s="174"/>
      <c r="DMI34" s="174"/>
      <c r="DMJ34" s="174"/>
      <c r="DMZ34" s="174"/>
      <c r="DNA34" s="174"/>
      <c r="DNB34" s="174"/>
      <c r="DNC34" s="174"/>
      <c r="DND34" s="174"/>
      <c r="DNE34" s="174"/>
      <c r="DNF34" s="174"/>
      <c r="DNG34" s="174"/>
      <c r="DNH34" s="174"/>
      <c r="DNI34" s="174"/>
      <c r="DNJ34" s="174"/>
      <c r="DNK34" s="174"/>
      <c r="DNL34" s="174"/>
      <c r="DOB34" s="174"/>
      <c r="DOC34" s="174"/>
      <c r="DOD34" s="174"/>
      <c r="DOE34" s="174"/>
      <c r="DOF34" s="174"/>
      <c r="DOG34" s="174"/>
      <c r="DOH34" s="174"/>
      <c r="DOI34" s="174"/>
      <c r="DOJ34" s="174"/>
      <c r="DOK34" s="174"/>
      <c r="DOL34" s="174"/>
      <c r="DOM34" s="174"/>
      <c r="DON34" s="174"/>
      <c r="DPD34" s="174"/>
      <c r="DPE34" s="174"/>
      <c r="DPF34" s="174"/>
      <c r="DPG34" s="174"/>
      <c r="DPH34" s="174"/>
      <c r="DPI34" s="174"/>
      <c r="DPJ34" s="174"/>
      <c r="DPK34" s="174"/>
      <c r="DPL34" s="174"/>
      <c r="DPM34" s="174"/>
      <c r="DPN34" s="174"/>
      <c r="DPO34" s="174"/>
      <c r="DPP34" s="174"/>
      <c r="DQF34" s="174"/>
      <c r="DQG34" s="174"/>
      <c r="DQH34" s="174"/>
      <c r="DQI34" s="174"/>
      <c r="DQJ34" s="174"/>
      <c r="DQK34" s="174"/>
      <c r="DQL34" s="174"/>
      <c r="DQM34" s="174"/>
      <c r="DQN34" s="174"/>
      <c r="DQO34" s="174"/>
      <c r="DQP34" s="174"/>
      <c r="DQQ34" s="174"/>
      <c r="DQR34" s="174"/>
      <c r="DRH34" s="174"/>
      <c r="DRI34" s="174"/>
      <c r="DRJ34" s="174"/>
      <c r="DRK34" s="174"/>
      <c r="DRL34" s="174"/>
      <c r="DRM34" s="174"/>
      <c r="DRN34" s="174"/>
      <c r="DRO34" s="174"/>
      <c r="DRP34" s="174"/>
      <c r="DRQ34" s="174"/>
      <c r="DRR34" s="174"/>
      <c r="DRS34" s="174"/>
      <c r="DRT34" s="174"/>
      <c r="DSJ34" s="174"/>
      <c r="DSK34" s="174"/>
      <c r="DSL34" s="174"/>
      <c r="DSM34" s="174"/>
      <c r="DSN34" s="174"/>
      <c r="DSO34" s="174"/>
      <c r="DSP34" s="174"/>
      <c r="DSQ34" s="174"/>
      <c r="DSR34" s="174"/>
      <c r="DSS34" s="174"/>
      <c r="DST34" s="174"/>
      <c r="DSU34" s="174"/>
      <c r="DSV34" s="174"/>
      <c r="DTL34" s="174"/>
      <c r="DTM34" s="174"/>
      <c r="DTN34" s="174"/>
      <c r="DTO34" s="174"/>
      <c r="DTP34" s="174"/>
      <c r="DTQ34" s="174"/>
      <c r="DTR34" s="174"/>
      <c r="DTS34" s="174"/>
      <c r="DTT34" s="174"/>
      <c r="DTU34" s="174"/>
      <c r="DTV34" s="174"/>
      <c r="DTW34" s="174"/>
      <c r="DTX34" s="174"/>
      <c r="DUN34" s="174"/>
      <c r="DUO34" s="174"/>
      <c r="DUP34" s="174"/>
      <c r="DUQ34" s="174"/>
      <c r="DUR34" s="174"/>
      <c r="DUS34" s="174"/>
      <c r="DUT34" s="174"/>
      <c r="DUU34" s="174"/>
      <c r="DUV34" s="174"/>
      <c r="DUW34" s="174"/>
      <c r="DUX34" s="174"/>
      <c r="DUY34" s="174"/>
      <c r="DUZ34" s="174"/>
      <c r="DVP34" s="174"/>
      <c r="DVQ34" s="174"/>
      <c r="DVR34" s="174"/>
      <c r="DVS34" s="174"/>
      <c r="DVT34" s="174"/>
      <c r="DVU34" s="174"/>
      <c r="DVV34" s="174"/>
      <c r="DVW34" s="174"/>
      <c r="DVX34" s="174"/>
      <c r="DVY34" s="174"/>
      <c r="DVZ34" s="174"/>
      <c r="DWA34" s="174"/>
      <c r="DWB34" s="174"/>
      <c r="DWR34" s="174"/>
      <c r="DWS34" s="174"/>
      <c r="DWT34" s="174"/>
      <c r="DWU34" s="174"/>
      <c r="DWV34" s="174"/>
      <c r="DWW34" s="174"/>
      <c r="DWX34" s="174"/>
      <c r="DWY34" s="174"/>
      <c r="DWZ34" s="174"/>
      <c r="DXA34" s="174"/>
      <c r="DXB34" s="174"/>
      <c r="DXC34" s="174"/>
      <c r="DXD34" s="174"/>
      <c r="DXT34" s="174"/>
      <c r="DXU34" s="174"/>
      <c r="DXV34" s="174"/>
      <c r="DXW34" s="174"/>
      <c r="DXX34" s="174"/>
      <c r="DXY34" s="174"/>
      <c r="DXZ34" s="174"/>
      <c r="DYA34" s="174"/>
      <c r="DYB34" s="174"/>
      <c r="DYC34" s="174"/>
      <c r="DYD34" s="174"/>
      <c r="DYE34" s="174"/>
      <c r="DYF34" s="174"/>
      <c r="DYV34" s="174"/>
      <c r="DYW34" s="174"/>
      <c r="DYX34" s="174"/>
      <c r="DYY34" s="174"/>
      <c r="DYZ34" s="174"/>
      <c r="DZA34" s="174"/>
      <c r="DZB34" s="174"/>
      <c r="DZC34" s="174"/>
      <c r="DZD34" s="174"/>
      <c r="DZE34" s="174"/>
      <c r="DZF34" s="174"/>
      <c r="DZG34" s="174"/>
      <c r="DZH34" s="174"/>
      <c r="DZX34" s="174"/>
      <c r="DZY34" s="174"/>
      <c r="DZZ34" s="174"/>
      <c r="EAA34" s="174"/>
      <c r="EAB34" s="174"/>
      <c r="EAC34" s="174"/>
      <c r="EAD34" s="174"/>
      <c r="EAE34" s="174"/>
      <c r="EAF34" s="174"/>
      <c r="EAG34" s="174"/>
      <c r="EAH34" s="174"/>
      <c r="EAI34" s="174"/>
      <c r="EAJ34" s="174"/>
      <c r="EAZ34" s="174"/>
      <c r="EBA34" s="174"/>
      <c r="EBB34" s="174"/>
      <c r="EBC34" s="174"/>
      <c r="EBD34" s="174"/>
      <c r="EBE34" s="174"/>
      <c r="EBF34" s="174"/>
      <c r="EBG34" s="174"/>
      <c r="EBH34" s="174"/>
      <c r="EBI34" s="174"/>
      <c r="EBJ34" s="174"/>
      <c r="EBK34" s="174"/>
      <c r="EBL34" s="174"/>
      <c r="ECB34" s="174"/>
      <c r="ECC34" s="174"/>
      <c r="ECD34" s="174"/>
      <c r="ECE34" s="174"/>
      <c r="ECF34" s="174"/>
      <c r="ECG34" s="174"/>
      <c r="ECH34" s="174"/>
      <c r="ECI34" s="174"/>
      <c r="ECJ34" s="174"/>
      <c r="ECK34" s="174"/>
      <c r="ECL34" s="174"/>
      <c r="ECM34" s="174"/>
      <c r="ECN34" s="174"/>
      <c r="EDD34" s="174"/>
      <c r="EDE34" s="174"/>
      <c r="EDF34" s="174"/>
      <c r="EDG34" s="174"/>
      <c r="EDH34" s="174"/>
      <c r="EDI34" s="174"/>
      <c r="EDJ34" s="174"/>
      <c r="EDK34" s="174"/>
      <c r="EDL34" s="174"/>
      <c r="EDM34" s="174"/>
      <c r="EDN34" s="174"/>
      <c r="EDO34" s="174"/>
      <c r="EDP34" s="174"/>
      <c r="EEF34" s="174"/>
      <c r="EEG34" s="174"/>
      <c r="EEH34" s="174"/>
      <c r="EEI34" s="174"/>
      <c r="EEJ34" s="174"/>
      <c r="EEK34" s="174"/>
      <c r="EEL34" s="174"/>
      <c r="EEM34" s="174"/>
      <c r="EEN34" s="174"/>
      <c r="EEO34" s="174"/>
      <c r="EEP34" s="174"/>
      <c r="EEQ34" s="174"/>
      <c r="EER34" s="174"/>
      <c r="EFH34" s="174"/>
      <c r="EFI34" s="174"/>
      <c r="EFJ34" s="174"/>
      <c r="EFK34" s="174"/>
      <c r="EFL34" s="174"/>
      <c r="EFM34" s="174"/>
      <c r="EFN34" s="174"/>
      <c r="EFO34" s="174"/>
      <c r="EFP34" s="174"/>
      <c r="EFQ34" s="174"/>
      <c r="EFR34" s="174"/>
      <c r="EFS34" s="174"/>
      <c r="EFT34" s="174"/>
      <c r="EGJ34" s="174"/>
      <c r="EGK34" s="174"/>
      <c r="EGL34" s="174"/>
      <c r="EGM34" s="174"/>
      <c r="EGN34" s="174"/>
      <c r="EGO34" s="174"/>
      <c r="EGP34" s="174"/>
      <c r="EGQ34" s="174"/>
      <c r="EGR34" s="174"/>
      <c r="EGS34" s="174"/>
      <c r="EGT34" s="174"/>
      <c r="EGU34" s="174"/>
      <c r="EGV34" s="174"/>
      <c r="EHL34" s="174"/>
      <c r="EHM34" s="174"/>
      <c r="EHN34" s="174"/>
      <c r="EHO34" s="174"/>
      <c r="EHP34" s="174"/>
      <c r="EHQ34" s="174"/>
      <c r="EHR34" s="174"/>
      <c r="EHS34" s="174"/>
      <c r="EHT34" s="174"/>
      <c r="EHU34" s="174"/>
      <c r="EHV34" s="174"/>
      <c r="EHW34" s="174"/>
      <c r="EHX34" s="174"/>
      <c r="EIN34" s="174"/>
      <c r="EIO34" s="174"/>
      <c r="EIP34" s="174"/>
      <c r="EIQ34" s="174"/>
      <c r="EIR34" s="174"/>
      <c r="EIS34" s="174"/>
      <c r="EIT34" s="174"/>
      <c r="EIU34" s="174"/>
      <c r="EIV34" s="174"/>
      <c r="EIW34" s="174"/>
      <c r="EIX34" s="174"/>
      <c r="EIY34" s="174"/>
      <c r="EIZ34" s="174"/>
      <c r="EJP34" s="174"/>
      <c r="EJQ34" s="174"/>
      <c r="EJR34" s="174"/>
      <c r="EJS34" s="174"/>
      <c r="EJT34" s="174"/>
      <c r="EJU34" s="174"/>
      <c r="EJV34" s="174"/>
      <c r="EJW34" s="174"/>
      <c r="EJX34" s="174"/>
      <c r="EJY34" s="174"/>
      <c r="EJZ34" s="174"/>
      <c r="EKA34" s="174"/>
      <c r="EKB34" s="174"/>
      <c r="EKR34" s="174"/>
      <c r="EKS34" s="174"/>
      <c r="EKT34" s="174"/>
      <c r="EKU34" s="174"/>
      <c r="EKV34" s="174"/>
      <c r="EKW34" s="174"/>
      <c r="EKX34" s="174"/>
      <c r="EKY34" s="174"/>
      <c r="EKZ34" s="174"/>
      <c r="ELA34" s="174"/>
      <c r="ELB34" s="174"/>
      <c r="ELC34" s="174"/>
      <c r="ELD34" s="174"/>
      <c r="ELT34" s="174"/>
      <c r="ELU34" s="174"/>
      <c r="ELV34" s="174"/>
      <c r="ELW34" s="174"/>
      <c r="ELX34" s="174"/>
      <c r="ELY34" s="174"/>
      <c r="ELZ34" s="174"/>
      <c r="EMA34" s="174"/>
      <c r="EMB34" s="174"/>
      <c r="EMC34" s="174"/>
      <c r="EMD34" s="174"/>
      <c r="EME34" s="174"/>
      <c r="EMF34" s="174"/>
      <c r="EMV34" s="174"/>
      <c r="EMW34" s="174"/>
      <c r="EMX34" s="174"/>
      <c r="EMY34" s="174"/>
      <c r="EMZ34" s="174"/>
      <c r="ENA34" s="174"/>
      <c r="ENB34" s="174"/>
      <c r="ENC34" s="174"/>
      <c r="END34" s="174"/>
      <c r="ENE34" s="174"/>
      <c r="ENF34" s="174"/>
      <c r="ENG34" s="174"/>
      <c r="ENH34" s="174"/>
      <c r="ENX34" s="174"/>
      <c r="ENY34" s="174"/>
      <c r="ENZ34" s="174"/>
      <c r="EOA34" s="174"/>
      <c r="EOB34" s="174"/>
      <c r="EOC34" s="174"/>
      <c r="EOD34" s="174"/>
      <c r="EOE34" s="174"/>
      <c r="EOF34" s="174"/>
      <c r="EOG34" s="174"/>
      <c r="EOH34" s="174"/>
      <c r="EOI34" s="174"/>
      <c r="EOJ34" s="174"/>
      <c r="EOZ34" s="174"/>
      <c r="EPA34" s="174"/>
      <c r="EPB34" s="174"/>
      <c r="EPC34" s="174"/>
      <c r="EPD34" s="174"/>
      <c r="EPE34" s="174"/>
      <c r="EPF34" s="174"/>
      <c r="EPG34" s="174"/>
      <c r="EPH34" s="174"/>
      <c r="EPI34" s="174"/>
      <c r="EPJ34" s="174"/>
      <c r="EPK34" s="174"/>
      <c r="EPL34" s="174"/>
      <c r="EQB34" s="174"/>
      <c r="EQC34" s="174"/>
      <c r="EQD34" s="174"/>
      <c r="EQE34" s="174"/>
      <c r="EQF34" s="174"/>
      <c r="EQG34" s="174"/>
      <c r="EQH34" s="174"/>
      <c r="EQI34" s="174"/>
      <c r="EQJ34" s="174"/>
      <c r="EQK34" s="174"/>
      <c r="EQL34" s="174"/>
      <c r="EQM34" s="174"/>
      <c r="EQN34" s="174"/>
      <c r="ERD34" s="174"/>
      <c r="ERE34" s="174"/>
      <c r="ERF34" s="174"/>
      <c r="ERG34" s="174"/>
      <c r="ERH34" s="174"/>
      <c r="ERI34" s="174"/>
      <c r="ERJ34" s="174"/>
      <c r="ERK34" s="174"/>
      <c r="ERL34" s="174"/>
      <c r="ERM34" s="174"/>
      <c r="ERN34" s="174"/>
      <c r="ERO34" s="174"/>
      <c r="ERP34" s="174"/>
      <c r="ESF34" s="174"/>
      <c r="ESG34" s="174"/>
      <c r="ESH34" s="174"/>
      <c r="ESI34" s="174"/>
      <c r="ESJ34" s="174"/>
      <c r="ESK34" s="174"/>
      <c r="ESL34" s="174"/>
      <c r="ESM34" s="174"/>
      <c r="ESN34" s="174"/>
      <c r="ESO34" s="174"/>
      <c r="ESP34" s="174"/>
      <c r="ESQ34" s="174"/>
      <c r="ESR34" s="174"/>
      <c r="ETH34" s="174"/>
      <c r="ETI34" s="174"/>
      <c r="ETJ34" s="174"/>
      <c r="ETK34" s="174"/>
      <c r="ETL34" s="174"/>
      <c r="ETM34" s="174"/>
      <c r="ETN34" s="174"/>
      <c r="ETO34" s="174"/>
      <c r="ETP34" s="174"/>
      <c r="ETQ34" s="174"/>
      <c r="ETR34" s="174"/>
      <c r="ETS34" s="174"/>
      <c r="ETT34" s="174"/>
      <c r="EUJ34" s="174"/>
      <c r="EUK34" s="174"/>
      <c r="EUL34" s="174"/>
      <c r="EUM34" s="174"/>
      <c r="EUN34" s="174"/>
      <c r="EUO34" s="174"/>
      <c r="EUP34" s="174"/>
      <c r="EUQ34" s="174"/>
      <c r="EUR34" s="174"/>
      <c r="EUS34" s="174"/>
      <c r="EUT34" s="174"/>
      <c r="EUU34" s="174"/>
      <c r="EUV34" s="174"/>
      <c r="EVL34" s="174"/>
      <c r="EVM34" s="174"/>
      <c r="EVN34" s="174"/>
      <c r="EVO34" s="174"/>
      <c r="EVP34" s="174"/>
      <c r="EVQ34" s="174"/>
      <c r="EVR34" s="174"/>
      <c r="EVS34" s="174"/>
      <c r="EVT34" s="174"/>
      <c r="EVU34" s="174"/>
      <c r="EVV34" s="174"/>
      <c r="EVW34" s="174"/>
      <c r="EVX34" s="174"/>
      <c r="EWN34" s="174"/>
      <c r="EWO34" s="174"/>
      <c r="EWP34" s="174"/>
      <c r="EWQ34" s="174"/>
      <c r="EWR34" s="174"/>
      <c r="EWS34" s="174"/>
      <c r="EWT34" s="174"/>
      <c r="EWU34" s="174"/>
      <c r="EWV34" s="174"/>
      <c r="EWW34" s="174"/>
      <c r="EWX34" s="174"/>
      <c r="EWY34" s="174"/>
      <c r="EWZ34" s="174"/>
      <c r="EXP34" s="174"/>
      <c r="EXQ34" s="174"/>
      <c r="EXR34" s="174"/>
      <c r="EXS34" s="174"/>
      <c r="EXT34" s="174"/>
      <c r="EXU34" s="174"/>
      <c r="EXV34" s="174"/>
      <c r="EXW34" s="174"/>
      <c r="EXX34" s="174"/>
      <c r="EXY34" s="174"/>
      <c r="EXZ34" s="174"/>
      <c r="EYA34" s="174"/>
      <c r="EYB34" s="174"/>
      <c r="EYR34" s="174"/>
      <c r="EYS34" s="174"/>
      <c r="EYT34" s="174"/>
      <c r="EYU34" s="174"/>
      <c r="EYV34" s="174"/>
      <c r="EYW34" s="174"/>
      <c r="EYX34" s="174"/>
      <c r="EYY34" s="174"/>
      <c r="EYZ34" s="174"/>
      <c r="EZA34" s="174"/>
      <c r="EZB34" s="174"/>
      <c r="EZC34" s="174"/>
      <c r="EZD34" s="174"/>
      <c r="EZT34" s="174"/>
      <c r="EZU34" s="174"/>
      <c r="EZV34" s="174"/>
      <c r="EZW34" s="174"/>
      <c r="EZX34" s="174"/>
      <c r="EZY34" s="174"/>
      <c r="EZZ34" s="174"/>
      <c r="FAA34" s="174"/>
      <c r="FAB34" s="174"/>
      <c r="FAC34" s="174"/>
      <c r="FAD34" s="174"/>
      <c r="FAE34" s="174"/>
      <c r="FAF34" s="174"/>
      <c r="FAV34" s="174"/>
      <c r="FAW34" s="174"/>
      <c r="FAX34" s="174"/>
      <c r="FAY34" s="174"/>
      <c r="FAZ34" s="174"/>
      <c r="FBA34" s="174"/>
      <c r="FBB34" s="174"/>
      <c r="FBC34" s="174"/>
      <c r="FBD34" s="174"/>
      <c r="FBE34" s="174"/>
      <c r="FBF34" s="174"/>
      <c r="FBG34" s="174"/>
      <c r="FBH34" s="174"/>
      <c r="FBX34" s="174"/>
      <c r="FBY34" s="174"/>
      <c r="FBZ34" s="174"/>
      <c r="FCA34" s="174"/>
      <c r="FCB34" s="174"/>
      <c r="FCC34" s="174"/>
      <c r="FCD34" s="174"/>
      <c r="FCE34" s="174"/>
      <c r="FCF34" s="174"/>
      <c r="FCG34" s="174"/>
      <c r="FCH34" s="174"/>
      <c r="FCI34" s="174"/>
      <c r="FCJ34" s="174"/>
      <c r="FCZ34" s="174"/>
      <c r="FDA34" s="174"/>
      <c r="FDB34" s="174"/>
      <c r="FDC34" s="174"/>
      <c r="FDD34" s="174"/>
      <c r="FDE34" s="174"/>
      <c r="FDF34" s="174"/>
      <c r="FDG34" s="174"/>
      <c r="FDH34" s="174"/>
      <c r="FDI34" s="174"/>
      <c r="FDJ34" s="174"/>
      <c r="FDK34" s="174"/>
      <c r="FDL34" s="174"/>
      <c r="FEB34" s="174"/>
      <c r="FEC34" s="174"/>
      <c r="FED34" s="174"/>
      <c r="FEE34" s="174"/>
      <c r="FEF34" s="174"/>
      <c r="FEG34" s="174"/>
      <c r="FEH34" s="174"/>
      <c r="FEI34" s="174"/>
      <c r="FEJ34" s="174"/>
      <c r="FEK34" s="174"/>
      <c r="FEL34" s="174"/>
      <c r="FEM34" s="174"/>
      <c r="FEN34" s="174"/>
      <c r="FFD34" s="174"/>
      <c r="FFE34" s="174"/>
      <c r="FFF34" s="174"/>
      <c r="FFG34" s="174"/>
      <c r="FFH34" s="174"/>
      <c r="FFI34" s="174"/>
      <c r="FFJ34" s="174"/>
      <c r="FFK34" s="174"/>
      <c r="FFL34" s="174"/>
      <c r="FFM34" s="174"/>
      <c r="FFN34" s="174"/>
      <c r="FFO34" s="174"/>
      <c r="FFP34" s="174"/>
      <c r="FGF34" s="174"/>
      <c r="FGG34" s="174"/>
      <c r="FGH34" s="174"/>
      <c r="FGI34" s="174"/>
      <c r="FGJ34" s="174"/>
      <c r="FGK34" s="174"/>
      <c r="FGL34" s="174"/>
      <c r="FGM34" s="174"/>
      <c r="FGN34" s="174"/>
      <c r="FGO34" s="174"/>
      <c r="FGP34" s="174"/>
      <c r="FGQ34" s="174"/>
      <c r="FGR34" s="174"/>
      <c r="FHH34" s="174"/>
      <c r="FHI34" s="174"/>
      <c r="FHJ34" s="174"/>
      <c r="FHK34" s="174"/>
      <c r="FHL34" s="174"/>
      <c r="FHM34" s="174"/>
      <c r="FHN34" s="174"/>
      <c r="FHO34" s="174"/>
      <c r="FHP34" s="174"/>
      <c r="FHQ34" s="174"/>
      <c r="FHR34" s="174"/>
      <c r="FHS34" s="174"/>
      <c r="FHT34" s="174"/>
      <c r="FIJ34" s="174"/>
      <c r="FIK34" s="174"/>
      <c r="FIL34" s="174"/>
      <c r="FIM34" s="174"/>
      <c r="FIN34" s="174"/>
      <c r="FIO34" s="174"/>
      <c r="FIP34" s="174"/>
      <c r="FIQ34" s="174"/>
      <c r="FIR34" s="174"/>
      <c r="FIS34" s="174"/>
      <c r="FIT34" s="174"/>
      <c r="FIU34" s="174"/>
      <c r="FIV34" s="174"/>
      <c r="FJL34" s="174"/>
      <c r="FJM34" s="174"/>
      <c r="FJN34" s="174"/>
      <c r="FJO34" s="174"/>
      <c r="FJP34" s="174"/>
      <c r="FJQ34" s="174"/>
      <c r="FJR34" s="174"/>
      <c r="FJS34" s="174"/>
      <c r="FJT34" s="174"/>
      <c r="FJU34" s="174"/>
      <c r="FJV34" s="174"/>
      <c r="FJW34" s="174"/>
      <c r="FJX34" s="174"/>
      <c r="FKN34" s="174"/>
      <c r="FKO34" s="174"/>
      <c r="FKP34" s="174"/>
      <c r="FKQ34" s="174"/>
      <c r="FKR34" s="174"/>
      <c r="FKS34" s="174"/>
      <c r="FKT34" s="174"/>
      <c r="FKU34" s="174"/>
      <c r="FKV34" s="174"/>
      <c r="FKW34" s="174"/>
      <c r="FKX34" s="174"/>
      <c r="FKY34" s="174"/>
      <c r="FKZ34" s="174"/>
      <c r="FLP34" s="174"/>
      <c r="FLQ34" s="174"/>
      <c r="FLR34" s="174"/>
      <c r="FLS34" s="174"/>
      <c r="FLT34" s="174"/>
      <c r="FLU34" s="174"/>
      <c r="FLV34" s="174"/>
      <c r="FLW34" s="174"/>
      <c r="FLX34" s="174"/>
      <c r="FLY34" s="174"/>
      <c r="FLZ34" s="174"/>
      <c r="FMA34" s="174"/>
      <c r="FMB34" s="174"/>
      <c r="FMR34" s="174"/>
      <c r="FMS34" s="174"/>
      <c r="FMT34" s="174"/>
      <c r="FMU34" s="174"/>
      <c r="FMV34" s="174"/>
      <c r="FMW34" s="174"/>
      <c r="FMX34" s="174"/>
      <c r="FMY34" s="174"/>
      <c r="FMZ34" s="174"/>
      <c r="FNA34" s="174"/>
      <c r="FNB34" s="174"/>
      <c r="FNC34" s="174"/>
      <c r="FND34" s="174"/>
      <c r="FNT34" s="174"/>
      <c r="FNU34" s="174"/>
      <c r="FNV34" s="174"/>
      <c r="FNW34" s="174"/>
      <c r="FNX34" s="174"/>
      <c r="FNY34" s="174"/>
      <c r="FNZ34" s="174"/>
      <c r="FOA34" s="174"/>
      <c r="FOB34" s="174"/>
      <c r="FOC34" s="174"/>
      <c r="FOD34" s="174"/>
      <c r="FOE34" s="174"/>
      <c r="FOF34" s="174"/>
      <c r="FOV34" s="174"/>
      <c r="FOW34" s="174"/>
      <c r="FOX34" s="174"/>
      <c r="FOY34" s="174"/>
      <c r="FOZ34" s="174"/>
      <c r="FPA34" s="174"/>
      <c r="FPB34" s="174"/>
      <c r="FPC34" s="174"/>
      <c r="FPD34" s="174"/>
      <c r="FPE34" s="174"/>
      <c r="FPF34" s="174"/>
      <c r="FPG34" s="174"/>
      <c r="FPH34" s="174"/>
      <c r="FPX34" s="174"/>
      <c r="FPY34" s="174"/>
      <c r="FPZ34" s="174"/>
      <c r="FQA34" s="174"/>
      <c r="FQB34" s="174"/>
      <c r="FQC34" s="174"/>
      <c r="FQD34" s="174"/>
      <c r="FQE34" s="174"/>
      <c r="FQF34" s="174"/>
      <c r="FQG34" s="174"/>
      <c r="FQH34" s="174"/>
      <c r="FQI34" s="174"/>
      <c r="FQJ34" s="174"/>
      <c r="FQZ34" s="174"/>
      <c r="FRA34" s="174"/>
      <c r="FRB34" s="174"/>
      <c r="FRC34" s="174"/>
      <c r="FRD34" s="174"/>
      <c r="FRE34" s="174"/>
      <c r="FRF34" s="174"/>
      <c r="FRG34" s="174"/>
      <c r="FRH34" s="174"/>
      <c r="FRI34" s="174"/>
      <c r="FRJ34" s="174"/>
      <c r="FRK34" s="174"/>
      <c r="FRL34" s="174"/>
      <c r="FSB34" s="174"/>
      <c r="FSC34" s="174"/>
      <c r="FSD34" s="174"/>
      <c r="FSE34" s="174"/>
      <c r="FSF34" s="174"/>
      <c r="FSG34" s="174"/>
      <c r="FSH34" s="174"/>
      <c r="FSI34" s="174"/>
      <c r="FSJ34" s="174"/>
      <c r="FSK34" s="174"/>
      <c r="FSL34" s="174"/>
      <c r="FSM34" s="174"/>
      <c r="FSN34" s="174"/>
      <c r="FTD34" s="174"/>
      <c r="FTE34" s="174"/>
      <c r="FTF34" s="174"/>
      <c r="FTG34" s="174"/>
      <c r="FTH34" s="174"/>
      <c r="FTI34" s="174"/>
      <c r="FTJ34" s="174"/>
      <c r="FTK34" s="174"/>
      <c r="FTL34" s="174"/>
      <c r="FTM34" s="174"/>
      <c r="FTN34" s="174"/>
      <c r="FTO34" s="174"/>
      <c r="FTP34" s="174"/>
      <c r="FUF34" s="174"/>
      <c r="FUG34" s="174"/>
      <c r="FUH34" s="174"/>
      <c r="FUI34" s="174"/>
      <c r="FUJ34" s="174"/>
      <c r="FUK34" s="174"/>
      <c r="FUL34" s="174"/>
      <c r="FUM34" s="174"/>
      <c r="FUN34" s="174"/>
      <c r="FUO34" s="174"/>
      <c r="FUP34" s="174"/>
      <c r="FUQ34" s="174"/>
      <c r="FUR34" s="174"/>
      <c r="FVH34" s="174"/>
      <c r="FVI34" s="174"/>
      <c r="FVJ34" s="174"/>
      <c r="FVK34" s="174"/>
      <c r="FVL34" s="174"/>
      <c r="FVM34" s="174"/>
      <c r="FVN34" s="174"/>
      <c r="FVO34" s="174"/>
      <c r="FVP34" s="174"/>
      <c r="FVQ34" s="174"/>
      <c r="FVR34" s="174"/>
      <c r="FVS34" s="174"/>
      <c r="FVT34" s="174"/>
      <c r="FWJ34" s="174"/>
      <c r="FWK34" s="174"/>
      <c r="FWL34" s="174"/>
      <c r="FWM34" s="174"/>
      <c r="FWN34" s="174"/>
      <c r="FWO34" s="174"/>
      <c r="FWP34" s="174"/>
      <c r="FWQ34" s="174"/>
      <c r="FWR34" s="174"/>
      <c r="FWS34" s="174"/>
      <c r="FWT34" s="174"/>
      <c r="FWU34" s="174"/>
      <c r="FWV34" s="174"/>
      <c r="FXL34" s="174"/>
      <c r="FXM34" s="174"/>
      <c r="FXN34" s="174"/>
      <c r="FXO34" s="174"/>
      <c r="FXP34" s="174"/>
      <c r="FXQ34" s="174"/>
      <c r="FXR34" s="174"/>
      <c r="FXS34" s="174"/>
      <c r="FXT34" s="174"/>
      <c r="FXU34" s="174"/>
      <c r="FXV34" s="174"/>
      <c r="FXW34" s="174"/>
      <c r="FXX34" s="174"/>
      <c r="FYN34" s="174"/>
      <c r="FYO34" s="174"/>
      <c r="FYP34" s="174"/>
      <c r="FYQ34" s="174"/>
      <c r="FYR34" s="174"/>
      <c r="FYS34" s="174"/>
      <c r="FYT34" s="174"/>
      <c r="FYU34" s="174"/>
      <c r="FYV34" s="174"/>
      <c r="FYW34" s="174"/>
      <c r="FYX34" s="174"/>
      <c r="FYY34" s="174"/>
      <c r="FYZ34" s="174"/>
      <c r="FZP34" s="174"/>
      <c r="FZQ34" s="174"/>
      <c r="FZR34" s="174"/>
      <c r="FZS34" s="174"/>
      <c r="FZT34" s="174"/>
      <c r="FZU34" s="174"/>
      <c r="FZV34" s="174"/>
      <c r="FZW34" s="174"/>
      <c r="FZX34" s="174"/>
      <c r="FZY34" s="174"/>
      <c r="FZZ34" s="174"/>
      <c r="GAA34" s="174"/>
      <c r="GAB34" s="174"/>
      <c r="GAR34" s="174"/>
      <c r="GAS34" s="174"/>
      <c r="GAT34" s="174"/>
      <c r="GAU34" s="174"/>
      <c r="GAV34" s="174"/>
      <c r="GAW34" s="174"/>
      <c r="GAX34" s="174"/>
      <c r="GAY34" s="174"/>
      <c r="GAZ34" s="174"/>
      <c r="GBA34" s="174"/>
      <c r="GBB34" s="174"/>
      <c r="GBC34" s="174"/>
      <c r="GBD34" s="174"/>
      <c r="GBT34" s="174"/>
      <c r="GBU34" s="174"/>
      <c r="GBV34" s="174"/>
      <c r="GBW34" s="174"/>
      <c r="GBX34" s="174"/>
      <c r="GBY34" s="174"/>
      <c r="GBZ34" s="174"/>
      <c r="GCA34" s="174"/>
      <c r="GCB34" s="174"/>
      <c r="GCC34" s="174"/>
      <c r="GCD34" s="174"/>
      <c r="GCE34" s="174"/>
      <c r="GCF34" s="174"/>
      <c r="GCV34" s="174"/>
      <c r="GCW34" s="174"/>
      <c r="GCX34" s="174"/>
      <c r="GCY34" s="174"/>
      <c r="GCZ34" s="174"/>
      <c r="GDA34" s="174"/>
      <c r="GDB34" s="174"/>
      <c r="GDC34" s="174"/>
      <c r="GDD34" s="174"/>
      <c r="GDE34" s="174"/>
      <c r="GDF34" s="174"/>
      <c r="GDG34" s="174"/>
      <c r="GDH34" s="174"/>
      <c r="GDX34" s="174"/>
      <c r="GDY34" s="174"/>
      <c r="GDZ34" s="174"/>
      <c r="GEA34" s="174"/>
      <c r="GEB34" s="174"/>
      <c r="GEC34" s="174"/>
      <c r="GED34" s="174"/>
      <c r="GEE34" s="174"/>
      <c r="GEF34" s="174"/>
      <c r="GEG34" s="174"/>
      <c r="GEH34" s="174"/>
      <c r="GEI34" s="174"/>
      <c r="GEJ34" s="174"/>
      <c r="GEZ34" s="174"/>
      <c r="GFA34" s="174"/>
      <c r="GFB34" s="174"/>
      <c r="GFC34" s="174"/>
      <c r="GFD34" s="174"/>
      <c r="GFE34" s="174"/>
      <c r="GFF34" s="174"/>
      <c r="GFG34" s="174"/>
      <c r="GFH34" s="174"/>
      <c r="GFI34" s="174"/>
      <c r="GFJ34" s="174"/>
      <c r="GFK34" s="174"/>
      <c r="GFL34" s="174"/>
      <c r="GGB34" s="174"/>
      <c r="GGC34" s="174"/>
      <c r="GGD34" s="174"/>
      <c r="GGE34" s="174"/>
      <c r="GGF34" s="174"/>
      <c r="GGG34" s="174"/>
      <c r="GGH34" s="174"/>
      <c r="GGI34" s="174"/>
      <c r="GGJ34" s="174"/>
      <c r="GGK34" s="174"/>
      <c r="GGL34" s="174"/>
      <c r="GGM34" s="174"/>
      <c r="GGN34" s="174"/>
      <c r="GHD34" s="174"/>
      <c r="GHE34" s="174"/>
      <c r="GHF34" s="174"/>
      <c r="GHG34" s="174"/>
      <c r="GHH34" s="174"/>
      <c r="GHI34" s="174"/>
      <c r="GHJ34" s="174"/>
      <c r="GHK34" s="174"/>
      <c r="GHL34" s="174"/>
      <c r="GHM34" s="174"/>
      <c r="GHN34" s="174"/>
      <c r="GHO34" s="174"/>
      <c r="GHP34" s="174"/>
      <c r="GIF34" s="174"/>
      <c r="GIG34" s="174"/>
      <c r="GIH34" s="174"/>
      <c r="GII34" s="174"/>
      <c r="GIJ34" s="174"/>
      <c r="GIK34" s="174"/>
      <c r="GIL34" s="174"/>
      <c r="GIM34" s="174"/>
      <c r="GIN34" s="174"/>
      <c r="GIO34" s="174"/>
      <c r="GIP34" s="174"/>
      <c r="GIQ34" s="174"/>
      <c r="GIR34" s="174"/>
      <c r="GJH34" s="174"/>
      <c r="GJI34" s="174"/>
      <c r="GJJ34" s="174"/>
      <c r="GJK34" s="174"/>
      <c r="GJL34" s="174"/>
      <c r="GJM34" s="174"/>
      <c r="GJN34" s="174"/>
      <c r="GJO34" s="174"/>
      <c r="GJP34" s="174"/>
      <c r="GJQ34" s="174"/>
      <c r="GJR34" s="174"/>
      <c r="GJS34" s="174"/>
      <c r="GJT34" s="174"/>
      <c r="GKJ34" s="174"/>
      <c r="GKK34" s="174"/>
      <c r="GKL34" s="174"/>
      <c r="GKM34" s="174"/>
      <c r="GKN34" s="174"/>
      <c r="GKO34" s="174"/>
      <c r="GKP34" s="174"/>
      <c r="GKQ34" s="174"/>
      <c r="GKR34" s="174"/>
      <c r="GKS34" s="174"/>
      <c r="GKT34" s="174"/>
      <c r="GKU34" s="174"/>
      <c r="GKV34" s="174"/>
      <c r="GLL34" s="174"/>
      <c r="GLM34" s="174"/>
      <c r="GLN34" s="174"/>
      <c r="GLO34" s="174"/>
      <c r="GLP34" s="174"/>
      <c r="GLQ34" s="174"/>
      <c r="GLR34" s="174"/>
      <c r="GLS34" s="174"/>
      <c r="GLT34" s="174"/>
      <c r="GLU34" s="174"/>
      <c r="GLV34" s="174"/>
      <c r="GLW34" s="174"/>
      <c r="GLX34" s="174"/>
      <c r="GMN34" s="174"/>
      <c r="GMO34" s="174"/>
      <c r="GMP34" s="174"/>
      <c r="GMQ34" s="174"/>
      <c r="GMR34" s="174"/>
      <c r="GMS34" s="174"/>
      <c r="GMT34" s="174"/>
      <c r="GMU34" s="174"/>
      <c r="GMV34" s="174"/>
      <c r="GMW34" s="174"/>
      <c r="GMX34" s="174"/>
      <c r="GMY34" s="174"/>
      <c r="GMZ34" s="174"/>
      <c r="GNP34" s="174"/>
      <c r="GNQ34" s="174"/>
      <c r="GNR34" s="174"/>
      <c r="GNS34" s="174"/>
      <c r="GNT34" s="174"/>
      <c r="GNU34" s="174"/>
      <c r="GNV34" s="174"/>
      <c r="GNW34" s="174"/>
      <c r="GNX34" s="174"/>
      <c r="GNY34" s="174"/>
      <c r="GNZ34" s="174"/>
      <c r="GOA34" s="174"/>
      <c r="GOB34" s="174"/>
      <c r="GOR34" s="174"/>
      <c r="GOS34" s="174"/>
      <c r="GOT34" s="174"/>
      <c r="GOU34" s="174"/>
      <c r="GOV34" s="174"/>
      <c r="GOW34" s="174"/>
      <c r="GOX34" s="174"/>
      <c r="GOY34" s="174"/>
      <c r="GOZ34" s="174"/>
      <c r="GPA34" s="174"/>
      <c r="GPB34" s="174"/>
      <c r="GPC34" s="174"/>
      <c r="GPD34" s="174"/>
      <c r="GPT34" s="174"/>
      <c r="GPU34" s="174"/>
      <c r="GPV34" s="174"/>
      <c r="GPW34" s="174"/>
      <c r="GPX34" s="174"/>
      <c r="GPY34" s="174"/>
      <c r="GPZ34" s="174"/>
      <c r="GQA34" s="174"/>
      <c r="GQB34" s="174"/>
      <c r="GQC34" s="174"/>
      <c r="GQD34" s="174"/>
      <c r="GQE34" s="174"/>
      <c r="GQF34" s="174"/>
      <c r="GQV34" s="174"/>
      <c r="GQW34" s="174"/>
      <c r="GQX34" s="174"/>
      <c r="GQY34" s="174"/>
      <c r="GQZ34" s="174"/>
      <c r="GRA34" s="174"/>
      <c r="GRB34" s="174"/>
      <c r="GRC34" s="174"/>
      <c r="GRD34" s="174"/>
      <c r="GRE34" s="174"/>
      <c r="GRF34" s="174"/>
      <c r="GRG34" s="174"/>
      <c r="GRH34" s="174"/>
      <c r="GRX34" s="174"/>
      <c r="GRY34" s="174"/>
      <c r="GRZ34" s="174"/>
      <c r="GSA34" s="174"/>
      <c r="GSB34" s="174"/>
      <c r="GSC34" s="174"/>
      <c r="GSD34" s="174"/>
      <c r="GSE34" s="174"/>
      <c r="GSF34" s="174"/>
      <c r="GSG34" s="174"/>
      <c r="GSH34" s="174"/>
      <c r="GSI34" s="174"/>
      <c r="GSJ34" s="174"/>
      <c r="GSZ34" s="174"/>
      <c r="GTA34" s="174"/>
      <c r="GTB34" s="174"/>
      <c r="GTC34" s="174"/>
      <c r="GTD34" s="174"/>
      <c r="GTE34" s="174"/>
      <c r="GTF34" s="174"/>
      <c r="GTG34" s="174"/>
      <c r="GTH34" s="174"/>
      <c r="GTI34" s="174"/>
      <c r="GTJ34" s="174"/>
      <c r="GTK34" s="174"/>
      <c r="GTL34" s="174"/>
      <c r="GUB34" s="174"/>
      <c r="GUC34" s="174"/>
      <c r="GUD34" s="174"/>
      <c r="GUE34" s="174"/>
      <c r="GUF34" s="174"/>
      <c r="GUG34" s="174"/>
      <c r="GUH34" s="174"/>
      <c r="GUI34" s="174"/>
      <c r="GUJ34" s="174"/>
      <c r="GUK34" s="174"/>
      <c r="GUL34" s="174"/>
      <c r="GUM34" s="174"/>
      <c r="GUN34" s="174"/>
      <c r="GVD34" s="174"/>
      <c r="GVE34" s="174"/>
      <c r="GVF34" s="174"/>
      <c r="GVG34" s="174"/>
      <c r="GVH34" s="174"/>
      <c r="GVI34" s="174"/>
      <c r="GVJ34" s="174"/>
      <c r="GVK34" s="174"/>
      <c r="GVL34" s="174"/>
      <c r="GVM34" s="174"/>
      <c r="GVN34" s="174"/>
      <c r="GVO34" s="174"/>
      <c r="GVP34" s="174"/>
      <c r="GWF34" s="174"/>
      <c r="GWG34" s="174"/>
      <c r="GWH34" s="174"/>
      <c r="GWI34" s="174"/>
      <c r="GWJ34" s="174"/>
      <c r="GWK34" s="174"/>
      <c r="GWL34" s="174"/>
      <c r="GWM34" s="174"/>
      <c r="GWN34" s="174"/>
      <c r="GWO34" s="174"/>
      <c r="GWP34" s="174"/>
      <c r="GWQ34" s="174"/>
      <c r="GWR34" s="174"/>
      <c r="GXH34" s="174"/>
      <c r="GXI34" s="174"/>
      <c r="GXJ34" s="174"/>
      <c r="GXK34" s="174"/>
      <c r="GXL34" s="174"/>
      <c r="GXM34" s="174"/>
      <c r="GXN34" s="174"/>
      <c r="GXO34" s="174"/>
      <c r="GXP34" s="174"/>
      <c r="GXQ34" s="174"/>
      <c r="GXR34" s="174"/>
      <c r="GXS34" s="174"/>
      <c r="GXT34" s="174"/>
      <c r="GYJ34" s="174"/>
      <c r="GYK34" s="174"/>
      <c r="GYL34" s="174"/>
      <c r="GYM34" s="174"/>
      <c r="GYN34" s="174"/>
      <c r="GYO34" s="174"/>
      <c r="GYP34" s="174"/>
      <c r="GYQ34" s="174"/>
      <c r="GYR34" s="174"/>
      <c r="GYS34" s="174"/>
      <c r="GYT34" s="174"/>
      <c r="GYU34" s="174"/>
      <c r="GYV34" s="174"/>
      <c r="GZL34" s="174"/>
      <c r="GZM34" s="174"/>
      <c r="GZN34" s="174"/>
      <c r="GZO34" s="174"/>
      <c r="GZP34" s="174"/>
      <c r="GZQ34" s="174"/>
      <c r="GZR34" s="174"/>
      <c r="GZS34" s="174"/>
      <c r="GZT34" s="174"/>
      <c r="GZU34" s="174"/>
      <c r="GZV34" s="174"/>
      <c r="GZW34" s="174"/>
      <c r="GZX34" s="174"/>
      <c r="HAN34" s="174"/>
      <c r="HAO34" s="174"/>
      <c r="HAP34" s="174"/>
      <c r="HAQ34" s="174"/>
      <c r="HAR34" s="174"/>
      <c r="HAS34" s="174"/>
      <c r="HAT34" s="174"/>
      <c r="HAU34" s="174"/>
      <c r="HAV34" s="174"/>
      <c r="HAW34" s="174"/>
      <c r="HAX34" s="174"/>
      <c r="HAY34" s="174"/>
      <c r="HAZ34" s="174"/>
      <c r="HBP34" s="174"/>
      <c r="HBQ34" s="174"/>
      <c r="HBR34" s="174"/>
      <c r="HBS34" s="174"/>
      <c r="HBT34" s="174"/>
      <c r="HBU34" s="174"/>
      <c r="HBV34" s="174"/>
      <c r="HBW34" s="174"/>
      <c r="HBX34" s="174"/>
      <c r="HBY34" s="174"/>
      <c r="HBZ34" s="174"/>
      <c r="HCA34" s="174"/>
      <c r="HCB34" s="174"/>
      <c r="HCR34" s="174"/>
      <c r="HCS34" s="174"/>
      <c r="HCT34" s="174"/>
      <c r="HCU34" s="174"/>
      <c r="HCV34" s="174"/>
      <c r="HCW34" s="174"/>
      <c r="HCX34" s="174"/>
      <c r="HCY34" s="174"/>
      <c r="HCZ34" s="174"/>
      <c r="HDA34" s="174"/>
      <c r="HDB34" s="174"/>
      <c r="HDC34" s="174"/>
      <c r="HDD34" s="174"/>
      <c r="HDT34" s="174"/>
      <c r="HDU34" s="174"/>
      <c r="HDV34" s="174"/>
      <c r="HDW34" s="174"/>
      <c r="HDX34" s="174"/>
      <c r="HDY34" s="174"/>
      <c r="HDZ34" s="174"/>
      <c r="HEA34" s="174"/>
      <c r="HEB34" s="174"/>
      <c r="HEC34" s="174"/>
      <c r="HED34" s="174"/>
      <c r="HEE34" s="174"/>
      <c r="HEF34" s="174"/>
      <c r="HEV34" s="174"/>
      <c r="HEW34" s="174"/>
      <c r="HEX34" s="174"/>
      <c r="HEY34" s="174"/>
      <c r="HEZ34" s="174"/>
      <c r="HFA34" s="174"/>
      <c r="HFB34" s="174"/>
      <c r="HFC34" s="174"/>
      <c r="HFD34" s="174"/>
      <c r="HFE34" s="174"/>
      <c r="HFF34" s="174"/>
      <c r="HFG34" s="174"/>
      <c r="HFH34" s="174"/>
      <c r="HFX34" s="174"/>
      <c r="HFY34" s="174"/>
      <c r="HFZ34" s="174"/>
      <c r="HGA34" s="174"/>
      <c r="HGB34" s="174"/>
      <c r="HGC34" s="174"/>
      <c r="HGD34" s="174"/>
      <c r="HGE34" s="174"/>
      <c r="HGF34" s="174"/>
      <c r="HGG34" s="174"/>
      <c r="HGH34" s="174"/>
      <c r="HGI34" s="174"/>
      <c r="HGJ34" s="174"/>
      <c r="HGZ34" s="174"/>
      <c r="HHA34" s="174"/>
      <c r="HHB34" s="174"/>
      <c r="HHC34" s="174"/>
      <c r="HHD34" s="174"/>
      <c r="HHE34" s="174"/>
      <c r="HHF34" s="174"/>
      <c r="HHG34" s="174"/>
      <c r="HHH34" s="174"/>
      <c r="HHI34" s="174"/>
      <c r="HHJ34" s="174"/>
      <c r="HHK34" s="174"/>
      <c r="HHL34" s="174"/>
      <c r="HIB34" s="174"/>
      <c r="HIC34" s="174"/>
      <c r="HID34" s="174"/>
      <c r="HIE34" s="174"/>
      <c r="HIF34" s="174"/>
      <c r="HIG34" s="174"/>
      <c r="HIH34" s="174"/>
      <c r="HII34" s="174"/>
      <c r="HIJ34" s="174"/>
      <c r="HIK34" s="174"/>
      <c r="HIL34" s="174"/>
      <c r="HIM34" s="174"/>
      <c r="HIN34" s="174"/>
      <c r="HJD34" s="174"/>
      <c r="HJE34" s="174"/>
      <c r="HJF34" s="174"/>
      <c r="HJG34" s="174"/>
      <c r="HJH34" s="174"/>
      <c r="HJI34" s="174"/>
      <c r="HJJ34" s="174"/>
      <c r="HJK34" s="174"/>
      <c r="HJL34" s="174"/>
      <c r="HJM34" s="174"/>
      <c r="HJN34" s="174"/>
      <c r="HJO34" s="174"/>
      <c r="HJP34" s="174"/>
      <c r="HKF34" s="174"/>
      <c r="HKG34" s="174"/>
      <c r="HKH34" s="174"/>
      <c r="HKI34" s="174"/>
      <c r="HKJ34" s="174"/>
      <c r="HKK34" s="174"/>
      <c r="HKL34" s="174"/>
      <c r="HKM34" s="174"/>
      <c r="HKN34" s="174"/>
      <c r="HKO34" s="174"/>
      <c r="HKP34" s="174"/>
      <c r="HKQ34" s="174"/>
      <c r="HKR34" s="174"/>
      <c r="HLH34" s="174"/>
      <c r="HLI34" s="174"/>
      <c r="HLJ34" s="174"/>
      <c r="HLK34" s="174"/>
      <c r="HLL34" s="174"/>
      <c r="HLM34" s="174"/>
      <c r="HLN34" s="174"/>
      <c r="HLO34" s="174"/>
      <c r="HLP34" s="174"/>
      <c r="HLQ34" s="174"/>
      <c r="HLR34" s="174"/>
      <c r="HLS34" s="174"/>
      <c r="HLT34" s="174"/>
      <c r="HMJ34" s="174"/>
      <c r="HMK34" s="174"/>
      <c r="HML34" s="174"/>
      <c r="HMM34" s="174"/>
      <c r="HMN34" s="174"/>
      <c r="HMO34" s="174"/>
      <c r="HMP34" s="174"/>
      <c r="HMQ34" s="174"/>
      <c r="HMR34" s="174"/>
      <c r="HMS34" s="174"/>
      <c r="HMT34" s="174"/>
      <c r="HMU34" s="174"/>
      <c r="HMV34" s="174"/>
      <c r="HNL34" s="174"/>
      <c r="HNM34" s="174"/>
      <c r="HNN34" s="174"/>
      <c r="HNO34" s="174"/>
      <c r="HNP34" s="174"/>
      <c r="HNQ34" s="174"/>
      <c r="HNR34" s="174"/>
      <c r="HNS34" s="174"/>
      <c r="HNT34" s="174"/>
      <c r="HNU34" s="174"/>
      <c r="HNV34" s="174"/>
      <c r="HNW34" s="174"/>
      <c r="HNX34" s="174"/>
      <c r="HON34" s="174"/>
      <c r="HOO34" s="174"/>
      <c r="HOP34" s="174"/>
      <c r="HOQ34" s="174"/>
      <c r="HOR34" s="174"/>
      <c r="HOS34" s="174"/>
      <c r="HOT34" s="174"/>
      <c r="HOU34" s="174"/>
      <c r="HOV34" s="174"/>
      <c r="HOW34" s="174"/>
      <c r="HOX34" s="174"/>
      <c r="HOY34" s="174"/>
      <c r="HOZ34" s="174"/>
      <c r="HPP34" s="174"/>
      <c r="HPQ34" s="174"/>
      <c r="HPR34" s="174"/>
      <c r="HPS34" s="174"/>
      <c r="HPT34" s="174"/>
      <c r="HPU34" s="174"/>
      <c r="HPV34" s="174"/>
      <c r="HPW34" s="174"/>
      <c r="HPX34" s="174"/>
      <c r="HPY34" s="174"/>
      <c r="HPZ34" s="174"/>
      <c r="HQA34" s="174"/>
      <c r="HQB34" s="174"/>
      <c r="HQR34" s="174"/>
      <c r="HQS34" s="174"/>
      <c r="HQT34" s="174"/>
      <c r="HQU34" s="174"/>
      <c r="HQV34" s="174"/>
      <c r="HQW34" s="174"/>
      <c r="HQX34" s="174"/>
      <c r="HQY34" s="174"/>
      <c r="HQZ34" s="174"/>
      <c r="HRA34" s="174"/>
      <c r="HRB34" s="174"/>
      <c r="HRC34" s="174"/>
      <c r="HRD34" s="174"/>
      <c r="HRT34" s="174"/>
      <c r="HRU34" s="174"/>
      <c r="HRV34" s="174"/>
      <c r="HRW34" s="174"/>
      <c r="HRX34" s="174"/>
      <c r="HRY34" s="174"/>
      <c r="HRZ34" s="174"/>
      <c r="HSA34" s="174"/>
      <c r="HSB34" s="174"/>
      <c r="HSC34" s="174"/>
      <c r="HSD34" s="174"/>
      <c r="HSE34" s="174"/>
      <c r="HSF34" s="174"/>
      <c r="HSV34" s="174"/>
      <c r="HSW34" s="174"/>
      <c r="HSX34" s="174"/>
      <c r="HSY34" s="174"/>
      <c r="HSZ34" s="174"/>
      <c r="HTA34" s="174"/>
      <c r="HTB34" s="174"/>
      <c r="HTC34" s="174"/>
      <c r="HTD34" s="174"/>
      <c r="HTE34" s="174"/>
      <c r="HTF34" s="174"/>
      <c r="HTG34" s="174"/>
      <c r="HTH34" s="174"/>
      <c r="HTX34" s="174"/>
      <c r="HTY34" s="174"/>
      <c r="HTZ34" s="174"/>
      <c r="HUA34" s="174"/>
      <c r="HUB34" s="174"/>
      <c r="HUC34" s="174"/>
      <c r="HUD34" s="174"/>
      <c r="HUE34" s="174"/>
      <c r="HUF34" s="174"/>
      <c r="HUG34" s="174"/>
      <c r="HUH34" s="174"/>
      <c r="HUI34" s="174"/>
      <c r="HUJ34" s="174"/>
      <c r="HUZ34" s="174"/>
      <c r="HVA34" s="174"/>
      <c r="HVB34" s="174"/>
      <c r="HVC34" s="174"/>
      <c r="HVD34" s="174"/>
      <c r="HVE34" s="174"/>
      <c r="HVF34" s="174"/>
      <c r="HVG34" s="174"/>
      <c r="HVH34" s="174"/>
      <c r="HVI34" s="174"/>
      <c r="HVJ34" s="174"/>
      <c r="HVK34" s="174"/>
      <c r="HVL34" s="174"/>
      <c r="HWB34" s="174"/>
      <c r="HWC34" s="174"/>
      <c r="HWD34" s="174"/>
      <c r="HWE34" s="174"/>
      <c r="HWF34" s="174"/>
      <c r="HWG34" s="174"/>
      <c r="HWH34" s="174"/>
      <c r="HWI34" s="174"/>
      <c r="HWJ34" s="174"/>
      <c r="HWK34" s="174"/>
      <c r="HWL34" s="174"/>
      <c r="HWM34" s="174"/>
      <c r="HWN34" s="174"/>
      <c r="HXD34" s="174"/>
      <c r="HXE34" s="174"/>
      <c r="HXF34" s="174"/>
      <c r="HXG34" s="174"/>
      <c r="HXH34" s="174"/>
      <c r="HXI34" s="174"/>
      <c r="HXJ34" s="174"/>
      <c r="HXK34" s="174"/>
      <c r="HXL34" s="174"/>
      <c r="HXM34" s="174"/>
      <c r="HXN34" s="174"/>
      <c r="HXO34" s="174"/>
      <c r="HXP34" s="174"/>
      <c r="HYF34" s="174"/>
      <c r="HYG34" s="174"/>
      <c r="HYH34" s="174"/>
      <c r="HYI34" s="174"/>
      <c r="HYJ34" s="174"/>
      <c r="HYK34" s="174"/>
      <c r="HYL34" s="174"/>
      <c r="HYM34" s="174"/>
      <c r="HYN34" s="174"/>
      <c r="HYO34" s="174"/>
      <c r="HYP34" s="174"/>
      <c r="HYQ34" s="174"/>
      <c r="HYR34" s="174"/>
      <c r="HZH34" s="174"/>
      <c r="HZI34" s="174"/>
      <c r="HZJ34" s="174"/>
      <c r="HZK34" s="174"/>
      <c r="HZL34" s="174"/>
      <c r="HZM34" s="174"/>
      <c r="HZN34" s="174"/>
      <c r="HZO34" s="174"/>
      <c r="HZP34" s="174"/>
      <c r="HZQ34" s="174"/>
      <c r="HZR34" s="174"/>
      <c r="HZS34" s="174"/>
      <c r="HZT34" s="174"/>
      <c r="IAJ34" s="174"/>
      <c r="IAK34" s="174"/>
      <c r="IAL34" s="174"/>
      <c r="IAM34" s="174"/>
      <c r="IAN34" s="174"/>
      <c r="IAO34" s="174"/>
      <c r="IAP34" s="174"/>
      <c r="IAQ34" s="174"/>
      <c r="IAR34" s="174"/>
      <c r="IAS34" s="174"/>
      <c r="IAT34" s="174"/>
      <c r="IAU34" s="174"/>
      <c r="IAV34" s="174"/>
      <c r="IBL34" s="174"/>
      <c r="IBM34" s="174"/>
      <c r="IBN34" s="174"/>
      <c r="IBO34" s="174"/>
      <c r="IBP34" s="174"/>
      <c r="IBQ34" s="174"/>
      <c r="IBR34" s="174"/>
      <c r="IBS34" s="174"/>
      <c r="IBT34" s="174"/>
      <c r="IBU34" s="174"/>
      <c r="IBV34" s="174"/>
      <c r="IBW34" s="174"/>
      <c r="IBX34" s="174"/>
      <c r="ICN34" s="174"/>
      <c r="ICO34" s="174"/>
      <c r="ICP34" s="174"/>
      <c r="ICQ34" s="174"/>
      <c r="ICR34" s="174"/>
      <c r="ICS34" s="174"/>
      <c r="ICT34" s="174"/>
      <c r="ICU34" s="174"/>
      <c r="ICV34" s="174"/>
      <c r="ICW34" s="174"/>
      <c r="ICX34" s="174"/>
      <c r="ICY34" s="174"/>
      <c r="ICZ34" s="174"/>
      <c r="IDP34" s="174"/>
      <c r="IDQ34" s="174"/>
      <c r="IDR34" s="174"/>
      <c r="IDS34" s="174"/>
      <c r="IDT34" s="174"/>
      <c r="IDU34" s="174"/>
      <c r="IDV34" s="174"/>
      <c r="IDW34" s="174"/>
      <c r="IDX34" s="174"/>
      <c r="IDY34" s="174"/>
      <c r="IDZ34" s="174"/>
      <c r="IEA34" s="174"/>
      <c r="IEB34" s="174"/>
      <c r="IER34" s="174"/>
      <c r="IES34" s="174"/>
      <c r="IET34" s="174"/>
      <c r="IEU34" s="174"/>
      <c r="IEV34" s="174"/>
      <c r="IEW34" s="174"/>
      <c r="IEX34" s="174"/>
      <c r="IEY34" s="174"/>
      <c r="IEZ34" s="174"/>
      <c r="IFA34" s="174"/>
      <c r="IFB34" s="174"/>
      <c r="IFC34" s="174"/>
      <c r="IFD34" s="174"/>
      <c r="IFT34" s="174"/>
      <c r="IFU34" s="174"/>
      <c r="IFV34" s="174"/>
      <c r="IFW34" s="174"/>
      <c r="IFX34" s="174"/>
      <c r="IFY34" s="174"/>
      <c r="IFZ34" s="174"/>
      <c r="IGA34" s="174"/>
      <c r="IGB34" s="174"/>
      <c r="IGC34" s="174"/>
      <c r="IGD34" s="174"/>
      <c r="IGE34" s="174"/>
      <c r="IGF34" s="174"/>
      <c r="IGV34" s="174"/>
      <c r="IGW34" s="174"/>
      <c r="IGX34" s="174"/>
      <c r="IGY34" s="174"/>
      <c r="IGZ34" s="174"/>
      <c r="IHA34" s="174"/>
      <c r="IHB34" s="174"/>
      <c r="IHC34" s="174"/>
      <c r="IHD34" s="174"/>
      <c r="IHE34" s="174"/>
      <c r="IHF34" s="174"/>
      <c r="IHG34" s="174"/>
      <c r="IHH34" s="174"/>
      <c r="IHX34" s="174"/>
      <c r="IHY34" s="174"/>
      <c r="IHZ34" s="174"/>
      <c r="IIA34" s="174"/>
      <c r="IIB34" s="174"/>
      <c r="IIC34" s="174"/>
      <c r="IID34" s="174"/>
      <c r="IIE34" s="174"/>
      <c r="IIF34" s="174"/>
      <c r="IIG34" s="174"/>
      <c r="IIH34" s="174"/>
      <c r="III34" s="174"/>
      <c r="IIJ34" s="174"/>
      <c r="IIZ34" s="174"/>
      <c r="IJA34" s="174"/>
      <c r="IJB34" s="174"/>
      <c r="IJC34" s="174"/>
      <c r="IJD34" s="174"/>
      <c r="IJE34" s="174"/>
      <c r="IJF34" s="174"/>
      <c r="IJG34" s="174"/>
      <c r="IJH34" s="174"/>
      <c r="IJI34" s="174"/>
      <c r="IJJ34" s="174"/>
      <c r="IJK34" s="174"/>
      <c r="IJL34" s="174"/>
      <c r="IKB34" s="174"/>
      <c r="IKC34" s="174"/>
      <c r="IKD34" s="174"/>
      <c r="IKE34" s="174"/>
      <c r="IKF34" s="174"/>
      <c r="IKG34" s="174"/>
      <c r="IKH34" s="174"/>
      <c r="IKI34" s="174"/>
      <c r="IKJ34" s="174"/>
      <c r="IKK34" s="174"/>
      <c r="IKL34" s="174"/>
      <c r="IKM34" s="174"/>
      <c r="IKN34" s="174"/>
      <c r="ILD34" s="174"/>
      <c r="ILE34" s="174"/>
      <c r="ILF34" s="174"/>
      <c r="ILG34" s="174"/>
      <c r="ILH34" s="174"/>
      <c r="ILI34" s="174"/>
      <c r="ILJ34" s="174"/>
      <c r="ILK34" s="174"/>
      <c r="ILL34" s="174"/>
      <c r="ILM34" s="174"/>
      <c r="ILN34" s="174"/>
      <c r="ILO34" s="174"/>
      <c r="ILP34" s="174"/>
      <c r="IMF34" s="174"/>
      <c r="IMG34" s="174"/>
      <c r="IMH34" s="174"/>
      <c r="IMI34" s="174"/>
      <c r="IMJ34" s="174"/>
      <c r="IMK34" s="174"/>
      <c r="IML34" s="174"/>
      <c r="IMM34" s="174"/>
      <c r="IMN34" s="174"/>
      <c r="IMO34" s="174"/>
      <c r="IMP34" s="174"/>
      <c r="IMQ34" s="174"/>
      <c r="IMR34" s="174"/>
      <c r="INH34" s="174"/>
      <c r="INI34" s="174"/>
      <c r="INJ34" s="174"/>
      <c r="INK34" s="174"/>
      <c r="INL34" s="174"/>
      <c r="INM34" s="174"/>
      <c r="INN34" s="174"/>
      <c r="INO34" s="174"/>
      <c r="INP34" s="174"/>
      <c r="INQ34" s="174"/>
      <c r="INR34" s="174"/>
      <c r="INS34" s="174"/>
      <c r="INT34" s="174"/>
      <c r="IOJ34" s="174"/>
      <c r="IOK34" s="174"/>
      <c r="IOL34" s="174"/>
      <c r="IOM34" s="174"/>
      <c r="ION34" s="174"/>
      <c r="IOO34" s="174"/>
      <c r="IOP34" s="174"/>
      <c r="IOQ34" s="174"/>
      <c r="IOR34" s="174"/>
      <c r="IOS34" s="174"/>
      <c r="IOT34" s="174"/>
      <c r="IOU34" s="174"/>
      <c r="IOV34" s="174"/>
      <c r="IPL34" s="174"/>
      <c r="IPM34" s="174"/>
      <c r="IPN34" s="174"/>
      <c r="IPO34" s="174"/>
      <c r="IPP34" s="174"/>
      <c r="IPQ34" s="174"/>
      <c r="IPR34" s="174"/>
      <c r="IPS34" s="174"/>
      <c r="IPT34" s="174"/>
      <c r="IPU34" s="174"/>
      <c r="IPV34" s="174"/>
      <c r="IPW34" s="174"/>
      <c r="IPX34" s="174"/>
      <c r="IQN34" s="174"/>
      <c r="IQO34" s="174"/>
      <c r="IQP34" s="174"/>
      <c r="IQQ34" s="174"/>
      <c r="IQR34" s="174"/>
      <c r="IQS34" s="174"/>
      <c r="IQT34" s="174"/>
      <c r="IQU34" s="174"/>
      <c r="IQV34" s="174"/>
      <c r="IQW34" s="174"/>
      <c r="IQX34" s="174"/>
      <c r="IQY34" s="174"/>
      <c r="IQZ34" s="174"/>
      <c r="IRP34" s="174"/>
      <c r="IRQ34" s="174"/>
      <c r="IRR34" s="174"/>
      <c r="IRS34" s="174"/>
      <c r="IRT34" s="174"/>
      <c r="IRU34" s="174"/>
      <c r="IRV34" s="174"/>
      <c r="IRW34" s="174"/>
      <c r="IRX34" s="174"/>
      <c r="IRY34" s="174"/>
      <c r="IRZ34" s="174"/>
      <c r="ISA34" s="174"/>
      <c r="ISB34" s="174"/>
      <c r="ISR34" s="174"/>
      <c r="ISS34" s="174"/>
      <c r="IST34" s="174"/>
      <c r="ISU34" s="174"/>
      <c r="ISV34" s="174"/>
      <c r="ISW34" s="174"/>
      <c r="ISX34" s="174"/>
      <c r="ISY34" s="174"/>
      <c r="ISZ34" s="174"/>
      <c r="ITA34" s="174"/>
      <c r="ITB34" s="174"/>
      <c r="ITC34" s="174"/>
      <c r="ITD34" s="174"/>
      <c r="ITT34" s="174"/>
      <c r="ITU34" s="174"/>
      <c r="ITV34" s="174"/>
      <c r="ITW34" s="174"/>
      <c r="ITX34" s="174"/>
      <c r="ITY34" s="174"/>
      <c r="ITZ34" s="174"/>
      <c r="IUA34" s="174"/>
      <c r="IUB34" s="174"/>
      <c r="IUC34" s="174"/>
      <c r="IUD34" s="174"/>
      <c r="IUE34" s="174"/>
      <c r="IUF34" s="174"/>
      <c r="IUV34" s="174"/>
      <c r="IUW34" s="174"/>
      <c r="IUX34" s="174"/>
      <c r="IUY34" s="174"/>
      <c r="IUZ34" s="174"/>
      <c r="IVA34" s="174"/>
      <c r="IVB34" s="174"/>
      <c r="IVC34" s="174"/>
      <c r="IVD34" s="174"/>
      <c r="IVE34" s="174"/>
      <c r="IVF34" s="174"/>
      <c r="IVG34" s="174"/>
      <c r="IVH34" s="174"/>
      <c r="IVX34" s="174"/>
      <c r="IVY34" s="174"/>
      <c r="IVZ34" s="174"/>
      <c r="IWA34" s="174"/>
      <c r="IWB34" s="174"/>
      <c r="IWC34" s="174"/>
      <c r="IWD34" s="174"/>
      <c r="IWE34" s="174"/>
      <c r="IWF34" s="174"/>
      <c r="IWG34" s="174"/>
      <c r="IWH34" s="174"/>
      <c r="IWI34" s="174"/>
      <c r="IWJ34" s="174"/>
      <c r="IWZ34" s="174"/>
      <c r="IXA34" s="174"/>
      <c r="IXB34" s="174"/>
      <c r="IXC34" s="174"/>
      <c r="IXD34" s="174"/>
      <c r="IXE34" s="174"/>
      <c r="IXF34" s="174"/>
      <c r="IXG34" s="174"/>
      <c r="IXH34" s="174"/>
      <c r="IXI34" s="174"/>
      <c r="IXJ34" s="174"/>
      <c r="IXK34" s="174"/>
      <c r="IXL34" s="174"/>
      <c r="IYB34" s="174"/>
      <c r="IYC34" s="174"/>
      <c r="IYD34" s="174"/>
      <c r="IYE34" s="174"/>
      <c r="IYF34" s="174"/>
      <c r="IYG34" s="174"/>
      <c r="IYH34" s="174"/>
      <c r="IYI34" s="174"/>
      <c r="IYJ34" s="174"/>
      <c r="IYK34" s="174"/>
      <c r="IYL34" s="174"/>
      <c r="IYM34" s="174"/>
      <c r="IYN34" s="174"/>
      <c r="IZD34" s="174"/>
      <c r="IZE34" s="174"/>
      <c r="IZF34" s="174"/>
      <c r="IZG34" s="174"/>
      <c r="IZH34" s="174"/>
      <c r="IZI34" s="174"/>
      <c r="IZJ34" s="174"/>
      <c r="IZK34" s="174"/>
      <c r="IZL34" s="174"/>
      <c r="IZM34" s="174"/>
      <c r="IZN34" s="174"/>
      <c r="IZO34" s="174"/>
      <c r="IZP34" s="174"/>
      <c r="JAF34" s="174"/>
      <c r="JAG34" s="174"/>
      <c r="JAH34" s="174"/>
      <c r="JAI34" s="174"/>
      <c r="JAJ34" s="174"/>
      <c r="JAK34" s="174"/>
      <c r="JAL34" s="174"/>
      <c r="JAM34" s="174"/>
      <c r="JAN34" s="174"/>
      <c r="JAO34" s="174"/>
      <c r="JAP34" s="174"/>
      <c r="JAQ34" s="174"/>
      <c r="JAR34" s="174"/>
      <c r="JBH34" s="174"/>
      <c r="JBI34" s="174"/>
      <c r="JBJ34" s="174"/>
      <c r="JBK34" s="174"/>
      <c r="JBL34" s="174"/>
      <c r="JBM34" s="174"/>
      <c r="JBN34" s="174"/>
      <c r="JBO34" s="174"/>
      <c r="JBP34" s="174"/>
      <c r="JBQ34" s="174"/>
      <c r="JBR34" s="174"/>
      <c r="JBS34" s="174"/>
      <c r="JBT34" s="174"/>
      <c r="JCJ34" s="174"/>
      <c r="JCK34" s="174"/>
      <c r="JCL34" s="174"/>
      <c r="JCM34" s="174"/>
      <c r="JCN34" s="174"/>
      <c r="JCO34" s="174"/>
      <c r="JCP34" s="174"/>
      <c r="JCQ34" s="174"/>
      <c r="JCR34" s="174"/>
      <c r="JCS34" s="174"/>
      <c r="JCT34" s="174"/>
      <c r="JCU34" s="174"/>
      <c r="JCV34" s="174"/>
      <c r="JDL34" s="174"/>
      <c r="JDM34" s="174"/>
      <c r="JDN34" s="174"/>
      <c r="JDO34" s="174"/>
      <c r="JDP34" s="174"/>
      <c r="JDQ34" s="174"/>
      <c r="JDR34" s="174"/>
      <c r="JDS34" s="174"/>
      <c r="JDT34" s="174"/>
      <c r="JDU34" s="174"/>
      <c r="JDV34" s="174"/>
      <c r="JDW34" s="174"/>
      <c r="JDX34" s="174"/>
      <c r="JEN34" s="174"/>
      <c r="JEO34" s="174"/>
      <c r="JEP34" s="174"/>
      <c r="JEQ34" s="174"/>
      <c r="JER34" s="174"/>
      <c r="JES34" s="174"/>
      <c r="JET34" s="174"/>
      <c r="JEU34" s="174"/>
      <c r="JEV34" s="174"/>
      <c r="JEW34" s="174"/>
      <c r="JEX34" s="174"/>
      <c r="JEY34" s="174"/>
      <c r="JEZ34" s="174"/>
      <c r="JFP34" s="174"/>
      <c r="JFQ34" s="174"/>
      <c r="JFR34" s="174"/>
      <c r="JFS34" s="174"/>
      <c r="JFT34" s="174"/>
      <c r="JFU34" s="174"/>
      <c r="JFV34" s="174"/>
      <c r="JFW34" s="174"/>
      <c r="JFX34" s="174"/>
      <c r="JFY34" s="174"/>
      <c r="JFZ34" s="174"/>
      <c r="JGA34" s="174"/>
      <c r="JGB34" s="174"/>
      <c r="JGR34" s="174"/>
      <c r="JGS34" s="174"/>
      <c r="JGT34" s="174"/>
      <c r="JGU34" s="174"/>
      <c r="JGV34" s="174"/>
      <c r="JGW34" s="174"/>
      <c r="JGX34" s="174"/>
      <c r="JGY34" s="174"/>
      <c r="JGZ34" s="174"/>
      <c r="JHA34" s="174"/>
      <c r="JHB34" s="174"/>
      <c r="JHC34" s="174"/>
      <c r="JHD34" s="174"/>
      <c r="JHT34" s="174"/>
      <c r="JHU34" s="174"/>
      <c r="JHV34" s="174"/>
      <c r="JHW34" s="174"/>
      <c r="JHX34" s="174"/>
      <c r="JHY34" s="174"/>
      <c r="JHZ34" s="174"/>
      <c r="JIA34" s="174"/>
      <c r="JIB34" s="174"/>
      <c r="JIC34" s="174"/>
      <c r="JID34" s="174"/>
      <c r="JIE34" s="174"/>
      <c r="JIF34" s="174"/>
      <c r="JIV34" s="174"/>
      <c r="JIW34" s="174"/>
      <c r="JIX34" s="174"/>
      <c r="JIY34" s="174"/>
      <c r="JIZ34" s="174"/>
      <c r="JJA34" s="174"/>
      <c r="JJB34" s="174"/>
      <c r="JJC34" s="174"/>
      <c r="JJD34" s="174"/>
      <c r="JJE34" s="174"/>
      <c r="JJF34" s="174"/>
      <c r="JJG34" s="174"/>
      <c r="JJH34" s="174"/>
      <c r="JJX34" s="174"/>
      <c r="JJY34" s="174"/>
      <c r="JJZ34" s="174"/>
      <c r="JKA34" s="174"/>
      <c r="JKB34" s="174"/>
      <c r="JKC34" s="174"/>
      <c r="JKD34" s="174"/>
      <c r="JKE34" s="174"/>
      <c r="JKF34" s="174"/>
      <c r="JKG34" s="174"/>
      <c r="JKH34" s="174"/>
      <c r="JKI34" s="174"/>
      <c r="JKJ34" s="174"/>
      <c r="JKZ34" s="174"/>
      <c r="JLA34" s="174"/>
      <c r="JLB34" s="174"/>
      <c r="JLC34" s="174"/>
      <c r="JLD34" s="174"/>
      <c r="JLE34" s="174"/>
      <c r="JLF34" s="174"/>
      <c r="JLG34" s="174"/>
      <c r="JLH34" s="174"/>
      <c r="JLI34" s="174"/>
      <c r="JLJ34" s="174"/>
      <c r="JLK34" s="174"/>
      <c r="JLL34" s="174"/>
      <c r="JMB34" s="174"/>
      <c r="JMC34" s="174"/>
      <c r="JMD34" s="174"/>
      <c r="JME34" s="174"/>
      <c r="JMF34" s="174"/>
      <c r="JMG34" s="174"/>
      <c r="JMH34" s="174"/>
      <c r="JMI34" s="174"/>
      <c r="JMJ34" s="174"/>
      <c r="JMK34" s="174"/>
      <c r="JML34" s="174"/>
      <c r="JMM34" s="174"/>
      <c r="JMN34" s="174"/>
      <c r="JND34" s="174"/>
      <c r="JNE34" s="174"/>
      <c r="JNF34" s="174"/>
      <c r="JNG34" s="174"/>
      <c r="JNH34" s="174"/>
      <c r="JNI34" s="174"/>
      <c r="JNJ34" s="174"/>
      <c r="JNK34" s="174"/>
      <c r="JNL34" s="174"/>
      <c r="JNM34" s="174"/>
      <c r="JNN34" s="174"/>
      <c r="JNO34" s="174"/>
      <c r="JNP34" s="174"/>
      <c r="JOF34" s="174"/>
      <c r="JOG34" s="174"/>
      <c r="JOH34" s="174"/>
      <c r="JOI34" s="174"/>
      <c r="JOJ34" s="174"/>
      <c r="JOK34" s="174"/>
      <c r="JOL34" s="174"/>
      <c r="JOM34" s="174"/>
      <c r="JON34" s="174"/>
      <c r="JOO34" s="174"/>
      <c r="JOP34" s="174"/>
      <c r="JOQ34" s="174"/>
      <c r="JOR34" s="174"/>
      <c r="JPH34" s="174"/>
      <c r="JPI34" s="174"/>
      <c r="JPJ34" s="174"/>
      <c r="JPK34" s="174"/>
      <c r="JPL34" s="174"/>
      <c r="JPM34" s="174"/>
      <c r="JPN34" s="174"/>
      <c r="JPO34" s="174"/>
      <c r="JPP34" s="174"/>
      <c r="JPQ34" s="174"/>
      <c r="JPR34" s="174"/>
      <c r="JPS34" s="174"/>
      <c r="JPT34" s="174"/>
      <c r="JQJ34" s="174"/>
      <c r="JQK34" s="174"/>
      <c r="JQL34" s="174"/>
      <c r="JQM34" s="174"/>
      <c r="JQN34" s="174"/>
      <c r="JQO34" s="174"/>
      <c r="JQP34" s="174"/>
      <c r="JQQ34" s="174"/>
      <c r="JQR34" s="174"/>
      <c r="JQS34" s="174"/>
      <c r="JQT34" s="174"/>
      <c r="JQU34" s="174"/>
      <c r="JQV34" s="174"/>
      <c r="JRL34" s="174"/>
      <c r="JRM34" s="174"/>
      <c r="JRN34" s="174"/>
      <c r="JRO34" s="174"/>
      <c r="JRP34" s="174"/>
      <c r="JRQ34" s="174"/>
      <c r="JRR34" s="174"/>
      <c r="JRS34" s="174"/>
      <c r="JRT34" s="174"/>
      <c r="JRU34" s="174"/>
      <c r="JRV34" s="174"/>
      <c r="JRW34" s="174"/>
      <c r="JRX34" s="174"/>
      <c r="JSN34" s="174"/>
      <c r="JSO34" s="174"/>
      <c r="JSP34" s="174"/>
      <c r="JSQ34" s="174"/>
      <c r="JSR34" s="174"/>
      <c r="JSS34" s="174"/>
      <c r="JST34" s="174"/>
      <c r="JSU34" s="174"/>
      <c r="JSV34" s="174"/>
      <c r="JSW34" s="174"/>
      <c r="JSX34" s="174"/>
      <c r="JSY34" s="174"/>
      <c r="JSZ34" s="174"/>
      <c r="JTP34" s="174"/>
      <c r="JTQ34" s="174"/>
      <c r="JTR34" s="174"/>
      <c r="JTS34" s="174"/>
      <c r="JTT34" s="174"/>
      <c r="JTU34" s="174"/>
      <c r="JTV34" s="174"/>
      <c r="JTW34" s="174"/>
      <c r="JTX34" s="174"/>
      <c r="JTY34" s="174"/>
      <c r="JTZ34" s="174"/>
      <c r="JUA34" s="174"/>
      <c r="JUB34" s="174"/>
      <c r="JUR34" s="174"/>
      <c r="JUS34" s="174"/>
      <c r="JUT34" s="174"/>
      <c r="JUU34" s="174"/>
      <c r="JUV34" s="174"/>
      <c r="JUW34" s="174"/>
      <c r="JUX34" s="174"/>
      <c r="JUY34" s="174"/>
      <c r="JUZ34" s="174"/>
      <c r="JVA34" s="174"/>
      <c r="JVB34" s="174"/>
      <c r="JVC34" s="174"/>
      <c r="JVD34" s="174"/>
      <c r="JVT34" s="174"/>
      <c r="JVU34" s="174"/>
      <c r="JVV34" s="174"/>
      <c r="JVW34" s="174"/>
      <c r="JVX34" s="174"/>
      <c r="JVY34" s="174"/>
      <c r="JVZ34" s="174"/>
      <c r="JWA34" s="174"/>
      <c r="JWB34" s="174"/>
      <c r="JWC34" s="174"/>
      <c r="JWD34" s="174"/>
      <c r="JWE34" s="174"/>
      <c r="JWF34" s="174"/>
      <c r="JWV34" s="174"/>
      <c r="JWW34" s="174"/>
      <c r="JWX34" s="174"/>
      <c r="JWY34" s="174"/>
      <c r="JWZ34" s="174"/>
      <c r="JXA34" s="174"/>
      <c r="JXB34" s="174"/>
      <c r="JXC34" s="174"/>
      <c r="JXD34" s="174"/>
      <c r="JXE34" s="174"/>
      <c r="JXF34" s="174"/>
      <c r="JXG34" s="174"/>
      <c r="JXH34" s="174"/>
      <c r="JXX34" s="174"/>
      <c r="JXY34" s="174"/>
      <c r="JXZ34" s="174"/>
      <c r="JYA34" s="174"/>
      <c r="JYB34" s="174"/>
      <c r="JYC34" s="174"/>
      <c r="JYD34" s="174"/>
      <c r="JYE34" s="174"/>
      <c r="JYF34" s="174"/>
      <c r="JYG34" s="174"/>
      <c r="JYH34" s="174"/>
      <c r="JYI34" s="174"/>
      <c r="JYJ34" s="174"/>
      <c r="JYZ34" s="174"/>
      <c r="JZA34" s="174"/>
      <c r="JZB34" s="174"/>
      <c r="JZC34" s="174"/>
      <c r="JZD34" s="174"/>
      <c r="JZE34" s="174"/>
      <c r="JZF34" s="174"/>
      <c r="JZG34" s="174"/>
      <c r="JZH34" s="174"/>
      <c r="JZI34" s="174"/>
      <c r="JZJ34" s="174"/>
      <c r="JZK34" s="174"/>
      <c r="JZL34" s="174"/>
      <c r="KAB34" s="174"/>
      <c r="KAC34" s="174"/>
      <c r="KAD34" s="174"/>
      <c r="KAE34" s="174"/>
      <c r="KAF34" s="174"/>
      <c r="KAG34" s="174"/>
      <c r="KAH34" s="174"/>
      <c r="KAI34" s="174"/>
      <c r="KAJ34" s="174"/>
      <c r="KAK34" s="174"/>
      <c r="KAL34" s="174"/>
      <c r="KAM34" s="174"/>
      <c r="KAN34" s="174"/>
      <c r="KBD34" s="174"/>
      <c r="KBE34" s="174"/>
      <c r="KBF34" s="174"/>
      <c r="KBG34" s="174"/>
      <c r="KBH34" s="174"/>
      <c r="KBI34" s="174"/>
      <c r="KBJ34" s="174"/>
      <c r="KBK34" s="174"/>
      <c r="KBL34" s="174"/>
      <c r="KBM34" s="174"/>
      <c r="KBN34" s="174"/>
      <c r="KBO34" s="174"/>
      <c r="KBP34" s="174"/>
      <c r="KCF34" s="174"/>
      <c r="KCG34" s="174"/>
      <c r="KCH34" s="174"/>
      <c r="KCI34" s="174"/>
      <c r="KCJ34" s="174"/>
      <c r="KCK34" s="174"/>
      <c r="KCL34" s="174"/>
      <c r="KCM34" s="174"/>
      <c r="KCN34" s="174"/>
      <c r="KCO34" s="174"/>
      <c r="KCP34" s="174"/>
      <c r="KCQ34" s="174"/>
      <c r="KCR34" s="174"/>
      <c r="KDH34" s="174"/>
      <c r="KDI34" s="174"/>
      <c r="KDJ34" s="174"/>
      <c r="KDK34" s="174"/>
      <c r="KDL34" s="174"/>
      <c r="KDM34" s="174"/>
      <c r="KDN34" s="174"/>
      <c r="KDO34" s="174"/>
      <c r="KDP34" s="174"/>
      <c r="KDQ34" s="174"/>
      <c r="KDR34" s="174"/>
      <c r="KDS34" s="174"/>
      <c r="KDT34" s="174"/>
      <c r="KEJ34" s="174"/>
      <c r="KEK34" s="174"/>
      <c r="KEL34" s="174"/>
      <c r="KEM34" s="174"/>
      <c r="KEN34" s="174"/>
      <c r="KEO34" s="174"/>
      <c r="KEP34" s="174"/>
      <c r="KEQ34" s="174"/>
      <c r="KER34" s="174"/>
      <c r="KES34" s="174"/>
      <c r="KET34" s="174"/>
      <c r="KEU34" s="174"/>
      <c r="KEV34" s="174"/>
      <c r="KFL34" s="174"/>
      <c r="KFM34" s="174"/>
      <c r="KFN34" s="174"/>
      <c r="KFO34" s="174"/>
      <c r="KFP34" s="174"/>
      <c r="KFQ34" s="174"/>
      <c r="KFR34" s="174"/>
      <c r="KFS34" s="174"/>
      <c r="KFT34" s="174"/>
      <c r="KFU34" s="174"/>
      <c r="KFV34" s="174"/>
      <c r="KFW34" s="174"/>
      <c r="KFX34" s="174"/>
      <c r="KGN34" s="174"/>
      <c r="KGO34" s="174"/>
      <c r="KGP34" s="174"/>
      <c r="KGQ34" s="174"/>
      <c r="KGR34" s="174"/>
      <c r="KGS34" s="174"/>
      <c r="KGT34" s="174"/>
      <c r="KGU34" s="174"/>
      <c r="KGV34" s="174"/>
      <c r="KGW34" s="174"/>
      <c r="KGX34" s="174"/>
      <c r="KGY34" s="174"/>
      <c r="KGZ34" s="174"/>
      <c r="KHP34" s="174"/>
      <c r="KHQ34" s="174"/>
      <c r="KHR34" s="174"/>
      <c r="KHS34" s="174"/>
      <c r="KHT34" s="174"/>
      <c r="KHU34" s="174"/>
      <c r="KHV34" s="174"/>
      <c r="KHW34" s="174"/>
      <c r="KHX34" s="174"/>
      <c r="KHY34" s="174"/>
      <c r="KHZ34" s="174"/>
      <c r="KIA34" s="174"/>
      <c r="KIB34" s="174"/>
      <c r="KIR34" s="174"/>
      <c r="KIS34" s="174"/>
      <c r="KIT34" s="174"/>
      <c r="KIU34" s="174"/>
      <c r="KIV34" s="174"/>
      <c r="KIW34" s="174"/>
      <c r="KIX34" s="174"/>
      <c r="KIY34" s="174"/>
      <c r="KIZ34" s="174"/>
      <c r="KJA34" s="174"/>
      <c r="KJB34" s="174"/>
      <c r="KJC34" s="174"/>
      <c r="KJD34" s="174"/>
      <c r="KJT34" s="174"/>
      <c r="KJU34" s="174"/>
      <c r="KJV34" s="174"/>
      <c r="KJW34" s="174"/>
      <c r="KJX34" s="174"/>
      <c r="KJY34" s="174"/>
      <c r="KJZ34" s="174"/>
      <c r="KKA34" s="174"/>
      <c r="KKB34" s="174"/>
      <c r="KKC34" s="174"/>
      <c r="KKD34" s="174"/>
      <c r="KKE34" s="174"/>
      <c r="KKF34" s="174"/>
      <c r="KKV34" s="174"/>
      <c r="KKW34" s="174"/>
      <c r="KKX34" s="174"/>
      <c r="KKY34" s="174"/>
      <c r="KKZ34" s="174"/>
      <c r="KLA34" s="174"/>
      <c r="KLB34" s="174"/>
      <c r="KLC34" s="174"/>
      <c r="KLD34" s="174"/>
      <c r="KLE34" s="174"/>
      <c r="KLF34" s="174"/>
      <c r="KLG34" s="174"/>
      <c r="KLH34" s="174"/>
      <c r="KLX34" s="174"/>
      <c r="KLY34" s="174"/>
      <c r="KLZ34" s="174"/>
      <c r="KMA34" s="174"/>
      <c r="KMB34" s="174"/>
      <c r="KMC34" s="174"/>
      <c r="KMD34" s="174"/>
      <c r="KME34" s="174"/>
      <c r="KMF34" s="174"/>
      <c r="KMG34" s="174"/>
      <c r="KMH34" s="174"/>
      <c r="KMI34" s="174"/>
      <c r="KMJ34" s="174"/>
      <c r="KMZ34" s="174"/>
      <c r="KNA34" s="174"/>
      <c r="KNB34" s="174"/>
      <c r="KNC34" s="174"/>
      <c r="KND34" s="174"/>
      <c r="KNE34" s="174"/>
      <c r="KNF34" s="174"/>
      <c r="KNG34" s="174"/>
      <c r="KNH34" s="174"/>
      <c r="KNI34" s="174"/>
      <c r="KNJ34" s="174"/>
      <c r="KNK34" s="174"/>
      <c r="KNL34" s="174"/>
      <c r="KOB34" s="174"/>
      <c r="KOC34" s="174"/>
      <c r="KOD34" s="174"/>
      <c r="KOE34" s="174"/>
      <c r="KOF34" s="174"/>
      <c r="KOG34" s="174"/>
      <c r="KOH34" s="174"/>
      <c r="KOI34" s="174"/>
      <c r="KOJ34" s="174"/>
      <c r="KOK34" s="174"/>
      <c r="KOL34" s="174"/>
      <c r="KOM34" s="174"/>
      <c r="KON34" s="174"/>
      <c r="KPD34" s="174"/>
      <c r="KPE34" s="174"/>
      <c r="KPF34" s="174"/>
      <c r="KPG34" s="174"/>
      <c r="KPH34" s="174"/>
      <c r="KPI34" s="174"/>
      <c r="KPJ34" s="174"/>
      <c r="KPK34" s="174"/>
      <c r="KPL34" s="174"/>
      <c r="KPM34" s="174"/>
      <c r="KPN34" s="174"/>
      <c r="KPO34" s="174"/>
      <c r="KPP34" s="174"/>
      <c r="KQF34" s="174"/>
      <c r="KQG34" s="174"/>
      <c r="KQH34" s="174"/>
      <c r="KQI34" s="174"/>
      <c r="KQJ34" s="174"/>
      <c r="KQK34" s="174"/>
      <c r="KQL34" s="174"/>
      <c r="KQM34" s="174"/>
      <c r="KQN34" s="174"/>
      <c r="KQO34" s="174"/>
      <c r="KQP34" s="174"/>
      <c r="KQQ34" s="174"/>
      <c r="KQR34" s="174"/>
      <c r="KRH34" s="174"/>
      <c r="KRI34" s="174"/>
      <c r="KRJ34" s="174"/>
      <c r="KRK34" s="174"/>
      <c r="KRL34" s="174"/>
      <c r="KRM34" s="174"/>
      <c r="KRN34" s="174"/>
      <c r="KRO34" s="174"/>
      <c r="KRP34" s="174"/>
      <c r="KRQ34" s="174"/>
      <c r="KRR34" s="174"/>
      <c r="KRS34" s="174"/>
      <c r="KRT34" s="174"/>
      <c r="KSJ34" s="174"/>
      <c r="KSK34" s="174"/>
      <c r="KSL34" s="174"/>
      <c r="KSM34" s="174"/>
      <c r="KSN34" s="174"/>
      <c r="KSO34" s="174"/>
      <c r="KSP34" s="174"/>
      <c r="KSQ34" s="174"/>
      <c r="KSR34" s="174"/>
      <c r="KSS34" s="174"/>
      <c r="KST34" s="174"/>
      <c r="KSU34" s="174"/>
      <c r="KSV34" s="174"/>
      <c r="KTL34" s="174"/>
      <c r="KTM34" s="174"/>
      <c r="KTN34" s="174"/>
      <c r="KTO34" s="174"/>
      <c r="KTP34" s="174"/>
      <c r="KTQ34" s="174"/>
      <c r="KTR34" s="174"/>
      <c r="KTS34" s="174"/>
      <c r="KTT34" s="174"/>
      <c r="KTU34" s="174"/>
      <c r="KTV34" s="174"/>
      <c r="KTW34" s="174"/>
      <c r="KTX34" s="174"/>
      <c r="KUN34" s="174"/>
      <c r="KUO34" s="174"/>
      <c r="KUP34" s="174"/>
      <c r="KUQ34" s="174"/>
      <c r="KUR34" s="174"/>
      <c r="KUS34" s="174"/>
      <c r="KUT34" s="174"/>
      <c r="KUU34" s="174"/>
      <c r="KUV34" s="174"/>
      <c r="KUW34" s="174"/>
      <c r="KUX34" s="174"/>
      <c r="KUY34" s="174"/>
      <c r="KUZ34" s="174"/>
      <c r="KVP34" s="174"/>
      <c r="KVQ34" s="174"/>
      <c r="KVR34" s="174"/>
      <c r="KVS34" s="174"/>
      <c r="KVT34" s="174"/>
      <c r="KVU34" s="174"/>
      <c r="KVV34" s="174"/>
      <c r="KVW34" s="174"/>
      <c r="KVX34" s="174"/>
      <c r="KVY34" s="174"/>
      <c r="KVZ34" s="174"/>
      <c r="KWA34" s="174"/>
      <c r="KWB34" s="174"/>
      <c r="KWR34" s="174"/>
      <c r="KWS34" s="174"/>
      <c r="KWT34" s="174"/>
      <c r="KWU34" s="174"/>
      <c r="KWV34" s="174"/>
      <c r="KWW34" s="174"/>
      <c r="KWX34" s="174"/>
      <c r="KWY34" s="174"/>
      <c r="KWZ34" s="174"/>
      <c r="KXA34" s="174"/>
      <c r="KXB34" s="174"/>
      <c r="KXC34" s="174"/>
      <c r="KXD34" s="174"/>
      <c r="KXT34" s="174"/>
      <c r="KXU34" s="174"/>
      <c r="KXV34" s="174"/>
      <c r="KXW34" s="174"/>
      <c r="KXX34" s="174"/>
      <c r="KXY34" s="174"/>
      <c r="KXZ34" s="174"/>
      <c r="KYA34" s="174"/>
      <c r="KYB34" s="174"/>
      <c r="KYC34" s="174"/>
      <c r="KYD34" s="174"/>
      <c r="KYE34" s="174"/>
      <c r="KYF34" s="174"/>
      <c r="KYV34" s="174"/>
      <c r="KYW34" s="174"/>
      <c r="KYX34" s="174"/>
      <c r="KYY34" s="174"/>
      <c r="KYZ34" s="174"/>
      <c r="KZA34" s="174"/>
      <c r="KZB34" s="174"/>
      <c r="KZC34" s="174"/>
      <c r="KZD34" s="174"/>
      <c r="KZE34" s="174"/>
      <c r="KZF34" s="174"/>
      <c r="KZG34" s="174"/>
      <c r="KZH34" s="174"/>
      <c r="KZX34" s="174"/>
      <c r="KZY34" s="174"/>
      <c r="KZZ34" s="174"/>
      <c r="LAA34" s="174"/>
      <c r="LAB34" s="174"/>
      <c r="LAC34" s="174"/>
      <c r="LAD34" s="174"/>
      <c r="LAE34" s="174"/>
      <c r="LAF34" s="174"/>
      <c r="LAG34" s="174"/>
      <c r="LAH34" s="174"/>
      <c r="LAI34" s="174"/>
      <c r="LAJ34" s="174"/>
      <c r="LAZ34" s="174"/>
      <c r="LBA34" s="174"/>
      <c r="LBB34" s="174"/>
      <c r="LBC34" s="174"/>
      <c r="LBD34" s="174"/>
      <c r="LBE34" s="174"/>
      <c r="LBF34" s="174"/>
      <c r="LBG34" s="174"/>
      <c r="LBH34" s="174"/>
      <c r="LBI34" s="174"/>
      <c r="LBJ34" s="174"/>
      <c r="LBK34" s="174"/>
      <c r="LBL34" s="174"/>
      <c r="LCB34" s="174"/>
      <c r="LCC34" s="174"/>
      <c r="LCD34" s="174"/>
      <c r="LCE34" s="174"/>
      <c r="LCF34" s="174"/>
      <c r="LCG34" s="174"/>
      <c r="LCH34" s="174"/>
      <c r="LCI34" s="174"/>
      <c r="LCJ34" s="174"/>
      <c r="LCK34" s="174"/>
      <c r="LCL34" s="174"/>
      <c r="LCM34" s="174"/>
      <c r="LCN34" s="174"/>
      <c r="LDD34" s="174"/>
      <c r="LDE34" s="174"/>
      <c r="LDF34" s="174"/>
      <c r="LDG34" s="174"/>
      <c r="LDH34" s="174"/>
      <c r="LDI34" s="174"/>
      <c r="LDJ34" s="174"/>
      <c r="LDK34" s="174"/>
      <c r="LDL34" s="174"/>
      <c r="LDM34" s="174"/>
      <c r="LDN34" s="174"/>
      <c r="LDO34" s="174"/>
      <c r="LDP34" s="174"/>
      <c r="LEF34" s="174"/>
      <c r="LEG34" s="174"/>
      <c r="LEH34" s="174"/>
      <c r="LEI34" s="174"/>
      <c r="LEJ34" s="174"/>
      <c r="LEK34" s="174"/>
      <c r="LEL34" s="174"/>
      <c r="LEM34" s="174"/>
      <c r="LEN34" s="174"/>
      <c r="LEO34" s="174"/>
      <c r="LEP34" s="174"/>
      <c r="LEQ34" s="174"/>
      <c r="LER34" s="174"/>
      <c r="LFH34" s="174"/>
      <c r="LFI34" s="174"/>
      <c r="LFJ34" s="174"/>
      <c r="LFK34" s="174"/>
      <c r="LFL34" s="174"/>
      <c r="LFM34" s="174"/>
      <c r="LFN34" s="174"/>
      <c r="LFO34" s="174"/>
      <c r="LFP34" s="174"/>
      <c r="LFQ34" s="174"/>
      <c r="LFR34" s="174"/>
      <c r="LFS34" s="174"/>
      <c r="LFT34" s="174"/>
      <c r="LGJ34" s="174"/>
      <c r="LGK34" s="174"/>
      <c r="LGL34" s="174"/>
      <c r="LGM34" s="174"/>
      <c r="LGN34" s="174"/>
      <c r="LGO34" s="174"/>
      <c r="LGP34" s="174"/>
      <c r="LGQ34" s="174"/>
      <c r="LGR34" s="174"/>
      <c r="LGS34" s="174"/>
      <c r="LGT34" s="174"/>
      <c r="LGU34" s="174"/>
      <c r="LGV34" s="174"/>
      <c r="LHL34" s="174"/>
      <c r="LHM34" s="174"/>
      <c r="LHN34" s="174"/>
      <c r="LHO34" s="174"/>
      <c r="LHP34" s="174"/>
      <c r="LHQ34" s="174"/>
      <c r="LHR34" s="174"/>
      <c r="LHS34" s="174"/>
      <c r="LHT34" s="174"/>
      <c r="LHU34" s="174"/>
      <c r="LHV34" s="174"/>
      <c r="LHW34" s="174"/>
      <c r="LHX34" s="174"/>
      <c r="LIN34" s="174"/>
      <c r="LIO34" s="174"/>
      <c r="LIP34" s="174"/>
      <c r="LIQ34" s="174"/>
      <c r="LIR34" s="174"/>
      <c r="LIS34" s="174"/>
      <c r="LIT34" s="174"/>
      <c r="LIU34" s="174"/>
      <c r="LIV34" s="174"/>
      <c r="LIW34" s="174"/>
      <c r="LIX34" s="174"/>
      <c r="LIY34" s="174"/>
      <c r="LIZ34" s="174"/>
      <c r="LJP34" s="174"/>
      <c r="LJQ34" s="174"/>
      <c r="LJR34" s="174"/>
      <c r="LJS34" s="174"/>
      <c r="LJT34" s="174"/>
      <c r="LJU34" s="174"/>
      <c r="LJV34" s="174"/>
      <c r="LJW34" s="174"/>
      <c r="LJX34" s="174"/>
      <c r="LJY34" s="174"/>
      <c r="LJZ34" s="174"/>
      <c r="LKA34" s="174"/>
      <c r="LKB34" s="174"/>
      <c r="LKR34" s="174"/>
      <c r="LKS34" s="174"/>
      <c r="LKT34" s="174"/>
      <c r="LKU34" s="174"/>
      <c r="LKV34" s="174"/>
      <c r="LKW34" s="174"/>
      <c r="LKX34" s="174"/>
      <c r="LKY34" s="174"/>
      <c r="LKZ34" s="174"/>
      <c r="LLA34" s="174"/>
      <c r="LLB34" s="174"/>
      <c r="LLC34" s="174"/>
      <c r="LLD34" s="174"/>
      <c r="LLT34" s="174"/>
      <c r="LLU34" s="174"/>
      <c r="LLV34" s="174"/>
      <c r="LLW34" s="174"/>
      <c r="LLX34" s="174"/>
      <c r="LLY34" s="174"/>
      <c r="LLZ34" s="174"/>
      <c r="LMA34" s="174"/>
      <c r="LMB34" s="174"/>
      <c r="LMC34" s="174"/>
      <c r="LMD34" s="174"/>
      <c r="LME34" s="174"/>
      <c r="LMF34" s="174"/>
      <c r="LMV34" s="174"/>
      <c r="LMW34" s="174"/>
      <c r="LMX34" s="174"/>
      <c r="LMY34" s="174"/>
      <c r="LMZ34" s="174"/>
      <c r="LNA34" s="174"/>
      <c r="LNB34" s="174"/>
      <c r="LNC34" s="174"/>
      <c r="LND34" s="174"/>
      <c r="LNE34" s="174"/>
      <c r="LNF34" s="174"/>
      <c r="LNG34" s="174"/>
      <c r="LNH34" s="174"/>
      <c r="LNX34" s="174"/>
      <c r="LNY34" s="174"/>
      <c r="LNZ34" s="174"/>
      <c r="LOA34" s="174"/>
      <c r="LOB34" s="174"/>
      <c r="LOC34" s="174"/>
      <c r="LOD34" s="174"/>
      <c r="LOE34" s="174"/>
      <c r="LOF34" s="174"/>
      <c r="LOG34" s="174"/>
      <c r="LOH34" s="174"/>
      <c r="LOI34" s="174"/>
      <c r="LOJ34" s="174"/>
      <c r="LOZ34" s="174"/>
      <c r="LPA34" s="174"/>
      <c r="LPB34" s="174"/>
      <c r="LPC34" s="174"/>
      <c r="LPD34" s="174"/>
      <c r="LPE34" s="174"/>
      <c r="LPF34" s="174"/>
      <c r="LPG34" s="174"/>
      <c r="LPH34" s="174"/>
      <c r="LPI34" s="174"/>
      <c r="LPJ34" s="174"/>
      <c r="LPK34" s="174"/>
      <c r="LPL34" s="174"/>
      <c r="LQB34" s="174"/>
      <c r="LQC34" s="174"/>
      <c r="LQD34" s="174"/>
      <c r="LQE34" s="174"/>
      <c r="LQF34" s="174"/>
      <c r="LQG34" s="174"/>
      <c r="LQH34" s="174"/>
      <c r="LQI34" s="174"/>
      <c r="LQJ34" s="174"/>
      <c r="LQK34" s="174"/>
      <c r="LQL34" s="174"/>
      <c r="LQM34" s="174"/>
      <c r="LQN34" s="174"/>
      <c r="LRD34" s="174"/>
      <c r="LRE34" s="174"/>
      <c r="LRF34" s="174"/>
      <c r="LRG34" s="174"/>
      <c r="LRH34" s="174"/>
      <c r="LRI34" s="174"/>
      <c r="LRJ34" s="174"/>
      <c r="LRK34" s="174"/>
      <c r="LRL34" s="174"/>
      <c r="LRM34" s="174"/>
      <c r="LRN34" s="174"/>
      <c r="LRO34" s="174"/>
      <c r="LRP34" s="174"/>
      <c r="LSF34" s="174"/>
      <c r="LSG34" s="174"/>
      <c r="LSH34" s="174"/>
      <c r="LSI34" s="174"/>
      <c r="LSJ34" s="174"/>
      <c r="LSK34" s="174"/>
      <c r="LSL34" s="174"/>
      <c r="LSM34" s="174"/>
      <c r="LSN34" s="174"/>
      <c r="LSO34" s="174"/>
      <c r="LSP34" s="174"/>
      <c r="LSQ34" s="174"/>
      <c r="LSR34" s="174"/>
      <c r="LTH34" s="174"/>
      <c r="LTI34" s="174"/>
      <c r="LTJ34" s="174"/>
      <c r="LTK34" s="174"/>
      <c r="LTL34" s="174"/>
      <c r="LTM34" s="174"/>
      <c r="LTN34" s="174"/>
      <c r="LTO34" s="174"/>
      <c r="LTP34" s="174"/>
      <c r="LTQ34" s="174"/>
      <c r="LTR34" s="174"/>
      <c r="LTS34" s="174"/>
      <c r="LTT34" s="174"/>
      <c r="LUJ34" s="174"/>
      <c r="LUK34" s="174"/>
      <c r="LUL34" s="174"/>
      <c r="LUM34" s="174"/>
      <c r="LUN34" s="174"/>
      <c r="LUO34" s="174"/>
      <c r="LUP34" s="174"/>
      <c r="LUQ34" s="174"/>
      <c r="LUR34" s="174"/>
      <c r="LUS34" s="174"/>
      <c r="LUT34" s="174"/>
      <c r="LUU34" s="174"/>
      <c r="LUV34" s="174"/>
      <c r="LVL34" s="174"/>
      <c r="LVM34" s="174"/>
      <c r="LVN34" s="174"/>
      <c r="LVO34" s="174"/>
      <c r="LVP34" s="174"/>
      <c r="LVQ34" s="174"/>
      <c r="LVR34" s="174"/>
      <c r="LVS34" s="174"/>
      <c r="LVT34" s="174"/>
      <c r="LVU34" s="174"/>
      <c r="LVV34" s="174"/>
      <c r="LVW34" s="174"/>
      <c r="LVX34" s="174"/>
      <c r="LWN34" s="174"/>
      <c r="LWO34" s="174"/>
      <c r="LWP34" s="174"/>
      <c r="LWQ34" s="174"/>
      <c r="LWR34" s="174"/>
      <c r="LWS34" s="174"/>
      <c r="LWT34" s="174"/>
      <c r="LWU34" s="174"/>
      <c r="LWV34" s="174"/>
      <c r="LWW34" s="174"/>
      <c r="LWX34" s="174"/>
      <c r="LWY34" s="174"/>
      <c r="LWZ34" s="174"/>
      <c r="LXP34" s="174"/>
      <c r="LXQ34" s="174"/>
      <c r="LXR34" s="174"/>
      <c r="LXS34" s="174"/>
      <c r="LXT34" s="174"/>
      <c r="LXU34" s="174"/>
      <c r="LXV34" s="174"/>
      <c r="LXW34" s="174"/>
      <c r="LXX34" s="174"/>
      <c r="LXY34" s="174"/>
      <c r="LXZ34" s="174"/>
      <c r="LYA34" s="174"/>
      <c r="LYB34" s="174"/>
      <c r="LYR34" s="174"/>
      <c r="LYS34" s="174"/>
      <c r="LYT34" s="174"/>
      <c r="LYU34" s="174"/>
      <c r="LYV34" s="174"/>
      <c r="LYW34" s="174"/>
      <c r="LYX34" s="174"/>
      <c r="LYY34" s="174"/>
      <c r="LYZ34" s="174"/>
      <c r="LZA34" s="174"/>
      <c r="LZB34" s="174"/>
      <c r="LZC34" s="174"/>
      <c r="LZD34" s="174"/>
      <c r="LZT34" s="174"/>
      <c r="LZU34" s="174"/>
      <c r="LZV34" s="174"/>
      <c r="LZW34" s="174"/>
      <c r="LZX34" s="174"/>
      <c r="LZY34" s="174"/>
      <c r="LZZ34" s="174"/>
      <c r="MAA34" s="174"/>
      <c r="MAB34" s="174"/>
      <c r="MAC34" s="174"/>
      <c r="MAD34" s="174"/>
      <c r="MAE34" s="174"/>
      <c r="MAF34" s="174"/>
      <c r="MAV34" s="174"/>
      <c r="MAW34" s="174"/>
      <c r="MAX34" s="174"/>
      <c r="MAY34" s="174"/>
      <c r="MAZ34" s="174"/>
      <c r="MBA34" s="174"/>
      <c r="MBB34" s="174"/>
      <c r="MBC34" s="174"/>
      <c r="MBD34" s="174"/>
      <c r="MBE34" s="174"/>
      <c r="MBF34" s="174"/>
      <c r="MBG34" s="174"/>
      <c r="MBH34" s="174"/>
      <c r="MBX34" s="174"/>
      <c r="MBY34" s="174"/>
      <c r="MBZ34" s="174"/>
      <c r="MCA34" s="174"/>
      <c r="MCB34" s="174"/>
      <c r="MCC34" s="174"/>
      <c r="MCD34" s="174"/>
      <c r="MCE34" s="174"/>
      <c r="MCF34" s="174"/>
      <c r="MCG34" s="174"/>
      <c r="MCH34" s="174"/>
      <c r="MCI34" s="174"/>
      <c r="MCJ34" s="174"/>
      <c r="MCZ34" s="174"/>
      <c r="MDA34" s="174"/>
      <c r="MDB34" s="174"/>
      <c r="MDC34" s="174"/>
      <c r="MDD34" s="174"/>
      <c r="MDE34" s="174"/>
      <c r="MDF34" s="174"/>
      <c r="MDG34" s="174"/>
      <c r="MDH34" s="174"/>
      <c r="MDI34" s="174"/>
      <c r="MDJ34" s="174"/>
      <c r="MDK34" s="174"/>
      <c r="MDL34" s="174"/>
      <c r="MEB34" s="174"/>
      <c r="MEC34" s="174"/>
      <c r="MED34" s="174"/>
      <c r="MEE34" s="174"/>
      <c r="MEF34" s="174"/>
      <c r="MEG34" s="174"/>
      <c r="MEH34" s="174"/>
      <c r="MEI34" s="174"/>
      <c r="MEJ34" s="174"/>
      <c r="MEK34" s="174"/>
      <c r="MEL34" s="174"/>
      <c r="MEM34" s="174"/>
      <c r="MEN34" s="174"/>
      <c r="MFD34" s="174"/>
      <c r="MFE34" s="174"/>
      <c r="MFF34" s="174"/>
      <c r="MFG34" s="174"/>
      <c r="MFH34" s="174"/>
      <c r="MFI34" s="174"/>
      <c r="MFJ34" s="174"/>
      <c r="MFK34" s="174"/>
      <c r="MFL34" s="174"/>
      <c r="MFM34" s="174"/>
      <c r="MFN34" s="174"/>
      <c r="MFO34" s="174"/>
      <c r="MFP34" s="174"/>
      <c r="MGF34" s="174"/>
      <c r="MGG34" s="174"/>
      <c r="MGH34" s="174"/>
      <c r="MGI34" s="174"/>
      <c r="MGJ34" s="174"/>
      <c r="MGK34" s="174"/>
      <c r="MGL34" s="174"/>
      <c r="MGM34" s="174"/>
      <c r="MGN34" s="174"/>
      <c r="MGO34" s="174"/>
      <c r="MGP34" s="174"/>
      <c r="MGQ34" s="174"/>
      <c r="MGR34" s="174"/>
      <c r="MHH34" s="174"/>
      <c r="MHI34" s="174"/>
      <c r="MHJ34" s="174"/>
      <c r="MHK34" s="174"/>
      <c r="MHL34" s="174"/>
      <c r="MHM34" s="174"/>
      <c r="MHN34" s="174"/>
      <c r="MHO34" s="174"/>
      <c r="MHP34" s="174"/>
      <c r="MHQ34" s="174"/>
      <c r="MHR34" s="174"/>
      <c r="MHS34" s="174"/>
      <c r="MHT34" s="174"/>
      <c r="MIJ34" s="174"/>
      <c r="MIK34" s="174"/>
      <c r="MIL34" s="174"/>
      <c r="MIM34" s="174"/>
      <c r="MIN34" s="174"/>
      <c r="MIO34" s="174"/>
      <c r="MIP34" s="174"/>
      <c r="MIQ34" s="174"/>
      <c r="MIR34" s="174"/>
      <c r="MIS34" s="174"/>
      <c r="MIT34" s="174"/>
      <c r="MIU34" s="174"/>
      <c r="MIV34" s="174"/>
      <c r="MJL34" s="174"/>
      <c r="MJM34" s="174"/>
      <c r="MJN34" s="174"/>
      <c r="MJO34" s="174"/>
      <c r="MJP34" s="174"/>
      <c r="MJQ34" s="174"/>
      <c r="MJR34" s="174"/>
      <c r="MJS34" s="174"/>
      <c r="MJT34" s="174"/>
      <c r="MJU34" s="174"/>
      <c r="MJV34" s="174"/>
      <c r="MJW34" s="174"/>
      <c r="MJX34" s="174"/>
      <c r="MKN34" s="174"/>
      <c r="MKO34" s="174"/>
      <c r="MKP34" s="174"/>
      <c r="MKQ34" s="174"/>
      <c r="MKR34" s="174"/>
      <c r="MKS34" s="174"/>
      <c r="MKT34" s="174"/>
      <c r="MKU34" s="174"/>
      <c r="MKV34" s="174"/>
      <c r="MKW34" s="174"/>
      <c r="MKX34" s="174"/>
      <c r="MKY34" s="174"/>
      <c r="MKZ34" s="174"/>
      <c r="MLP34" s="174"/>
      <c r="MLQ34" s="174"/>
      <c r="MLR34" s="174"/>
      <c r="MLS34" s="174"/>
      <c r="MLT34" s="174"/>
      <c r="MLU34" s="174"/>
      <c r="MLV34" s="174"/>
      <c r="MLW34" s="174"/>
      <c r="MLX34" s="174"/>
      <c r="MLY34" s="174"/>
      <c r="MLZ34" s="174"/>
      <c r="MMA34" s="174"/>
      <c r="MMB34" s="174"/>
      <c r="MMR34" s="174"/>
      <c r="MMS34" s="174"/>
      <c r="MMT34" s="174"/>
      <c r="MMU34" s="174"/>
      <c r="MMV34" s="174"/>
      <c r="MMW34" s="174"/>
      <c r="MMX34" s="174"/>
      <c r="MMY34" s="174"/>
      <c r="MMZ34" s="174"/>
      <c r="MNA34" s="174"/>
      <c r="MNB34" s="174"/>
      <c r="MNC34" s="174"/>
      <c r="MND34" s="174"/>
      <c r="MNT34" s="174"/>
      <c r="MNU34" s="174"/>
      <c r="MNV34" s="174"/>
      <c r="MNW34" s="174"/>
      <c r="MNX34" s="174"/>
      <c r="MNY34" s="174"/>
      <c r="MNZ34" s="174"/>
      <c r="MOA34" s="174"/>
      <c r="MOB34" s="174"/>
      <c r="MOC34" s="174"/>
      <c r="MOD34" s="174"/>
      <c r="MOE34" s="174"/>
      <c r="MOF34" s="174"/>
      <c r="MOV34" s="174"/>
      <c r="MOW34" s="174"/>
      <c r="MOX34" s="174"/>
      <c r="MOY34" s="174"/>
      <c r="MOZ34" s="174"/>
      <c r="MPA34" s="174"/>
      <c r="MPB34" s="174"/>
      <c r="MPC34" s="174"/>
      <c r="MPD34" s="174"/>
      <c r="MPE34" s="174"/>
      <c r="MPF34" s="174"/>
      <c r="MPG34" s="174"/>
      <c r="MPH34" s="174"/>
      <c r="MPX34" s="174"/>
      <c r="MPY34" s="174"/>
      <c r="MPZ34" s="174"/>
      <c r="MQA34" s="174"/>
      <c r="MQB34" s="174"/>
      <c r="MQC34" s="174"/>
      <c r="MQD34" s="174"/>
      <c r="MQE34" s="174"/>
      <c r="MQF34" s="174"/>
      <c r="MQG34" s="174"/>
      <c r="MQH34" s="174"/>
      <c r="MQI34" s="174"/>
      <c r="MQJ34" s="174"/>
      <c r="MQZ34" s="174"/>
      <c r="MRA34" s="174"/>
      <c r="MRB34" s="174"/>
      <c r="MRC34" s="174"/>
      <c r="MRD34" s="174"/>
      <c r="MRE34" s="174"/>
      <c r="MRF34" s="174"/>
      <c r="MRG34" s="174"/>
      <c r="MRH34" s="174"/>
      <c r="MRI34" s="174"/>
      <c r="MRJ34" s="174"/>
      <c r="MRK34" s="174"/>
      <c r="MRL34" s="174"/>
      <c r="MSB34" s="174"/>
      <c r="MSC34" s="174"/>
      <c r="MSD34" s="174"/>
      <c r="MSE34" s="174"/>
      <c r="MSF34" s="174"/>
      <c r="MSG34" s="174"/>
      <c r="MSH34" s="174"/>
      <c r="MSI34" s="174"/>
      <c r="MSJ34" s="174"/>
      <c r="MSK34" s="174"/>
      <c r="MSL34" s="174"/>
      <c r="MSM34" s="174"/>
      <c r="MSN34" s="174"/>
      <c r="MTD34" s="174"/>
      <c r="MTE34" s="174"/>
      <c r="MTF34" s="174"/>
      <c r="MTG34" s="174"/>
      <c r="MTH34" s="174"/>
      <c r="MTI34" s="174"/>
      <c r="MTJ34" s="174"/>
      <c r="MTK34" s="174"/>
      <c r="MTL34" s="174"/>
      <c r="MTM34" s="174"/>
      <c r="MTN34" s="174"/>
      <c r="MTO34" s="174"/>
      <c r="MTP34" s="174"/>
      <c r="MUF34" s="174"/>
      <c r="MUG34" s="174"/>
      <c r="MUH34" s="174"/>
      <c r="MUI34" s="174"/>
      <c r="MUJ34" s="174"/>
      <c r="MUK34" s="174"/>
      <c r="MUL34" s="174"/>
      <c r="MUM34" s="174"/>
      <c r="MUN34" s="174"/>
      <c r="MUO34" s="174"/>
      <c r="MUP34" s="174"/>
      <c r="MUQ34" s="174"/>
      <c r="MUR34" s="174"/>
      <c r="MVH34" s="174"/>
      <c r="MVI34" s="174"/>
      <c r="MVJ34" s="174"/>
      <c r="MVK34" s="174"/>
      <c r="MVL34" s="174"/>
      <c r="MVM34" s="174"/>
      <c r="MVN34" s="174"/>
      <c r="MVO34" s="174"/>
      <c r="MVP34" s="174"/>
      <c r="MVQ34" s="174"/>
      <c r="MVR34" s="174"/>
      <c r="MVS34" s="174"/>
      <c r="MVT34" s="174"/>
      <c r="MWJ34" s="174"/>
      <c r="MWK34" s="174"/>
      <c r="MWL34" s="174"/>
      <c r="MWM34" s="174"/>
      <c r="MWN34" s="174"/>
      <c r="MWO34" s="174"/>
      <c r="MWP34" s="174"/>
      <c r="MWQ34" s="174"/>
      <c r="MWR34" s="174"/>
      <c r="MWS34" s="174"/>
      <c r="MWT34" s="174"/>
      <c r="MWU34" s="174"/>
      <c r="MWV34" s="174"/>
      <c r="MXL34" s="174"/>
      <c r="MXM34" s="174"/>
      <c r="MXN34" s="174"/>
      <c r="MXO34" s="174"/>
      <c r="MXP34" s="174"/>
      <c r="MXQ34" s="174"/>
      <c r="MXR34" s="174"/>
      <c r="MXS34" s="174"/>
      <c r="MXT34" s="174"/>
      <c r="MXU34" s="174"/>
      <c r="MXV34" s="174"/>
      <c r="MXW34" s="174"/>
      <c r="MXX34" s="174"/>
      <c r="MYN34" s="174"/>
      <c r="MYO34" s="174"/>
      <c r="MYP34" s="174"/>
      <c r="MYQ34" s="174"/>
      <c r="MYR34" s="174"/>
      <c r="MYS34" s="174"/>
      <c r="MYT34" s="174"/>
      <c r="MYU34" s="174"/>
      <c r="MYV34" s="174"/>
      <c r="MYW34" s="174"/>
      <c r="MYX34" s="174"/>
      <c r="MYY34" s="174"/>
      <c r="MYZ34" s="174"/>
      <c r="MZP34" s="174"/>
      <c r="MZQ34" s="174"/>
      <c r="MZR34" s="174"/>
      <c r="MZS34" s="174"/>
      <c r="MZT34" s="174"/>
      <c r="MZU34" s="174"/>
      <c r="MZV34" s="174"/>
      <c r="MZW34" s="174"/>
      <c r="MZX34" s="174"/>
      <c r="MZY34" s="174"/>
      <c r="MZZ34" s="174"/>
      <c r="NAA34" s="174"/>
      <c r="NAB34" s="174"/>
      <c r="NAR34" s="174"/>
      <c r="NAS34" s="174"/>
      <c r="NAT34" s="174"/>
      <c r="NAU34" s="174"/>
      <c r="NAV34" s="174"/>
      <c r="NAW34" s="174"/>
      <c r="NAX34" s="174"/>
      <c r="NAY34" s="174"/>
      <c r="NAZ34" s="174"/>
      <c r="NBA34" s="174"/>
      <c r="NBB34" s="174"/>
      <c r="NBC34" s="174"/>
      <c r="NBD34" s="174"/>
      <c r="NBT34" s="174"/>
      <c r="NBU34" s="174"/>
      <c r="NBV34" s="174"/>
      <c r="NBW34" s="174"/>
      <c r="NBX34" s="174"/>
      <c r="NBY34" s="174"/>
      <c r="NBZ34" s="174"/>
      <c r="NCA34" s="174"/>
      <c r="NCB34" s="174"/>
      <c r="NCC34" s="174"/>
      <c r="NCD34" s="174"/>
      <c r="NCE34" s="174"/>
      <c r="NCF34" s="174"/>
      <c r="NCV34" s="174"/>
      <c r="NCW34" s="174"/>
      <c r="NCX34" s="174"/>
      <c r="NCY34" s="174"/>
      <c r="NCZ34" s="174"/>
      <c r="NDA34" s="174"/>
      <c r="NDB34" s="174"/>
      <c r="NDC34" s="174"/>
      <c r="NDD34" s="174"/>
      <c r="NDE34" s="174"/>
      <c r="NDF34" s="174"/>
      <c r="NDG34" s="174"/>
      <c r="NDH34" s="174"/>
      <c r="NDX34" s="174"/>
      <c r="NDY34" s="174"/>
      <c r="NDZ34" s="174"/>
      <c r="NEA34" s="174"/>
      <c r="NEB34" s="174"/>
      <c r="NEC34" s="174"/>
      <c r="NED34" s="174"/>
      <c r="NEE34" s="174"/>
      <c r="NEF34" s="174"/>
      <c r="NEG34" s="174"/>
      <c r="NEH34" s="174"/>
      <c r="NEI34" s="174"/>
      <c r="NEJ34" s="174"/>
      <c r="NEZ34" s="174"/>
      <c r="NFA34" s="174"/>
      <c r="NFB34" s="174"/>
      <c r="NFC34" s="174"/>
      <c r="NFD34" s="174"/>
      <c r="NFE34" s="174"/>
      <c r="NFF34" s="174"/>
      <c r="NFG34" s="174"/>
      <c r="NFH34" s="174"/>
      <c r="NFI34" s="174"/>
      <c r="NFJ34" s="174"/>
      <c r="NFK34" s="174"/>
      <c r="NFL34" s="174"/>
      <c r="NGB34" s="174"/>
      <c r="NGC34" s="174"/>
      <c r="NGD34" s="174"/>
      <c r="NGE34" s="174"/>
      <c r="NGF34" s="174"/>
      <c r="NGG34" s="174"/>
      <c r="NGH34" s="174"/>
      <c r="NGI34" s="174"/>
      <c r="NGJ34" s="174"/>
      <c r="NGK34" s="174"/>
      <c r="NGL34" s="174"/>
      <c r="NGM34" s="174"/>
      <c r="NGN34" s="174"/>
      <c r="NHD34" s="174"/>
      <c r="NHE34" s="174"/>
      <c r="NHF34" s="174"/>
      <c r="NHG34" s="174"/>
      <c r="NHH34" s="174"/>
      <c r="NHI34" s="174"/>
      <c r="NHJ34" s="174"/>
      <c r="NHK34" s="174"/>
      <c r="NHL34" s="174"/>
      <c r="NHM34" s="174"/>
      <c r="NHN34" s="174"/>
      <c r="NHO34" s="174"/>
      <c r="NHP34" s="174"/>
      <c r="NIF34" s="174"/>
      <c r="NIG34" s="174"/>
      <c r="NIH34" s="174"/>
      <c r="NII34" s="174"/>
      <c r="NIJ34" s="174"/>
      <c r="NIK34" s="174"/>
      <c r="NIL34" s="174"/>
      <c r="NIM34" s="174"/>
      <c r="NIN34" s="174"/>
      <c r="NIO34" s="174"/>
      <c r="NIP34" s="174"/>
      <c r="NIQ34" s="174"/>
      <c r="NIR34" s="174"/>
      <c r="NJH34" s="174"/>
      <c r="NJI34" s="174"/>
      <c r="NJJ34" s="174"/>
      <c r="NJK34" s="174"/>
      <c r="NJL34" s="174"/>
      <c r="NJM34" s="174"/>
      <c r="NJN34" s="174"/>
      <c r="NJO34" s="174"/>
      <c r="NJP34" s="174"/>
      <c r="NJQ34" s="174"/>
      <c r="NJR34" s="174"/>
      <c r="NJS34" s="174"/>
      <c r="NJT34" s="174"/>
      <c r="NKJ34" s="174"/>
      <c r="NKK34" s="174"/>
      <c r="NKL34" s="174"/>
      <c r="NKM34" s="174"/>
      <c r="NKN34" s="174"/>
      <c r="NKO34" s="174"/>
      <c r="NKP34" s="174"/>
      <c r="NKQ34" s="174"/>
      <c r="NKR34" s="174"/>
      <c r="NKS34" s="174"/>
      <c r="NKT34" s="174"/>
      <c r="NKU34" s="174"/>
      <c r="NKV34" s="174"/>
      <c r="NLL34" s="174"/>
      <c r="NLM34" s="174"/>
      <c r="NLN34" s="174"/>
      <c r="NLO34" s="174"/>
      <c r="NLP34" s="174"/>
      <c r="NLQ34" s="174"/>
      <c r="NLR34" s="174"/>
      <c r="NLS34" s="174"/>
      <c r="NLT34" s="174"/>
      <c r="NLU34" s="174"/>
      <c r="NLV34" s="174"/>
      <c r="NLW34" s="174"/>
      <c r="NLX34" s="174"/>
      <c r="NMN34" s="174"/>
      <c r="NMO34" s="174"/>
      <c r="NMP34" s="174"/>
      <c r="NMQ34" s="174"/>
      <c r="NMR34" s="174"/>
      <c r="NMS34" s="174"/>
      <c r="NMT34" s="174"/>
      <c r="NMU34" s="174"/>
      <c r="NMV34" s="174"/>
      <c r="NMW34" s="174"/>
      <c r="NMX34" s="174"/>
      <c r="NMY34" s="174"/>
      <c r="NMZ34" s="174"/>
      <c r="NNP34" s="174"/>
      <c r="NNQ34" s="174"/>
      <c r="NNR34" s="174"/>
      <c r="NNS34" s="174"/>
      <c r="NNT34" s="174"/>
      <c r="NNU34" s="174"/>
      <c r="NNV34" s="174"/>
      <c r="NNW34" s="174"/>
      <c r="NNX34" s="174"/>
      <c r="NNY34" s="174"/>
      <c r="NNZ34" s="174"/>
      <c r="NOA34" s="174"/>
      <c r="NOB34" s="174"/>
      <c r="NOR34" s="174"/>
      <c r="NOS34" s="174"/>
      <c r="NOT34" s="174"/>
      <c r="NOU34" s="174"/>
      <c r="NOV34" s="174"/>
      <c r="NOW34" s="174"/>
      <c r="NOX34" s="174"/>
      <c r="NOY34" s="174"/>
      <c r="NOZ34" s="174"/>
      <c r="NPA34" s="174"/>
      <c r="NPB34" s="174"/>
      <c r="NPC34" s="174"/>
      <c r="NPD34" s="174"/>
      <c r="NPT34" s="174"/>
      <c r="NPU34" s="174"/>
      <c r="NPV34" s="174"/>
      <c r="NPW34" s="174"/>
      <c r="NPX34" s="174"/>
      <c r="NPY34" s="174"/>
      <c r="NPZ34" s="174"/>
      <c r="NQA34" s="174"/>
      <c r="NQB34" s="174"/>
      <c r="NQC34" s="174"/>
      <c r="NQD34" s="174"/>
      <c r="NQE34" s="174"/>
      <c r="NQF34" s="174"/>
      <c r="NQV34" s="174"/>
      <c r="NQW34" s="174"/>
      <c r="NQX34" s="174"/>
      <c r="NQY34" s="174"/>
      <c r="NQZ34" s="174"/>
      <c r="NRA34" s="174"/>
      <c r="NRB34" s="174"/>
      <c r="NRC34" s="174"/>
      <c r="NRD34" s="174"/>
      <c r="NRE34" s="174"/>
      <c r="NRF34" s="174"/>
      <c r="NRG34" s="174"/>
      <c r="NRH34" s="174"/>
      <c r="NRX34" s="174"/>
      <c r="NRY34" s="174"/>
      <c r="NRZ34" s="174"/>
      <c r="NSA34" s="174"/>
      <c r="NSB34" s="174"/>
      <c r="NSC34" s="174"/>
      <c r="NSD34" s="174"/>
      <c r="NSE34" s="174"/>
      <c r="NSF34" s="174"/>
      <c r="NSG34" s="174"/>
      <c r="NSH34" s="174"/>
      <c r="NSI34" s="174"/>
      <c r="NSJ34" s="174"/>
      <c r="NSZ34" s="174"/>
      <c r="NTA34" s="174"/>
      <c r="NTB34" s="174"/>
      <c r="NTC34" s="174"/>
      <c r="NTD34" s="174"/>
      <c r="NTE34" s="174"/>
      <c r="NTF34" s="174"/>
      <c r="NTG34" s="174"/>
      <c r="NTH34" s="174"/>
      <c r="NTI34" s="174"/>
      <c r="NTJ34" s="174"/>
      <c r="NTK34" s="174"/>
      <c r="NTL34" s="174"/>
      <c r="NUB34" s="174"/>
      <c r="NUC34" s="174"/>
      <c r="NUD34" s="174"/>
      <c r="NUE34" s="174"/>
      <c r="NUF34" s="174"/>
      <c r="NUG34" s="174"/>
      <c r="NUH34" s="174"/>
      <c r="NUI34" s="174"/>
      <c r="NUJ34" s="174"/>
      <c r="NUK34" s="174"/>
      <c r="NUL34" s="174"/>
      <c r="NUM34" s="174"/>
      <c r="NUN34" s="174"/>
      <c r="NVD34" s="174"/>
      <c r="NVE34" s="174"/>
      <c r="NVF34" s="174"/>
      <c r="NVG34" s="174"/>
      <c r="NVH34" s="174"/>
      <c r="NVI34" s="174"/>
      <c r="NVJ34" s="174"/>
      <c r="NVK34" s="174"/>
      <c r="NVL34" s="174"/>
      <c r="NVM34" s="174"/>
      <c r="NVN34" s="174"/>
      <c r="NVO34" s="174"/>
      <c r="NVP34" s="174"/>
      <c r="NWF34" s="174"/>
      <c r="NWG34" s="174"/>
      <c r="NWH34" s="174"/>
      <c r="NWI34" s="174"/>
      <c r="NWJ34" s="174"/>
      <c r="NWK34" s="174"/>
      <c r="NWL34" s="174"/>
      <c r="NWM34" s="174"/>
      <c r="NWN34" s="174"/>
      <c r="NWO34" s="174"/>
      <c r="NWP34" s="174"/>
      <c r="NWQ34" s="174"/>
      <c r="NWR34" s="174"/>
      <c r="NXH34" s="174"/>
      <c r="NXI34" s="174"/>
      <c r="NXJ34" s="174"/>
      <c r="NXK34" s="174"/>
      <c r="NXL34" s="174"/>
      <c r="NXM34" s="174"/>
      <c r="NXN34" s="174"/>
      <c r="NXO34" s="174"/>
      <c r="NXP34" s="174"/>
      <c r="NXQ34" s="174"/>
      <c r="NXR34" s="174"/>
      <c r="NXS34" s="174"/>
      <c r="NXT34" s="174"/>
      <c r="NYJ34" s="174"/>
      <c r="NYK34" s="174"/>
      <c r="NYL34" s="174"/>
      <c r="NYM34" s="174"/>
      <c r="NYN34" s="174"/>
      <c r="NYO34" s="174"/>
      <c r="NYP34" s="174"/>
      <c r="NYQ34" s="174"/>
      <c r="NYR34" s="174"/>
      <c r="NYS34" s="174"/>
      <c r="NYT34" s="174"/>
      <c r="NYU34" s="174"/>
      <c r="NYV34" s="174"/>
      <c r="NZL34" s="174"/>
      <c r="NZM34" s="174"/>
      <c r="NZN34" s="174"/>
      <c r="NZO34" s="174"/>
      <c r="NZP34" s="174"/>
      <c r="NZQ34" s="174"/>
      <c r="NZR34" s="174"/>
      <c r="NZS34" s="174"/>
      <c r="NZT34" s="174"/>
      <c r="NZU34" s="174"/>
      <c r="NZV34" s="174"/>
      <c r="NZW34" s="174"/>
      <c r="NZX34" s="174"/>
      <c r="OAN34" s="174"/>
      <c r="OAO34" s="174"/>
      <c r="OAP34" s="174"/>
      <c r="OAQ34" s="174"/>
      <c r="OAR34" s="174"/>
      <c r="OAS34" s="174"/>
      <c r="OAT34" s="174"/>
      <c r="OAU34" s="174"/>
      <c r="OAV34" s="174"/>
      <c r="OAW34" s="174"/>
      <c r="OAX34" s="174"/>
      <c r="OAY34" s="174"/>
      <c r="OAZ34" s="174"/>
      <c r="OBP34" s="174"/>
      <c r="OBQ34" s="174"/>
      <c r="OBR34" s="174"/>
      <c r="OBS34" s="174"/>
      <c r="OBT34" s="174"/>
      <c r="OBU34" s="174"/>
      <c r="OBV34" s="174"/>
      <c r="OBW34" s="174"/>
      <c r="OBX34" s="174"/>
      <c r="OBY34" s="174"/>
      <c r="OBZ34" s="174"/>
      <c r="OCA34" s="174"/>
      <c r="OCB34" s="174"/>
      <c r="OCR34" s="174"/>
      <c r="OCS34" s="174"/>
      <c r="OCT34" s="174"/>
      <c r="OCU34" s="174"/>
      <c r="OCV34" s="174"/>
      <c r="OCW34" s="174"/>
      <c r="OCX34" s="174"/>
      <c r="OCY34" s="174"/>
      <c r="OCZ34" s="174"/>
      <c r="ODA34" s="174"/>
      <c r="ODB34" s="174"/>
      <c r="ODC34" s="174"/>
      <c r="ODD34" s="174"/>
      <c r="ODT34" s="174"/>
      <c r="ODU34" s="174"/>
      <c r="ODV34" s="174"/>
      <c r="ODW34" s="174"/>
      <c r="ODX34" s="174"/>
      <c r="ODY34" s="174"/>
      <c r="ODZ34" s="174"/>
      <c r="OEA34" s="174"/>
      <c r="OEB34" s="174"/>
      <c r="OEC34" s="174"/>
      <c r="OED34" s="174"/>
      <c r="OEE34" s="174"/>
      <c r="OEF34" s="174"/>
      <c r="OEV34" s="174"/>
      <c r="OEW34" s="174"/>
      <c r="OEX34" s="174"/>
      <c r="OEY34" s="174"/>
      <c r="OEZ34" s="174"/>
      <c r="OFA34" s="174"/>
      <c r="OFB34" s="174"/>
      <c r="OFC34" s="174"/>
      <c r="OFD34" s="174"/>
      <c r="OFE34" s="174"/>
      <c r="OFF34" s="174"/>
      <c r="OFG34" s="174"/>
      <c r="OFH34" s="174"/>
      <c r="OFX34" s="174"/>
      <c r="OFY34" s="174"/>
      <c r="OFZ34" s="174"/>
      <c r="OGA34" s="174"/>
      <c r="OGB34" s="174"/>
      <c r="OGC34" s="174"/>
      <c r="OGD34" s="174"/>
      <c r="OGE34" s="174"/>
      <c r="OGF34" s="174"/>
      <c r="OGG34" s="174"/>
      <c r="OGH34" s="174"/>
      <c r="OGI34" s="174"/>
      <c r="OGJ34" s="174"/>
      <c r="OGZ34" s="174"/>
      <c r="OHA34" s="174"/>
      <c r="OHB34" s="174"/>
      <c r="OHC34" s="174"/>
      <c r="OHD34" s="174"/>
      <c r="OHE34" s="174"/>
      <c r="OHF34" s="174"/>
      <c r="OHG34" s="174"/>
      <c r="OHH34" s="174"/>
      <c r="OHI34" s="174"/>
      <c r="OHJ34" s="174"/>
      <c r="OHK34" s="174"/>
      <c r="OHL34" s="174"/>
      <c r="OIB34" s="174"/>
      <c r="OIC34" s="174"/>
      <c r="OID34" s="174"/>
      <c r="OIE34" s="174"/>
      <c r="OIF34" s="174"/>
      <c r="OIG34" s="174"/>
      <c r="OIH34" s="174"/>
      <c r="OII34" s="174"/>
      <c r="OIJ34" s="174"/>
      <c r="OIK34" s="174"/>
      <c r="OIL34" s="174"/>
      <c r="OIM34" s="174"/>
      <c r="OIN34" s="174"/>
      <c r="OJD34" s="174"/>
      <c r="OJE34" s="174"/>
      <c r="OJF34" s="174"/>
      <c r="OJG34" s="174"/>
      <c r="OJH34" s="174"/>
      <c r="OJI34" s="174"/>
      <c r="OJJ34" s="174"/>
      <c r="OJK34" s="174"/>
      <c r="OJL34" s="174"/>
      <c r="OJM34" s="174"/>
      <c r="OJN34" s="174"/>
      <c r="OJO34" s="174"/>
      <c r="OJP34" s="174"/>
      <c r="OKF34" s="174"/>
      <c r="OKG34" s="174"/>
      <c r="OKH34" s="174"/>
      <c r="OKI34" s="174"/>
      <c r="OKJ34" s="174"/>
      <c r="OKK34" s="174"/>
      <c r="OKL34" s="174"/>
      <c r="OKM34" s="174"/>
      <c r="OKN34" s="174"/>
      <c r="OKO34" s="174"/>
      <c r="OKP34" s="174"/>
      <c r="OKQ34" s="174"/>
      <c r="OKR34" s="174"/>
      <c r="OLH34" s="174"/>
      <c r="OLI34" s="174"/>
      <c r="OLJ34" s="174"/>
      <c r="OLK34" s="174"/>
      <c r="OLL34" s="174"/>
      <c r="OLM34" s="174"/>
      <c r="OLN34" s="174"/>
      <c r="OLO34" s="174"/>
      <c r="OLP34" s="174"/>
      <c r="OLQ34" s="174"/>
      <c r="OLR34" s="174"/>
      <c r="OLS34" s="174"/>
      <c r="OLT34" s="174"/>
      <c r="OMJ34" s="174"/>
      <c r="OMK34" s="174"/>
      <c r="OML34" s="174"/>
      <c r="OMM34" s="174"/>
      <c r="OMN34" s="174"/>
      <c r="OMO34" s="174"/>
      <c r="OMP34" s="174"/>
      <c r="OMQ34" s="174"/>
      <c r="OMR34" s="174"/>
      <c r="OMS34" s="174"/>
      <c r="OMT34" s="174"/>
      <c r="OMU34" s="174"/>
      <c r="OMV34" s="174"/>
      <c r="ONL34" s="174"/>
      <c r="ONM34" s="174"/>
      <c r="ONN34" s="174"/>
      <c r="ONO34" s="174"/>
      <c r="ONP34" s="174"/>
      <c r="ONQ34" s="174"/>
      <c r="ONR34" s="174"/>
      <c r="ONS34" s="174"/>
      <c r="ONT34" s="174"/>
      <c r="ONU34" s="174"/>
      <c r="ONV34" s="174"/>
      <c r="ONW34" s="174"/>
      <c r="ONX34" s="174"/>
      <c r="OON34" s="174"/>
      <c r="OOO34" s="174"/>
      <c r="OOP34" s="174"/>
      <c r="OOQ34" s="174"/>
      <c r="OOR34" s="174"/>
      <c r="OOS34" s="174"/>
      <c r="OOT34" s="174"/>
      <c r="OOU34" s="174"/>
      <c r="OOV34" s="174"/>
      <c r="OOW34" s="174"/>
      <c r="OOX34" s="174"/>
      <c r="OOY34" s="174"/>
      <c r="OOZ34" s="174"/>
      <c r="OPP34" s="174"/>
      <c r="OPQ34" s="174"/>
      <c r="OPR34" s="174"/>
      <c r="OPS34" s="174"/>
      <c r="OPT34" s="174"/>
      <c r="OPU34" s="174"/>
      <c r="OPV34" s="174"/>
      <c r="OPW34" s="174"/>
      <c r="OPX34" s="174"/>
      <c r="OPY34" s="174"/>
      <c r="OPZ34" s="174"/>
      <c r="OQA34" s="174"/>
      <c r="OQB34" s="174"/>
      <c r="OQR34" s="174"/>
      <c r="OQS34" s="174"/>
      <c r="OQT34" s="174"/>
      <c r="OQU34" s="174"/>
      <c r="OQV34" s="174"/>
      <c r="OQW34" s="174"/>
      <c r="OQX34" s="174"/>
      <c r="OQY34" s="174"/>
      <c r="OQZ34" s="174"/>
      <c r="ORA34" s="174"/>
      <c r="ORB34" s="174"/>
      <c r="ORC34" s="174"/>
      <c r="ORD34" s="174"/>
      <c r="ORT34" s="174"/>
      <c r="ORU34" s="174"/>
      <c r="ORV34" s="174"/>
      <c r="ORW34" s="174"/>
      <c r="ORX34" s="174"/>
      <c r="ORY34" s="174"/>
      <c r="ORZ34" s="174"/>
      <c r="OSA34" s="174"/>
      <c r="OSB34" s="174"/>
      <c r="OSC34" s="174"/>
      <c r="OSD34" s="174"/>
      <c r="OSE34" s="174"/>
      <c r="OSF34" s="174"/>
      <c r="OSV34" s="174"/>
      <c r="OSW34" s="174"/>
      <c r="OSX34" s="174"/>
      <c r="OSY34" s="174"/>
      <c r="OSZ34" s="174"/>
      <c r="OTA34" s="174"/>
      <c r="OTB34" s="174"/>
      <c r="OTC34" s="174"/>
      <c r="OTD34" s="174"/>
      <c r="OTE34" s="174"/>
      <c r="OTF34" s="174"/>
      <c r="OTG34" s="174"/>
      <c r="OTH34" s="174"/>
      <c r="OTX34" s="174"/>
      <c r="OTY34" s="174"/>
      <c r="OTZ34" s="174"/>
      <c r="OUA34" s="174"/>
      <c r="OUB34" s="174"/>
      <c r="OUC34" s="174"/>
      <c r="OUD34" s="174"/>
      <c r="OUE34" s="174"/>
      <c r="OUF34" s="174"/>
      <c r="OUG34" s="174"/>
      <c r="OUH34" s="174"/>
      <c r="OUI34" s="174"/>
      <c r="OUJ34" s="174"/>
      <c r="OUZ34" s="174"/>
      <c r="OVA34" s="174"/>
      <c r="OVB34" s="174"/>
      <c r="OVC34" s="174"/>
      <c r="OVD34" s="174"/>
      <c r="OVE34" s="174"/>
      <c r="OVF34" s="174"/>
      <c r="OVG34" s="174"/>
      <c r="OVH34" s="174"/>
      <c r="OVI34" s="174"/>
      <c r="OVJ34" s="174"/>
      <c r="OVK34" s="174"/>
      <c r="OVL34" s="174"/>
      <c r="OWB34" s="174"/>
      <c r="OWC34" s="174"/>
      <c r="OWD34" s="174"/>
      <c r="OWE34" s="174"/>
      <c r="OWF34" s="174"/>
      <c r="OWG34" s="174"/>
      <c r="OWH34" s="174"/>
      <c r="OWI34" s="174"/>
      <c r="OWJ34" s="174"/>
      <c r="OWK34" s="174"/>
      <c r="OWL34" s="174"/>
      <c r="OWM34" s="174"/>
      <c r="OWN34" s="174"/>
      <c r="OXD34" s="174"/>
      <c r="OXE34" s="174"/>
      <c r="OXF34" s="174"/>
      <c r="OXG34" s="174"/>
      <c r="OXH34" s="174"/>
      <c r="OXI34" s="174"/>
      <c r="OXJ34" s="174"/>
      <c r="OXK34" s="174"/>
      <c r="OXL34" s="174"/>
      <c r="OXM34" s="174"/>
      <c r="OXN34" s="174"/>
      <c r="OXO34" s="174"/>
      <c r="OXP34" s="174"/>
      <c r="OYF34" s="174"/>
      <c r="OYG34" s="174"/>
      <c r="OYH34" s="174"/>
      <c r="OYI34" s="174"/>
      <c r="OYJ34" s="174"/>
      <c r="OYK34" s="174"/>
      <c r="OYL34" s="174"/>
      <c r="OYM34" s="174"/>
      <c r="OYN34" s="174"/>
      <c r="OYO34" s="174"/>
      <c r="OYP34" s="174"/>
      <c r="OYQ34" s="174"/>
      <c r="OYR34" s="174"/>
      <c r="OZH34" s="174"/>
      <c r="OZI34" s="174"/>
      <c r="OZJ34" s="174"/>
      <c r="OZK34" s="174"/>
      <c r="OZL34" s="174"/>
      <c r="OZM34" s="174"/>
      <c r="OZN34" s="174"/>
      <c r="OZO34" s="174"/>
      <c r="OZP34" s="174"/>
      <c r="OZQ34" s="174"/>
      <c r="OZR34" s="174"/>
      <c r="OZS34" s="174"/>
      <c r="OZT34" s="174"/>
      <c r="PAJ34" s="174"/>
      <c r="PAK34" s="174"/>
      <c r="PAL34" s="174"/>
      <c r="PAM34" s="174"/>
      <c r="PAN34" s="174"/>
      <c r="PAO34" s="174"/>
      <c r="PAP34" s="174"/>
      <c r="PAQ34" s="174"/>
      <c r="PAR34" s="174"/>
      <c r="PAS34" s="174"/>
      <c r="PAT34" s="174"/>
      <c r="PAU34" s="174"/>
      <c r="PAV34" s="174"/>
      <c r="PBL34" s="174"/>
      <c r="PBM34" s="174"/>
      <c r="PBN34" s="174"/>
      <c r="PBO34" s="174"/>
      <c r="PBP34" s="174"/>
      <c r="PBQ34" s="174"/>
      <c r="PBR34" s="174"/>
      <c r="PBS34" s="174"/>
      <c r="PBT34" s="174"/>
      <c r="PBU34" s="174"/>
      <c r="PBV34" s="174"/>
      <c r="PBW34" s="174"/>
      <c r="PBX34" s="174"/>
      <c r="PCN34" s="174"/>
      <c r="PCO34" s="174"/>
      <c r="PCP34" s="174"/>
      <c r="PCQ34" s="174"/>
      <c r="PCR34" s="174"/>
      <c r="PCS34" s="174"/>
      <c r="PCT34" s="174"/>
      <c r="PCU34" s="174"/>
      <c r="PCV34" s="174"/>
      <c r="PCW34" s="174"/>
      <c r="PCX34" s="174"/>
      <c r="PCY34" s="174"/>
      <c r="PCZ34" s="174"/>
      <c r="PDP34" s="174"/>
      <c r="PDQ34" s="174"/>
      <c r="PDR34" s="174"/>
      <c r="PDS34" s="174"/>
      <c r="PDT34" s="174"/>
      <c r="PDU34" s="174"/>
      <c r="PDV34" s="174"/>
      <c r="PDW34" s="174"/>
      <c r="PDX34" s="174"/>
      <c r="PDY34" s="174"/>
      <c r="PDZ34" s="174"/>
      <c r="PEA34" s="174"/>
      <c r="PEB34" s="174"/>
      <c r="PER34" s="174"/>
      <c r="PES34" s="174"/>
      <c r="PET34" s="174"/>
      <c r="PEU34" s="174"/>
      <c r="PEV34" s="174"/>
      <c r="PEW34" s="174"/>
      <c r="PEX34" s="174"/>
      <c r="PEY34" s="174"/>
      <c r="PEZ34" s="174"/>
      <c r="PFA34" s="174"/>
      <c r="PFB34" s="174"/>
      <c r="PFC34" s="174"/>
      <c r="PFD34" s="174"/>
      <c r="PFT34" s="174"/>
      <c r="PFU34" s="174"/>
      <c r="PFV34" s="174"/>
      <c r="PFW34" s="174"/>
      <c r="PFX34" s="174"/>
      <c r="PFY34" s="174"/>
      <c r="PFZ34" s="174"/>
      <c r="PGA34" s="174"/>
      <c r="PGB34" s="174"/>
      <c r="PGC34" s="174"/>
      <c r="PGD34" s="174"/>
      <c r="PGE34" s="174"/>
      <c r="PGF34" s="174"/>
      <c r="PGV34" s="174"/>
      <c r="PGW34" s="174"/>
      <c r="PGX34" s="174"/>
      <c r="PGY34" s="174"/>
      <c r="PGZ34" s="174"/>
      <c r="PHA34" s="174"/>
      <c r="PHB34" s="174"/>
      <c r="PHC34" s="174"/>
      <c r="PHD34" s="174"/>
      <c r="PHE34" s="174"/>
      <c r="PHF34" s="174"/>
      <c r="PHG34" s="174"/>
      <c r="PHH34" s="174"/>
      <c r="PHX34" s="174"/>
      <c r="PHY34" s="174"/>
      <c r="PHZ34" s="174"/>
      <c r="PIA34" s="174"/>
      <c r="PIB34" s="174"/>
      <c r="PIC34" s="174"/>
      <c r="PID34" s="174"/>
      <c r="PIE34" s="174"/>
      <c r="PIF34" s="174"/>
      <c r="PIG34" s="174"/>
      <c r="PIH34" s="174"/>
      <c r="PII34" s="174"/>
      <c r="PIJ34" s="174"/>
      <c r="PIZ34" s="174"/>
      <c r="PJA34" s="174"/>
      <c r="PJB34" s="174"/>
      <c r="PJC34" s="174"/>
      <c r="PJD34" s="174"/>
      <c r="PJE34" s="174"/>
      <c r="PJF34" s="174"/>
      <c r="PJG34" s="174"/>
      <c r="PJH34" s="174"/>
      <c r="PJI34" s="174"/>
      <c r="PJJ34" s="174"/>
      <c r="PJK34" s="174"/>
      <c r="PJL34" s="174"/>
      <c r="PKB34" s="174"/>
      <c r="PKC34" s="174"/>
      <c r="PKD34" s="174"/>
      <c r="PKE34" s="174"/>
      <c r="PKF34" s="174"/>
      <c r="PKG34" s="174"/>
      <c r="PKH34" s="174"/>
      <c r="PKI34" s="174"/>
      <c r="PKJ34" s="174"/>
      <c r="PKK34" s="174"/>
      <c r="PKL34" s="174"/>
      <c r="PKM34" s="174"/>
      <c r="PKN34" s="174"/>
      <c r="PLD34" s="174"/>
      <c r="PLE34" s="174"/>
      <c r="PLF34" s="174"/>
      <c r="PLG34" s="174"/>
      <c r="PLH34" s="174"/>
      <c r="PLI34" s="174"/>
      <c r="PLJ34" s="174"/>
      <c r="PLK34" s="174"/>
      <c r="PLL34" s="174"/>
      <c r="PLM34" s="174"/>
      <c r="PLN34" s="174"/>
      <c r="PLO34" s="174"/>
      <c r="PLP34" s="174"/>
      <c r="PMF34" s="174"/>
      <c r="PMG34" s="174"/>
      <c r="PMH34" s="174"/>
      <c r="PMI34" s="174"/>
      <c r="PMJ34" s="174"/>
      <c r="PMK34" s="174"/>
      <c r="PML34" s="174"/>
      <c r="PMM34" s="174"/>
      <c r="PMN34" s="174"/>
      <c r="PMO34" s="174"/>
      <c r="PMP34" s="174"/>
      <c r="PMQ34" s="174"/>
      <c r="PMR34" s="174"/>
      <c r="PNH34" s="174"/>
      <c r="PNI34" s="174"/>
      <c r="PNJ34" s="174"/>
      <c r="PNK34" s="174"/>
      <c r="PNL34" s="174"/>
      <c r="PNM34" s="174"/>
      <c r="PNN34" s="174"/>
      <c r="PNO34" s="174"/>
      <c r="PNP34" s="174"/>
      <c r="PNQ34" s="174"/>
      <c r="PNR34" s="174"/>
      <c r="PNS34" s="174"/>
      <c r="PNT34" s="174"/>
      <c r="POJ34" s="174"/>
      <c r="POK34" s="174"/>
      <c r="POL34" s="174"/>
      <c r="POM34" s="174"/>
      <c r="PON34" s="174"/>
      <c r="POO34" s="174"/>
      <c r="POP34" s="174"/>
      <c r="POQ34" s="174"/>
      <c r="POR34" s="174"/>
      <c r="POS34" s="174"/>
      <c r="POT34" s="174"/>
      <c r="POU34" s="174"/>
      <c r="POV34" s="174"/>
      <c r="PPL34" s="174"/>
      <c r="PPM34" s="174"/>
      <c r="PPN34" s="174"/>
      <c r="PPO34" s="174"/>
      <c r="PPP34" s="174"/>
      <c r="PPQ34" s="174"/>
      <c r="PPR34" s="174"/>
      <c r="PPS34" s="174"/>
      <c r="PPT34" s="174"/>
      <c r="PPU34" s="174"/>
      <c r="PPV34" s="174"/>
      <c r="PPW34" s="174"/>
      <c r="PPX34" s="174"/>
      <c r="PQN34" s="174"/>
      <c r="PQO34" s="174"/>
      <c r="PQP34" s="174"/>
      <c r="PQQ34" s="174"/>
      <c r="PQR34" s="174"/>
      <c r="PQS34" s="174"/>
      <c r="PQT34" s="174"/>
      <c r="PQU34" s="174"/>
      <c r="PQV34" s="174"/>
      <c r="PQW34" s="174"/>
      <c r="PQX34" s="174"/>
      <c r="PQY34" s="174"/>
      <c r="PQZ34" s="174"/>
      <c r="PRP34" s="174"/>
      <c r="PRQ34" s="174"/>
      <c r="PRR34" s="174"/>
      <c r="PRS34" s="174"/>
      <c r="PRT34" s="174"/>
      <c r="PRU34" s="174"/>
      <c r="PRV34" s="174"/>
      <c r="PRW34" s="174"/>
      <c r="PRX34" s="174"/>
      <c r="PRY34" s="174"/>
      <c r="PRZ34" s="174"/>
      <c r="PSA34" s="174"/>
      <c r="PSB34" s="174"/>
      <c r="PSR34" s="174"/>
      <c r="PSS34" s="174"/>
      <c r="PST34" s="174"/>
      <c r="PSU34" s="174"/>
      <c r="PSV34" s="174"/>
      <c r="PSW34" s="174"/>
      <c r="PSX34" s="174"/>
      <c r="PSY34" s="174"/>
      <c r="PSZ34" s="174"/>
      <c r="PTA34" s="174"/>
      <c r="PTB34" s="174"/>
      <c r="PTC34" s="174"/>
      <c r="PTD34" s="174"/>
      <c r="PTT34" s="174"/>
      <c r="PTU34" s="174"/>
      <c r="PTV34" s="174"/>
      <c r="PTW34" s="174"/>
      <c r="PTX34" s="174"/>
      <c r="PTY34" s="174"/>
      <c r="PTZ34" s="174"/>
      <c r="PUA34" s="174"/>
      <c r="PUB34" s="174"/>
      <c r="PUC34" s="174"/>
      <c r="PUD34" s="174"/>
      <c r="PUE34" s="174"/>
      <c r="PUF34" s="174"/>
      <c r="PUV34" s="174"/>
      <c r="PUW34" s="174"/>
      <c r="PUX34" s="174"/>
      <c r="PUY34" s="174"/>
      <c r="PUZ34" s="174"/>
      <c r="PVA34" s="174"/>
      <c r="PVB34" s="174"/>
      <c r="PVC34" s="174"/>
      <c r="PVD34" s="174"/>
      <c r="PVE34" s="174"/>
      <c r="PVF34" s="174"/>
      <c r="PVG34" s="174"/>
      <c r="PVH34" s="174"/>
      <c r="PVX34" s="174"/>
      <c r="PVY34" s="174"/>
      <c r="PVZ34" s="174"/>
      <c r="PWA34" s="174"/>
      <c r="PWB34" s="174"/>
      <c r="PWC34" s="174"/>
      <c r="PWD34" s="174"/>
      <c r="PWE34" s="174"/>
      <c r="PWF34" s="174"/>
      <c r="PWG34" s="174"/>
      <c r="PWH34" s="174"/>
      <c r="PWI34" s="174"/>
      <c r="PWJ34" s="174"/>
      <c r="PWZ34" s="174"/>
      <c r="PXA34" s="174"/>
      <c r="PXB34" s="174"/>
      <c r="PXC34" s="174"/>
      <c r="PXD34" s="174"/>
      <c r="PXE34" s="174"/>
      <c r="PXF34" s="174"/>
      <c r="PXG34" s="174"/>
      <c r="PXH34" s="174"/>
      <c r="PXI34" s="174"/>
      <c r="PXJ34" s="174"/>
      <c r="PXK34" s="174"/>
      <c r="PXL34" s="174"/>
      <c r="PYB34" s="174"/>
      <c r="PYC34" s="174"/>
      <c r="PYD34" s="174"/>
      <c r="PYE34" s="174"/>
      <c r="PYF34" s="174"/>
      <c r="PYG34" s="174"/>
      <c r="PYH34" s="174"/>
      <c r="PYI34" s="174"/>
      <c r="PYJ34" s="174"/>
      <c r="PYK34" s="174"/>
      <c r="PYL34" s="174"/>
      <c r="PYM34" s="174"/>
      <c r="PYN34" s="174"/>
      <c r="PZD34" s="174"/>
      <c r="PZE34" s="174"/>
      <c r="PZF34" s="174"/>
      <c r="PZG34" s="174"/>
      <c r="PZH34" s="174"/>
      <c r="PZI34" s="174"/>
      <c r="PZJ34" s="174"/>
      <c r="PZK34" s="174"/>
      <c r="PZL34" s="174"/>
      <c r="PZM34" s="174"/>
      <c r="PZN34" s="174"/>
      <c r="PZO34" s="174"/>
      <c r="PZP34" s="174"/>
      <c r="QAF34" s="174"/>
      <c r="QAG34" s="174"/>
      <c r="QAH34" s="174"/>
      <c r="QAI34" s="174"/>
      <c r="QAJ34" s="174"/>
      <c r="QAK34" s="174"/>
      <c r="QAL34" s="174"/>
      <c r="QAM34" s="174"/>
      <c r="QAN34" s="174"/>
      <c r="QAO34" s="174"/>
      <c r="QAP34" s="174"/>
      <c r="QAQ34" s="174"/>
      <c r="QAR34" s="174"/>
      <c r="QBH34" s="174"/>
      <c r="QBI34" s="174"/>
      <c r="QBJ34" s="174"/>
      <c r="QBK34" s="174"/>
      <c r="QBL34" s="174"/>
      <c r="QBM34" s="174"/>
      <c r="QBN34" s="174"/>
      <c r="QBO34" s="174"/>
      <c r="QBP34" s="174"/>
      <c r="QBQ34" s="174"/>
      <c r="QBR34" s="174"/>
      <c r="QBS34" s="174"/>
      <c r="QBT34" s="174"/>
      <c r="QCJ34" s="174"/>
      <c r="QCK34" s="174"/>
      <c r="QCL34" s="174"/>
      <c r="QCM34" s="174"/>
      <c r="QCN34" s="174"/>
      <c r="QCO34" s="174"/>
      <c r="QCP34" s="174"/>
      <c r="QCQ34" s="174"/>
      <c r="QCR34" s="174"/>
      <c r="QCS34" s="174"/>
      <c r="QCT34" s="174"/>
      <c r="QCU34" s="174"/>
      <c r="QCV34" s="174"/>
      <c r="QDL34" s="174"/>
      <c r="QDM34" s="174"/>
      <c r="QDN34" s="174"/>
      <c r="QDO34" s="174"/>
      <c r="QDP34" s="174"/>
      <c r="QDQ34" s="174"/>
      <c r="QDR34" s="174"/>
      <c r="QDS34" s="174"/>
      <c r="QDT34" s="174"/>
      <c r="QDU34" s="174"/>
      <c r="QDV34" s="174"/>
      <c r="QDW34" s="174"/>
      <c r="QDX34" s="174"/>
      <c r="QEN34" s="174"/>
      <c r="QEO34" s="174"/>
      <c r="QEP34" s="174"/>
      <c r="QEQ34" s="174"/>
      <c r="QER34" s="174"/>
      <c r="QES34" s="174"/>
      <c r="QET34" s="174"/>
      <c r="QEU34" s="174"/>
      <c r="QEV34" s="174"/>
      <c r="QEW34" s="174"/>
      <c r="QEX34" s="174"/>
      <c r="QEY34" s="174"/>
      <c r="QEZ34" s="174"/>
      <c r="QFP34" s="174"/>
      <c r="QFQ34" s="174"/>
      <c r="QFR34" s="174"/>
      <c r="QFS34" s="174"/>
      <c r="QFT34" s="174"/>
      <c r="QFU34" s="174"/>
      <c r="QFV34" s="174"/>
      <c r="QFW34" s="174"/>
      <c r="QFX34" s="174"/>
      <c r="QFY34" s="174"/>
      <c r="QFZ34" s="174"/>
      <c r="QGA34" s="174"/>
      <c r="QGB34" s="174"/>
      <c r="QGR34" s="174"/>
      <c r="QGS34" s="174"/>
      <c r="QGT34" s="174"/>
      <c r="QGU34" s="174"/>
      <c r="QGV34" s="174"/>
      <c r="QGW34" s="174"/>
      <c r="QGX34" s="174"/>
      <c r="QGY34" s="174"/>
      <c r="QGZ34" s="174"/>
      <c r="QHA34" s="174"/>
      <c r="QHB34" s="174"/>
      <c r="QHC34" s="174"/>
      <c r="QHD34" s="174"/>
      <c r="QHT34" s="174"/>
      <c r="QHU34" s="174"/>
      <c r="QHV34" s="174"/>
      <c r="QHW34" s="174"/>
      <c r="QHX34" s="174"/>
      <c r="QHY34" s="174"/>
      <c r="QHZ34" s="174"/>
      <c r="QIA34" s="174"/>
      <c r="QIB34" s="174"/>
      <c r="QIC34" s="174"/>
      <c r="QID34" s="174"/>
      <c r="QIE34" s="174"/>
      <c r="QIF34" s="174"/>
      <c r="QIV34" s="174"/>
      <c r="QIW34" s="174"/>
      <c r="QIX34" s="174"/>
      <c r="QIY34" s="174"/>
      <c r="QIZ34" s="174"/>
      <c r="QJA34" s="174"/>
      <c r="QJB34" s="174"/>
      <c r="QJC34" s="174"/>
      <c r="QJD34" s="174"/>
      <c r="QJE34" s="174"/>
      <c r="QJF34" s="174"/>
      <c r="QJG34" s="174"/>
      <c r="QJH34" s="174"/>
      <c r="QJX34" s="174"/>
      <c r="QJY34" s="174"/>
      <c r="QJZ34" s="174"/>
      <c r="QKA34" s="174"/>
      <c r="QKB34" s="174"/>
      <c r="QKC34" s="174"/>
      <c r="QKD34" s="174"/>
      <c r="QKE34" s="174"/>
      <c r="QKF34" s="174"/>
      <c r="QKG34" s="174"/>
      <c r="QKH34" s="174"/>
      <c r="QKI34" s="174"/>
      <c r="QKJ34" s="174"/>
      <c r="QKZ34" s="174"/>
      <c r="QLA34" s="174"/>
      <c r="QLB34" s="174"/>
      <c r="QLC34" s="174"/>
      <c r="QLD34" s="174"/>
      <c r="QLE34" s="174"/>
      <c r="QLF34" s="174"/>
      <c r="QLG34" s="174"/>
      <c r="QLH34" s="174"/>
      <c r="QLI34" s="174"/>
      <c r="QLJ34" s="174"/>
      <c r="QLK34" s="174"/>
      <c r="QLL34" s="174"/>
      <c r="QMB34" s="174"/>
      <c r="QMC34" s="174"/>
      <c r="QMD34" s="174"/>
      <c r="QME34" s="174"/>
      <c r="QMF34" s="174"/>
      <c r="QMG34" s="174"/>
      <c r="QMH34" s="174"/>
      <c r="QMI34" s="174"/>
      <c r="QMJ34" s="174"/>
      <c r="QMK34" s="174"/>
      <c r="QML34" s="174"/>
      <c r="QMM34" s="174"/>
      <c r="QMN34" s="174"/>
      <c r="QND34" s="174"/>
      <c r="QNE34" s="174"/>
      <c r="QNF34" s="174"/>
      <c r="QNG34" s="174"/>
      <c r="QNH34" s="174"/>
      <c r="QNI34" s="174"/>
      <c r="QNJ34" s="174"/>
      <c r="QNK34" s="174"/>
      <c r="QNL34" s="174"/>
      <c r="QNM34" s="174"/>
      <c r="QNN34" s="174"/>
      <c r="QNO34" s="174"/>
      <c r="QNP34" s="174"/>
      <c r="QOF34" s="174"/>
      <c r="QOG34" s="174"/>
      <c r="QOH34" s="174"/>
      <c r="QOI34" s="174"/>
      <c r="QOJ34" s="174"/>
      <c r="QOK34" s="174"/>
      <c r="QOL34" s="174"/>
      <c r="QOM34" s="174"/>
      <c r="QON34" s="174"/>
      <c r="QOO34" s="174"/>
      <c r="QOP34" s="174"/>
      <c r="QOQ34" s="174"/>
      <c r="QOR34" s="174"/>
      <c r="QPH34" s="174"/>
      <c r="QPI34" s="174"/>
      <c r="QPJ34" s="174"/>
      <c r="QPK34" s="174"/>
      <c r="QPL34" s="174"/>
      <c r="QPM34" s="174"/>
      <c r="QPN34" s="174"/>
      <c r="QPO34" s="174"/>
      <c r="QPP34" s="174"/>
      <c r="QPQ34" s="174"/>
      <c r="QPR34" s="174"/>
      <c r="QPS34" s="174"/>
      <c r="QPT34" s="174"/>
      <c r="QQJ34" s="174"/>
      <c r="QQK34" s="174"/>
      <c r="QQL34" s="174"/>
      <c r="QQM34" s="174"/>
      <c r="QQN34" s="174"/>
      <c r="QQO34" s="174"/>
      <c r="QQP34" s="174"/>
      <c r="QQQ34" s="174"/>
      <c r="QQR34" s="174"/>
      <c r="QQS34" s="174"/>
      <c r="QQT34" s="174"/>
      <c r="QQU34" s="174"/>
      <c r="QQV34" s="174"/>
      <c r="QRL34" s="174"/>
      <c r="QRM34" s="174"/>
      <c r="QRN34" s="174"/>
      <c r="QRO34" s="174"/>
      <c r="QRP34" s="174"/>
      <c r="QRQ34" s="174"/>
      <c r="QRR34" s="174"/>
      <c r="QRS34" s="174"/>
      <c r="QRT34" s="174"/>
      <c r="QRU34" s="174"/>
      <c r="QRV34" s="174"/>
      <c r="QRW34" s="174"/>
      <c r="QRX34" s="174"/>
      <c r="QSN34" s="174"/>
      <c r="QSO34" s="174"/>
      <c r="QSP34" s="174"/>
      <c r="QSQ34" s="174"/>
      <c r="QSR34" s="174"/>
      <c r="QSS34" s="174"/>
      <c r="QST34" s="174"/>
      <c r="QSU34" s="174"/>
      <c r="QSV34" s="174"/>
      <c r="QSW34" s="174"/>
      <c r="QSX34" s="174"/>
      <c r="QSY34" s="174"/>
      <c r="QSZ34" s="174"/>
      <c r="QTP34" s="174"/>
      <c r="QTQ34" s="174"/>
      <c r="QTR34" s="174"/>
      <c r="QTS34" s="174"/>
      <c r="QTT34" s="174"/>
      <c r="QTU34" s="174"/>
      <c r="QTV34" s="174"/>
      <c r="QTW34" s="174"/>
      <c r="QTX34" s="174"/>
      <c r="QTY34" s="174"/>
      <c r="QTZ34" s="174"/>
      <c r="QUA34" s="174"/>
      <c r="QUB34" s="174"/>
      <c r="QUR34" s="174"/>
      <c r="QUS34" s="174"/>
      <c r="QUT34" s="174"/>
      <c r="QUU34" s="174"/>
      <c r="QUV34" s="174"/>
      <c r="QUW34" s="174"/>
      <c r="QUX34" s="174"/>
      <c r="QUY34" s="174"/>
      <c r="QUZ34" s="174"/>
      <c r="QVA34" s="174"/>
      <c r="QVB34" s="174"/>
      <c r="QVC34" s="174"/>
      <c r="QVD34" s="174"/>
      <c r="QVT34" s="174"/>
      <c r="QVU34" s="174"/>
      <c r="QVV34" s="174"/>
      <c r="QVW34" s="174"/>
      <c r="QVX34" s="174"/>
      <c r="QVY34" s="174"/>
      <c r="QVZ34" s="174"/>
      <c r="QWA34" s="174"/>
      <c r="QWB34" s="174"/>
      <c r="QWC34" s="174"/>
      <c r="QWD34" s="174"/>
      <c r="QWE34" s="174"/>
      <c r="QWF34" s="174"/>
      <c r="QWV34" s="174"/>
      <c r="QWW34" s="174"/>
      <c r="QWX34" s="174"/>
      <c r="QWY34" s="174"/>
      <c r="QWZ34" s="174"/>
      <c r="QXA34" s="174"/>
      <c r="QXB34" s="174"/>
      <c r="QXC34" s="174"/>
      <c r="QXD34" s="174"/>
      <c r="QXE34" s="174"/>
      <c r="QXF34" s="174"/>
      <c r="QXG34" s="174"/>
      <c r="QXH34" s="174"/>
      <c r="QXX34" s="174"/>
      <c r="QXY34" s="174"/>
      <c r="QXZ34" s="174"/>
      <c r="QYA34" s="174"/>
      <c r="QYB34" s="174"/>
      <c r="QYC34" s="174"/>
      <c r="QYD34" s="174"/>
      <c r="QYE34" s="174"/>
      <c r="QYF34" s="174"/>
      <c r="QYG34" s="174"/>
      <c r="QYH34" s="174"/>
      <c r="QYI34" s="174"/>
      <c r="QYJ34" s="174"/>
      <c r="QYZ34" s="174"/>
      <c r="QZA34" s="174"/>
      <c r="QZB34" s="174"/>
      <c r="QZC34" s="174"/>
      <c r="QZD34" s="174"/>
      <c r="QZE34" s="174"/>
      <c r="QZF34" s="174"/>
      <c r="QZG34" s="174"/>
      <c r="QZH34" s="174"/>
      <c r="QZI34" s="174"/>
      <c r="QZJ34" s="174"/>
      <c r="QZK34" s="174"/>
      <c r="QZL34" s="174"/>
      <c r="RAB34" s="174"/>
      <c r="RAC34" s="174"/>
      <c r="RAD34" s="174"/>
      <c r="RAE34" s="174"/>
      <c r="RAF34" s="174"/>
      <c r="RAG34" s="174"/>
      <c r="RAH34" s="174"/>
      <c r="RAI34" s="174"/>
      <c r="RAJ34" s="174"/>
      <c r="RAK34" s="174"/>
      <c r="RAL34" s="174"/>
      <c r="RAM34" s="174"/>
      <c r="RAN34" s="174"/>
      <c r="RBD34" s="174"/>
      <c r="RBE34" s="174"/>
      <c r="RBF34" s="174"/>
      <c r="RBG34" s="174"/>
      <c r="RBH34" s="174"/>
      <c r="RBI34" s="174"/>
      <c r="RBJ34" s="174"/>
      <c r="RBK34" s="174"/>
      <c r="RBL34" s="174"/>
      <c r="RBM34" s="174"/>
      <c r="RBN34" s="174"/>
      <c r="RBO34" s="174"/>
      <c r="RBP34" s="174"/>
      <c r="RCF34" s="174"/>
      <c r="RCG34" s="174"/>
      <c r="RCH34" s="174"/>
      <c r="RCI34" s="174"/>
      <c r="RCJ34" s="174"/>
      <c r="RCK34" s="174"/>
      <c r="RCL34" s="174"/>
      <c r="RCM34" s="174"/>
      <c r="RCN34" s="174"/>
      <c r="RCO34" s="174"/>
      <c r="RCP34" s="174"/>
      <c r="RCQ34" s="174"/>
      <c r="RCR34" s="174"/>
      <c r="RDH34" s="174"/>
      <c r="RDI34" s="174"/>
      <c r="RDJ34" s="174"/>
      <c r="RDK34" s="174"/>
      <c r="RDL34" s="174"/>
      <c r="RDM34" s="174"/>
      <c r="RDN34" s="174"/>
      <c r="RDO34" s="174"/>
      <c r="RDP34" s="174"/>
      <c r="RDQ34" s="174"/>
      <c r="RDR34" s="174"/>
      <c r="RDS34" s="174"/>
      <c r="RDT34" s="174"/>
      <c r="REJ34" s="174"/>
      <c r="REK34" s="174"/>
      <c r="REL34" s="174"/>
      <c r="REM34" s="174"/>
      <c r="REN34" s="174"/>
      <c r="REO34" s="174"/>
      <c r="REP34" s="174"/>
      <c r="REQ34" s="174"/>
      <c r="RER34" s="174"/>
      <c r="RES34" s="174"/>
      <c r="RET34" s="174"/>
      <c r="REU34" s="174"/>
      <c r="REV34" s="174"/>
      <c r="RFL34" s="174"/>
      <c r="RFM34" s="174"/>
      <c r="RFN34" s="174"/>
      <c r="RFO34" s="174"/>
      <c r="RFP34" s="174"/>
      <c r="RFQ34" s="174"/>
      <c r="RFR34" s="174"/>
      <c r="RFS34" s="174"/>
      <c r="RFT34" s="174"/>
      <c r="RFU34" s="174"/>
      <c r="RFV34" s="174"/>
      <c r="RFW34" s="174"/>
      <c r="RFX34" s="174"/>
      <c r="RGN34" s="174"/>
      <c r="RGO34" s="174"/>
      <c r="RGP34" s="174"/>
      <c r="RGQ34" s="174"/>
      <c r="RGR34" s="174"/>
      <c r="RGS34" s="174"/>
      <c r="RGT34" s="174"/>
      <c r="RGU34" s="174"/>
      <c r="RGV34" s="174"/>
      <c r="RGW34" s="174"/>
      <c r="RGX34" s="174"/>
      <c r="RGY34" s="174"/>
      <c r="RGZ34" s="174"/>
      <c r="RHP34" s="174"/>
      <c r="RHQ34" s="174"/>
      <c r="RHR34" s="174"/>
      <c r="RHS34" s="174"/>
      <c r="RHT34" s="174"/>
      <c r="RHU34" s="174"/>
      <c r="RHV34" s="174"/>
      <c r="RHW34" s="174"/>
      <c r="RHX34" s="174"/>
      <c r="RHY34" s="174"/>
      <c r="RHZ34" s="174"/>
      <c r="RIA34" s="174"/>
      <c r="RIB34" s="174"/>
      <c r="RIR34" s="174"/>
      <c r="RIS34" s="174"/>
      <c r="RIT34" s="174"/>
      <c r="RIU34" s="174"/>
      <c r="RIV34" s="174"/>
      <c r="RIW34" s="174"/>
      <c r="RIX34" s="174"/>
      <c r="RIY34" s="174"/>
      <c r="RIZ34" s="174"/>
      <c r="RJA34" s="174"/>
      <c r="RJB34" s="174"/>
      <c r="RJC34" s="174"/>
      <c r="RJD34" s="174"/>
      <c r="RJT34" s="174"/>
      <c r="RJU34" s="174"/>
      <c r="RJV34" s="174"/>
      <c r="RJW34" s="174"/>
      <c r="RJX34" s="174"/>
      <c r="RJY34" s="174"/>
      <c r="RJZ34" s="174"/>
      <c r="RKA34" s="174"/>
      <c r="RKB34" s="174"/>
      <c r="RKC34" s="174"/>
      <c r="RKD34" s="174"/>
      <c r="RKE34" s="174"/>
      <c r="RKF34" s="174"/>
      <c r="RKV34" s="174"/>
      <c r="RKW34" s="174"/>
      <c r="RKX34" s="174"/>
      <c r="RKY34" s="174"/>
      <c r="RKZ34" s="174"/>
      <c r="RLA34" s="174"/>
      <c r="RLB34" s="174"/>
      <c r="RLC34" s="174"/>
      <c r="RLD34" s="174"/>
      <c r="RLE34" s="174"/>
      <c r="RLF34" s="174"/>
      <c r="RLG34" s="174"/>
      <c r="RLH34" s="174"/>
      <c r="RLX34" s="174"/>
      <c r="RLY34" s="174"/>
      <c r="RLZ34" s="174"/>
      <c r="RMA34" s="174"/>
      <c r="RMB34" s="174"/>
      <c r="RMC34" s="174"/>
      <c r="RMD34" s="174"/>
      <c r="RME34" s="174"/>
      <c r="RMF34" s="174"/>
      <c r="RMG34" s="174"/>
      <c r="RMH34" s="174"/>
      <c r="RMI34" s="174"/>
      <c r="RMJ34" s="174"/>
      <c r="RMZ34" s="174"/>
      <c r="RNA34" s="174"/>
      <c r="RNB34" s="174"/>
      <c r="RNC34" s="174"/>
      <c r="RND34" s="174"/>
      <c r="RNE34" s="174"/>
      <c r="RNF34" s="174"/>
      <c r="RNG34" s="174"/>
      <c r="RNH34" s="174"/>
      <c r="RNI34" s="174"/>
      <c r="RNJ34" s="174"/>
      <c r="RNK34" s="174"/>
      <c r="RNL34" s="174"/>
      <c r="ROB34" s="174"/>
      <c r="ROC34" s="174"/>
      <c r="ROD34" s="174"/>
      <c r="ROE34" s="174"/>
      <c r="ROF34" s="174"/>
      <c r="ROG34" s="174"/>
      <c r="ROH34" s="174"/>
      <c r="ROI34" s="174"/>
      <c r="ROJ34" s="174"/>
      <c r="ROK34" s="174"/>
      <c r="ROL34" s="174"/>
      <c r="ROM34" s="174"/>
      <c r="RON34" s="174"/>
      <c r="RPD34" s="174"/>
      <c r="RPE34" s="174"/>
      <c r="RPF34" s="174"/>
      <c r="RPG34" s="174"/>
      <c r="RPH34" s="174"/>
      <c r="RPI34" s="174"/>
      <c r="RPJ34" s="174"/>
      <c r="RPK34" s="174"/>
      <c r="RPL34" s="174"/>
      <c r="RPM34" s="174"/>
      <c r="RPN34" s="174"/>
      <c r="RPO34" s="174"/>
      <c r="RPP34" s="174"/>
      <c r="RQF34" s="174"/>
      <c r="RQG34" s="174"/>
      <c r="RQH34" s="174"/>
      <c r="RQI34" s="174"/>
      <c r="RQJ34" s="174"/>
      <c r="RQK34" s="174"/>
      <c r="RQL34" s="174"/>
      <c r="RQM34" s="174"/>
      <c r="RQN34" s="174"/>
      <c r="RQO34" s="174"/>
      <c r="RQP34" s="174"/>
      <c r="RQQ34" s="174"/>
      <c r="RQR34" s="174"/>
      <c r="RRH34" s="174"/>
      <c r="RRI34" s="174"/>
      <c r="RRJ34" s="174"/>
      <c r="RRK34" s="174"/>
      <c r="RRL34" s="174"/>
      <c r="RRM34" s="174"/>
      <c r="RRN34" s="174"/>
      <c r="RRO34" s="174"/>
      <c r="RRP34" s="174"/>
      <c r="RRQ34" s="174"/>
      <c r="RRR34" s="174"/>
      <c r="RRS34" s="174"/>
      <c r="RRT34" s="174"/>
      <c r="RSJ34" s="174"/>
      <c r="RSK34" s="174"/>
      <c r="RSL34" s="174"/>
      <c r="RSM34" s="174"/>
      <c r="RSN34" s="174"/>
      <c r="RSO34" s="174"/>
      <c r="RSP34" s="174"/>
      <c r="RSQ34" s="174"/>
      <c r="RSR34" s="174"/>
      <c r="RSS34" s="174"/>
      <c r="RST34" s="174"/>
      <c r="RSU34" s="174"/>
      <c r="RSV34" s="174"/>
      <c r="RTL34" s="174"/>
      <c r="RTM34" s="174"/>
      <c r="RTN34" s="174"/>
      <c r="RTO34" s="174"/>
      <c r="RTP34" s="174"/>
      <c r="RTQ34" s="174"/>
      <c r="RTR34" s="174"/>
      <c r="RTS34" s="174"/>
      <c r="RTT34" s="174"/>
      <c r="RTU34" s="174"/>
      <c r="RTV34" s="174"/>
      <c r="RTW34" s="174"/>
      <c r="RTX34" s="174"/>
      <c r="RUN34" s="174"/>
      <c r="RUO34" s="174"/>
      <c r="RUP34" s="174"/>
      <c r="RUQ34" s="174"/>
      <c r="RUR34" s="174"/>
      <c r="RUS34" s="174"/>
      <c r="RUT34" s="174"/>
      <c r="RUU34" s="174"/>
      <c r="RUV34" s="174"/>
      <c r="RUW34" s="174"/>
      <c r="RUX34" s="174"/>
      <c r="RUY34" s="174"/>
      <c r="RUZ34" s="174"/>
      <c r="RVP34" s="174"/>
      <c r="RVQ34" s="174"/>
      <c r="RVR34" s="174"/>
      <c r="RVS34" s="174"/>
      <c r="RVT34" s="174"/>
      <c r="RVU34" s="174"/>
      <c r="RVV34" s="174"/>
      <c r="RVW34" s="174"/>
      <c r="RVX34" s="174"/>
      <c r="RVY34" s="174"/>
      <c r="RVZ34" s="174"/>
      <c r="RWA34" s="174"/>
      <c r="RWB34" s="174"/>
      <c r="RWR34" s="174"/>
      <c r="RWS34" s="174"/>
      <c r="RWT34" s="174"/>
      <c r="RWU34" s="174"/>
      <c r="RWV34" s="174"/>
      <c r="RWW34" s="174"/>
      <c r="RWX34" s="174"/>
      <c r="RWY34" s="174"/>
      <c r="RWZ34" s="174"/>
      <c r="RXA34" s="174"/>
      <c r="RXB34" s="174"/>
      <c r="RXC34" s="174"/>
      <c r="RXD34" s="174"/>
      <c r="RXT34" s="174"/>
      <c r="RXU34" s="174"/>
      <c r="RXV34" s="174"/>
      <c r="RXW34" s="174"/>
      <c r="RXX34" s="174"/>
      <c r="RXY34" s="174"/>
      <c r="RXZ34" s="174"/>
      <c r="RYA34" s="174"/>
      <c r="RYB34" s="174"/>
      <c r="RYC34" s="174"/>
      <c r="RYD34" s="174"/>
      <c r="RYE34" s="174"/>
      <c r="RYF34" s="174"/>
      <c r="RYV34" s="174"/>
      <c r="RYW34" s="174"/>
      <c r="RYX34" s="174"/>
      <c r="RYY34" s="174"/>
      <c r="RYZ34" s="174"/>
      <c r="RZA34" s="174"/>
      <c r="RZB34" s="174"/>
      <c r="RZC34" s="174"/>
      <c r="RZD34" s="174"/>
      <c r="RZE34" s="174"/>
      <c r="RZF34" s="174"/>
      <c r="RZG34" s="174"/>
      <c r="RZH34" s="174"/>
      <c r="RZX34" s="174"/>
      <c r="RZY34" s="174"/>
      <c r="RZZ34" s="174"/>
      <c r="SAA34" s="174"/>
      <c r="SAB34" s="174"/>
      <c r="SAC34" s="174"/>
      <c r="SAD34" s="174"/>
      <c r="SAE34" s="174"/>
      <c r="SAF34" s="174"/>
      <c r="SAG34" s="174"/>
      <c r="SAH34" s="174"/>
      <c r="SAI34" s="174"/>
      <c r="SAJ34" s="174"/>
      <c r="SAZ34" s="174"/>
      <c r="SBA34" s="174"/>
      <c r="SBB34" s="174"/>
      <c r="SBC34" s="174"/>
      <c r="SBD34" s="174"/>
      <c r="SBE34" s="174"/>
      <c r="SBF34" s="174"/>
      <c r="SBG34" s="174"/>
      <c r="SBH34" s="174"/>
      <c r="SBI34" s="174"/>
      <c r="SBJ34" s="174"/>
      <c r="SBK34" s="174"/>
      <c r="SBL34" s="174"/>
      <c r="SCB34" s="174"/>
      <c r="SCC34" s="174"/>
      <c r="SCD34" s="174"/>
      <c r="SCE34" s="174"/>
      <c r="SCF34" s="174"/>
      <c r="SCG34" s="174"/>
      <c r="SCH34" s="174"/>
      <c r="SCI34" s="174"/>
      <c r="SCJ34" s="174"/>
      <c r="SCK34" s="174"/>
      <c r="SCL34" s="174"/>
      <c r="SCM34" s="174"/>
      <c r="SCN34" s="174"/>
      <c r="SDD34" s="174"/>
      <c r="SDE34" s="174"/>
      <c r="SDF34" s="174"/>
      <c r="SDG34" s="174"/>
      <c r="SDH34" s="174"/>
      <c r="SDI34" s="174"/>
      <c r="SDJ34" s="174"/>
      <c r="SDK34" s="174"/>
      <c r="SDL34" s="174"/>
      <c r="SDM34" s="174"/>
      <c r="SDN34" s="174"/>
      <c r="SDO34" s="174"/>
      <c r="SDP34" s="174"/>
      <c r="SEF34" s="174"/>
      <c r="SEG34" s="174"/>
      <c r="SEH34" s="174"/>
      <c r="SEI34" s="174"/>
      <c r="SEJ34" s="174"/>
      <c r="SEK34" s="174"/>
      <c r="SEL34" s="174"/>
      <c r="SEM34" s="174"/>
      <c r="SEN34" s="174"/>
      <c r="SEO34" s="174"/>
      <c r="SEP34" s="174"/>
      <c r="SEQ34" s="174"/>
      <c r="SER34" s="174"/>
      <c r="SFH34" s="174"/>
      <c r="SFI34" s="174"/>
      <c r="SFJ34" s="174"/>
      <c r="SFK34" s="174"/>
      <c r="SFL34" s="174"/>
      <c r="SFM34" s="174"/>
      <c r="SFN34" s="174"/>
      <c r="SFO34" s="174"/>
      <c r="SFP34" s="174"/>
      <c r="SFQ34" s="174"/>
      <c r="SFR34" s="174"/>
      <c r="SFS34" s="174"/>
      <c r="SFT34" s="174"/>
      <c r="SGJ34" s="174"/>
      <c r="SGK34" s="174"/>
      <c r="SGL34" s="174"/>
      <c r="SGM34" s="174"/>
      <c r="SGN34" s="174"/>
      <c r="SGO34" s="174"/>
      <c r="SGP34" s="174"/>
      <c r="SGQ34" s="174"/>
      <c r="SGR34" s="174"/>
      <c r="SGS34" s="174"/>
      <c r="SGT34" s="174"/>
      <c r="SGU34" s="174"/>
      <c r="SGV34" s="174"/>
      <c r="SHL34" s="174"/>
      <c r="SHM34" s="174"/>
      <c r="SHN34" s="174"/>
      <c r="SHO34" s="174"/>
      <c r="SHP34" s="174"/>
      <c r="SHQ34" s="174"/>
      <c r="SHR34" s="174"/>
      <c r="SHS34" s="174"/>
      <c r="SHT34" s="174"/>
      <c r="SHU34" s="174"/>
      <c r="SHV34" s="174"/>
      <c r="SHW34" s="174"/>
      <c r="SHX34" s="174"/>
      <c r="SIN34" s="174"/>
      <c r="SIO34" s="174"/>
      <c r="SIP34" s="174"/>
      <c r="SIQ34" s="174"/>
      <c r="SIR34" s="174"/>
      <c r="SIS34" s="174"/>
      <c r="SIT34" s="174"/>
      <c r="SIU34" s="174"/>
      <c r="SIV34" s="174"/>
      <c r="SIW34" s="174"/>
      <c r="SIX34" s="174"/>
      <c r="SIY34" s="174"/>
      <c r="SIZ34" s="174"/>
      <c r="SJP34" s="174"/>
      <c r="SJQ34" s="174"/>
      <c r="SJR34" s="174"/>
      <c r="SJS34" s="174"/>
      <c r="SJT34" s="174"/>
      <c r="SJU34" s="174"/>
      <c r="SJV34" s="174"/>
      <c r="SJW34" s="174"/>
      <c r="SJX34" s="174"/>
      <c r="SJY34" s="174"/>
      <c r="SJZ34" s="174"/>
      <c r="SKA34" s="174"/>
      <c r="SKB34" s="174"/>
      <c r="SKR34" s="174"/>
      <c r="SKS34" s="174"/>
      <c r="SKT34" s="174"/>
      <c r="SKU34" s="174"/>
      <c r="SKV34" s="174"/>
      <c r="SKW34" s="174"/>
      <c r="SKX34" s="174"/>
      <c r="SKY34" s="174"/>
      <c r="SKZ34" s="174"/>
      <c r="SLA34" s="174"/>
      <c r="SLB34" s="174"/>
      <c r="SLC34" s="174"/>
      <c r="SLD34" s="174"/>
      <c r="SLT34" s="174"/>
      <c r="SLU34" s="174"/>
      <c r="SLV34" s="174"/>
      <c r="SLW34" s="174"/>
      <c r="SLX34" s="174"/>
      <c r="SLY34" s="174"/>
      <c r="SLZ34" s="174"/>
      <c r="SMA34" s="174"/>
      <c r="SMB34" s="174"/>
      <c r="SMC34" s="174"/>
      <c r="SMD34" s="174"/>
      <c r="SME34" s="174"/>
      <c r="SMF34" s="174"/>
      <c r="SMV34" s="174"/>
      <c r="SMW34" s="174"/>
      <c r="SMX34" s="174"/>
      <c r="SMY34" s="174"/>
      <c r="SMZ34" s="174"/>
      <c r="SNA34" s="174"/>
      <c r="SNB34" s="174"/>
      <c r="SNC34" s="174"/>
      <c r="SND34" s="174"/>
      <c r="SNE34" s="174"/>
      <c r="SNF34" s="174"/>
      <c r="SNG34" s="174"/>
      <c r="SNH34" s="174"/>
      <c r="SNX34" s="174"/>
      <c r="SNY34" s="174"/>
      <c r="SNZ34" s="174"/>
      <c r="SOA34" s="174"/>
      <c r="SOB34" s="174"/>
      <c r="SOC34" s="174"/>
      <c r="SOD34" s="174"/>
      <c r="SOE34" s="174"/>
      <c r="SOF34" s="174"/>
      <c r="SOG34" s="174"/>
      <c r="SOH34" s="174"/>
      <c r="SOI34" s="174"/>
      <c r="SOJ34" s="174"/>
      <c r="SOZ34" s="174"/>
      <c r="SPA34" s="174"/>
      <c r="SPB34" s="174"/>
      <c r="SPC34" s="174"/>
      <c r="SPD34" s="174"/>
      <c r="SPE34" s="174"/>
      <c r="SPF34" s="174"/>
      <c r="SPG34" s="174"/>
      <c r="SPH34" s="174"/>
      <c r="SPI34" s="174"/>
      <c r="SPJ34" s="174"/>
      <c r="SPK34" s="174"/>
      <c r="SPL34" s="174"/>
      <c r="SQB34" s="174"/>
      <c r="SQC34" s="174"/>
      <c r="SQD34" s="174"/>
      <c r="SQE34" s="174"/>
      <c r="SQF34" s="174"/>
      <c r="SQG34" s="174"/>
      <c r="SQH34" s="174"/>
      <c r="SQI34" s="174"/>
      <c r="SQJ34" s="174"/>
      <c r="SQK34" s="174"/>
      <c r="SQL34" s="174"/>
      <c r="SQM34" s="174"/>
      <c r="SQN34" s="174"/>
      <c r="SRD34" s="174"/>
      <c r="SRE34" s="174"/>
      <c r="SRF34" s="174"/>
      <c r="SRG34" s="174"/>
      <c r="SRH34" s="174"/>
      <c r="SRI34" s="174"/>
      <c r="SRJ34" s="174"/>
      <c r="SRK34" s="174"/>
      <c r="SRL34" s="174"/>
      <c r="SRM34" s="174"/>
      <c r="SRN34" s="174"/>
      <c r="SRO34" s="174"/>
      <c r="SRP34" s="174"/>
      <c r="SSF34" s="174"/>
      <c r="SSG34" s="174"/>
      <c r="SSH34" s="174"/>
      <c r="SSI34" s="174"/>
      <c r="SSJ34" s="174"/>
      <c r="SSK34" s="174"/>
      <c r="SSL34" s="174"/>
      <c r="SSM34" s="174"/>
      <c r="SSN34" s="174"/>
      <c r="SSO34" s="174"/>
      <c r="SSP34" s="174"/>
      <c r="SSQ34" s="174"/>
      <c r="SSR34" s="174"/>
      <c r="STH34" s="174"/>
      <c r="STI34" s="174"/>
      <c r="STJ34" s="174"/>
      <c r="STK34" s="174"/>
      <c r="STL34" s="174"/>
      <c r="STM34" s="174"/>
      <c r="STN34" s="174"/>
      <c r="STO34" s="174"/>
      <c r="STP34" s="174"/>
      <c r="STQ34" s="174"/>
      <c r="STR34" s="174"/>
      <c r="STS34" s="174"/>
      <c r="STT34" s="174"/>
      <c r="SUJ34" s="174"/>
      <c r="SUK34" s="174"/>
      <c r="SUL34" s="174"/>
      <c r="SUM34" s="174"/>
      <c r="SUN34" s="174"/>
      <c r="SUO34" s="174"/>
      <c r="SUP34" s="174"/>
      <c r="SUQ34" s="174"/>
      <c r="SUR34" s="174"/>
      <c r="SUS34" s="174"/>
      <c r="SUT34" s="174"/>
      <c r="SUU34" s="174"/>
      <c r="SUV34" s="174"/>
      <c r="SVL34" s="174"/>
      <c r="SVM34" s="174"/>
      <c r="SVN34" s="174"/>
      <c r="SVO34" s="174"/>
      <c r="SVP34" s="174"/>
      <c r="SVQ34" s="174"/>
      <c r="SVR34" s="174"/>
      <c r="SVS34" s="174"/>
      <c r="SVT34" s="174"/>
      <c r="SVU34" s="174"/>
      <c r="SVV34" s="174"/>
      <c r="SVW34" s="174"/>
      <c r="SVX34" s="174"/>
      <c r="SWN34" s="174"/>
      <c r="SWO34" s="174"/>
      <c r="SWP34" s="174"/>
      <c r="SWQ34" s="174"/>
      <c r="SWR34" s="174"/>
      <c r="SWS34" s="174"/>
      <c r="SWT34" s="174"/>
      <c r="SWU34" s="174"/>
      <c r="SWV34" s="174"/>
      <c r="SWW34" s="174"/>
      <c r="SWX34" s="174"/>
      <c r="SWY34" s="174"/>
      <c r="SWZ34" s="174"/>
      <c r="SXP34" s="174"/>
      <c r="SXQ34" s="174"/>
      <c r="SXR34" s="174"/>
      <c r="SXS34" s="174"/>
      <c r="SXT34" s="174"/>
      <c r="SXU34" s="174"/>
      <c r="SXV34" s="174"/>
      <c r="SXW34" s="174"/>
      <c r="SXX34" s="174"/>
      <c r="SXY34" s="174"/>
      <c r="SXZ34" s="174"/>
      <c r="SYA34" s="174"/>
      <c r="SYB34" s="174"/>
      <c r="SYR34" s="174"/>
      <c r="SYS34" s="174"/>
      <c r="SYT34" s="174"/>
      <c r="SYU34" s="174"/>
      <c r="SYV34" s="174"/>
      <c r="SYW34" s="174"/>
      <c r="SYX34" s="174"/>
      <c r="SYY34" s="174"/>
      <c r="SYZ34" s="174"/>
      <c r="SZA34" s="174"/>
      <c r="SZB34" s="174"/>
      <c r="SZC34" s="174"/>
      <c r="SZD34" s="174"/>
      <c r="SZT34" s="174"/>
      <c r="SZU34" s="174"/>
      <c r="SZV34" s="174"/>
      <c r="SZW34" s="174"/>
      <c r="SZX34" s="174"/>
      <c r="SZY34" s="174"/>
      <c r="SZZ34" s="174"/>
      <c r="TAA34" s="174"/>
      <c r="TAB34" s="174"/>
      <c r="TAC34" s="174"/>
      <c r="TAD34" s="174"/>
      <c r="TAE34" s="174"/>
      <c r="TAF34" s="174"/>
      <c r="TAV34" s="174"/>
      <c r="TAW34" s="174"/>
      <c r="TAX34" s="174"/>
      <c r="TAY34" s="174"/>
      <c r="TAZ34" s="174"/>
      <c r="TBA34" s="174"/>
      <c r="TBB34" s="174"/>
      <c r="TBC34" s="174"/>
      <c r="TBD34" s="174"/>
      <c r="TBE34" s="174"/>
      <c r="TBF34" s="174"/>
      <c r="TBG34" s="174"/>
      <c r="TBH34" s="174"/>
      <c r="TBX34" s="174"/>
      <c r="TBY34" s="174"/>
      <c r="TBZ34" s="174"/>
      <c r="TCA34" s="174"/>
      <c r="TCB34" s="174"/>
      <c r="TCC34" s="174"/>
      <c r="TCD34" s="174"/>
      <c r="TCE34" s="174"/>
      <c r="TCF34" s="174"/>
      <c r="TCG34" s="174"/>
      <c r="TCH34" s="174"/>
      <c r="TCI34" s="174"/>
      <c r="TCJ34" s="174"/>
      <c r="TCZ34" s="174"/>
      <c r="TDA34" s="174"/>
      <c r="TDB34" s="174"/>
      <c r="TDC34" s="174"/>
      <c r="TDD34" s="174"/>
      <c r="TDE34" s="174"/>
      <c r="TDF34" s="174"/>
      <c r="TDG34" s="174"/>
      <c r="TDH34" s="174"/>
      <c r="TDI34" s="174"/>
      <c r="TDJ34" s="174"/>
      <c r="TDK34" s="174"/>
      <c r="TDL34" s="174"/>
      <c r="TEB34" s="174"/>
      <c r="TEC34" s="174"/>
      <c r="TED34" s="174"/>
      <c r="TEE34" s="174"/>
      <c r="TEF34" s="174"/>
      <c r="TEG34" s="174"/>
      <c r="TEH34" s="174"/>
      <c r="TEI34" s="174"/>
      <c r="TEJ34" s="174"/>
      <c r="TEK34" s="174"/>
      <c r="TEL34" s="174"/>
      <c r="TEM34" s="174"/>
      <c r="TEN34" s="174"/>
      <c r="TFD34" s="174"/>
      <c r="TFE34" s="174"/>
      <c r="TFF34" s="174"/>
      <c r="TFG34" s="174"/>
      <c r="TFH34" s="174"/>
      <c r="TFI34" s="174"/>
      <c r="TFJ34" s="174"/>
      <c r="TFK34" s="174"/>
      <c r="TFL34" s="174"/>
      <c r="TFM34" s="174"/>
      <c r="TFN34" s="174"/>
      <c r="TFO34" s="174"/>
      <c r="TFP34" s="174"/>
      <c r="TGF34" s="174"/>
      <c r="TGG34" s="174"/>
      <c r="TGH34" s="174"/>
      <c r="TGI34" s="174"/>
      <c r="TGJ34" s="174"/>
      <c r="TGK34" s="174"/>
      <c r="TGL34" s="174"/>
      <c r="TGM34" s="174"/>
      <c r="TGN34" s="174"/>
      <c r="TGO34" s="174"/>
      <c r="TGP34" s="174"/>
      <c r="TGQ34" s="174"/>
      <c r="TGR34" s="174"/>
      <c r="THH34" s="174"/>
      <c r="THI34" s="174"/>
      <c r="THJ34" s="174"/>
      <c r="THK34" s="174"/>
      <c r="THL34" s="174"/>
      <c r="THM34" s="174"/>
      <c r="THN34" s="174"/>
      <c r="THO34" s="174"/>
      <c r="THP34" s="174"/>
      <c r="THQ34" s="174"/>
      <c r="THR34" s="174"/>
      <c r="THS34" s="174"/>
      <c r="THT34" s="174"/>
      <c r="TIJ34" s="174"/>
      <c r="TIK34" s="174"/>
      <c r="TIL34" s="174"/>
      <c r="TIM34" s="174"/>
      <c r="TIN34" s="174"/>
      <c r="TIO34" s="174"/>
      <c r="TIP34" s="174"/>
      <c r="TIQ34" s="174"/>
      <c r="TIR34" s="174"/>
      <c r="TIS34" s="174"/>
      <c r="TIT34" s="174"/>
      <c r="TIU34" s="174"/>
      <c r="TIV34" s="174"/>
      <c r="TJL34" s="174"/>
      <c r="TJM34" s="174"/>
      <c r="TJN34" s="174"/>
      <c r="TJO34" s="174"/>
      <c r="TJP34" s="174"/>
      <c r="TJQ34" s="174"/>
      <c r="TJR34" s="174"/>
      <c r="TJS34" s="174"/>
      <c r="TJT34" s="174"/>
      <c r="TJU34" s="174"/>
      <c r="TJV34" s="174"/>
      <c r="TJW34" s="174"/>
      <c r="TJX34" s="174"/>
      <c r="TKN34" s="174"/>
      <c r="TKO34" s="174"/>
      <c r="TKP34" s="174"/>
      <c r="TKQ34" s="174"/>
      <c r="TKR34" s="174"/>
      <c r="TKS34" s="174"/>
      <c r="TKT34" s="174"/>
      <c r="TKU34" s="174"/>
      <c r="TKV34" s="174"/>
      <c r="TKW34" s="174"/>
      <c r="TKX34" s="174"/>
      <c r="TKY34" s="174"/>
      <c r="TKZ34" s="174"/>
      <c r="TLP34" s="174"/>
      <c r="TLQ34" s="174"/>
      <c r="TLR34" s="174"/>
      <c r="TLS34" s="174"/>
      <c r="TLT34" s="174"/>
      <c r="TLU34" s="174"/>
      <c r="TLV34" s="174"/>
      <c r="TLW34" s="174"/>
      <c r="TLX34" s="174"/>
      <c r="TLY34" s="174"/>
      <c r="TLZ34" s="174"/>
      <c r="TMA34" s="174"/>
      <c r="TMB34" s="174"/>
      <c r="TMR34" s="174"/>
      <c r="TMS34" s="174"/>
      <c r="TMT34" s="174"/>
      <c r="TMU34" s="174"/>
      <c r="TMV34" s="174"/>
      <c r="TMW34" s="174"/>
      <c r="TMX34" s="174"/>
      <c r="TMY34" s="174"/>
      <c r="TMZ34" s="174"/>
      <c r="TNA34" s="174"/>
      <c r="TNB34" s="174"/>
      <c r="TNC34" s="174"/>
      <c r="TND34" s="174"/>
      <c r="TNT34" s="174"/>
      <c r="TNU34" s="174"/>
      <c r="TNV34" s="174"/>
      <c r="TNW34" s="174"/>
      <c r="TNX34" s="174"/>
      <c r="TNY34" s="174"/>
      <c r="TNZ34" s="174"/>
      <c r="TOA34" s="174"/>
      <c r="TOB34" s="174"/>
      <c r="TOC34" s="174"/>
      <c r="TOD34" s="174"/>
      <c r="TOE34" s="174"/>
      <c r="TOF34" s="174"/>
      <c r="TOV34" s="174"/>
      <c r="TOW34" s="174"/>
      <c r="TOX34" s="174"/>
      <c r="TOY34" s="174"/>
      <c r="TOZ34" s="174"/>
      <c r="TPA34" s="174"/>
      <c r="TPB34" s="174"/>
      <c r="TPC34" s="174"/>
      <c r="TPD34" s="174"/>
      <c r="TPE34" s="174"/>
      <c r="TPF34" s="174"/>
      <c r="TPG34" s="174"/>
      <c r="TPH34" s="174"/>
      <c r="TPX34" s="174"/>
      <c r="TPY34" s="174"/>
      <c r="TPZ34" s="174"/>
      <c r="TQA34" s="174"/>
      <c r="TQB34" s="174"/>
      <c r="TQC34" s="174"/>
      <c r="TQD34" s="174"/>
      <c r="TQE34" s="174"/>
      <c r="TQF34" s="174"/>
      <c r="TQG34" s="174"/>
      <c r="TQH34" s="174"/>
      <c r="TQI34" s="174"/>
      <c r="TQJ34" s="174"/>
      <c r="TQZ34" s="174"/>
      <c r="TRA34" s="174"/>
      <c r="TRB34" s="174"/>
      <c r="TRC34" s="174"/>
      <c r="TRD34" s="174"/>
      <c r="TRE34" s="174"/>
      <c r="TRF34" s="174"/>
      <c r="TRG34" s="174"/>
      <c r="TRH34" s="174"/>
      <c r="TRI34" s="174"/>
      <c r="TRJ34" s="174"/>
      <c r="TRK34" s="174"/>
      <c r="TRL34" s="174"/>
      <c r="TSB34" s="174"/>
      <c r="TSC34" s="174"/>
      <c r="TSD34" s="174"/>
      <c r="TSE34" s="174"/>
      <c r="TSF34" s="174"/>
      <c r="TSG34" s="174"/>
      <c r="TSH34" s="174"/>
      <c r="TSI34" s="174"/>
      <c r="TSJ34" s="174"/>
      <c r="TSK34" s="174"/>
      <c r="TSL34" s="174"/>
      <c r="TSM34" s="174"/>
      <c r="TSN34" s="174"/>
      <c r="TTD34" s="174"/>
      <c r="TTE34" s="174"/>
      <c r="TTF34" s="174"/>
      <c r="TTG34" s="174"/>
      <c r="TTH34" s="174"/>
      <c r="TTI34" s="174"/>
      <c r="TTJ34" s="174"/>
      <c r="TTK34" s="174"/>
      <c r="TTL34" s="174"/>
      <c r="TTM34" s="174"/>
      <c r="TTN34" s="174"/>
      <c r="TTO34" s="174"/>
      <c r="TTP34" s="174"/>
      <c r="TUF34" s="174"/>
      <c r="TUG34" s="174"/>
      <c r="TUH34" s="174"/>
      <c r="TUI34" s="174"/>
      <c r="TUJ34" s="174"/>
      <c r="TUK34" s="174"/>
      <c r="TUL34" s="174"/>
      <c r="TUM34" s="174"/>
      <c r="TUN34" s="174"/>
      <c r="TUO34" s="174"/>
      <c r="TUP34" s="174"/>
      <c r="TUQ34" s="174"/>
      <c r="TUR34" s="174"/>
      <c r="TVH34" s="174"/>
      <c r="TVI34" s="174"/>
      <c r="TVJ34" s="174"/>
      <c r="TVK34" s="174"/>
      <c r="TVL34" s="174"/>
      <c r="TVM34" s="174"/>
      <c r="TVN34" s="174"/>
      <c r="TVO34" s="174"/>
      <c r="TVP34" s="174"/>
      <c r="TVQ34" s="174"/>
      <c r="TVR34" s="174"/>
      <c r="TVS34" s="174"/>
      <c r="TVT34" s="174"/>
      <c r="TWJ34" s="174"/>
      <c r="TWK34" s="174"/>
      <c r="TWL34" s="174"/>
      <c r="TWM34" s="174"/>
      <c r="TWN34" s="174"/>
      <c r="TWO34" s="174"/>
      <c r="TWP34" s="174"/>
      <c r="TWQ34" s="174"/>
      <c r="TWR34" s="174"/>
      <c r="TWS34" s="174"/>
      <c r="TWT34" s="174"/>
      <c r="TWU34" s="174"/>
      <c r="TWV34" s="174"/>
      <c r="TXL34" s="174"/>
      <c r="TXM34" s="174"/>
      <c r="TXN34" s="174"/>
      <c r="TXO34" s="174"/>
      <c r="TXP34" s="174"/>
      <c r="TXQ34" s="174"/>
      <c r="TXR34" s="174"/>
      <c r="TXS34" s="174"/>
      <c r="TXT34" s="174"/>
      <c r="TXU34" s="174"/>
      <c r="TXV34" s="174"/>
      <c r="TXW34" s="174"/>
      <c r="TXX34" s="174"/>
      <c r="TYN34" s="174"/>
      <c r="TYO34" s="174"/>
      <c r="TYP34" s="174"/>
      <c r="TYQ34" s="174"/>
      <c r="TYR34" s="174"/>
      <c r="TYS34" s="174"/>
      <c r="TYT34" s="174"/>
      <c r="TYU34" s="174"/>
      <c r="TYV34" s="174"/>
      <c r="TYW34" s="174"/>
      <c r="TYX34" s="174"/>
      <c r="TYY34" s="174"/>
      <c r="TYZ34" s="174"/>
      <c r="TZP34" s="174"/>
      <c r="TZQ34" s="174"/>
      <c r="TZR34" s="174"/>
      <c r="TZS34" s="174"/>
      <c r="TZT34" s="174"/>
      <c r="TZU34" s="174"/>
      <c r="TZV34" s="174"/>
      <c r="TZW34" s="174"/>
      <c r="TZX34" s="174"/>
      <c r="TZY34" s="174"/>
      <c r="TZZ34" s="174"/>
      <c r="UAA34" s="174"/>
      <c r="UAB34" s="174"/>
      <c r="UAR34" s="174"/>
      <c r="UAS34" s="174"/>
      <c r="UAT34" s="174"/>
      <c r="UAU34" s="174"/>
      <c r="UAV34" s="174"/>
      <c r="UAW34" s="174"/>
      <c r="UAX34" s="174"/>
      <c r="UAY34" s="174"/>
      <c r="UAZ34" s="174"/>
      <c r="UBA34" s="174"/>
      <c r="UBB34" s="174"/>
      <c r="UBC34" s="174"/>
      <c r="UBD34" s="174"/>
      <c r="UBT34" s="174"/>
      <c r="UBU34" s="174"/>
      <c r="UBV34" s="174"/>
      <c r="UBW34" s="174"/>
      <c r="UBX34" s="174"/>
      <c r="UBY34" s="174"/>
      <c r="UBZ34" s="174"/>
      <c r="UCA34" s="174"/>
      <c r="UCB34" s="174"/>
      <c r="UCC34" s="174"/>
      <c r="UCD34" s="174"/>
      <c r="UCE34" s="174"/>
      <c r="UCF34" s="174"/>
      <c r="UCV34" s="174"/>
      <c r="UCW34" s="174"/>
      <c r="UCX34" s="174"/>
      <c r="UCY34" s="174"/>
      <c r="UCZ34" s="174"/>
      <c r="UDA34" s="174"/>
      <c r="UDB34" s="174"/>
      <c r="UDC34" s="174"/>
      <c r="UDD34" s="174"/>
      <c r="UDE34" s="174"/>
      <c r="UDF34" s="174"/>
      <c r="UDG34" s="174"/>
      <c r="UDH34" s="174"/>
      <c r="UDX34" s="174"/>
      <c r="UDY34" s="174"/>
      <c r="UDZ34" s="174"/>
      <c r="UEA34" s="174"/>
      <c r="UEB34" s="174"/>
      <c r="UEC34" s="174"/>
      <c r="UED34" s="174"/>
      <c r="UEE34" s="174"/>
      <c r="UEF34" s="174"/>
      <c r="UEG34" s="174"/>
      <c r="UEH34" s="174"/>
      <c r="UEI34" s="174"/>
      <c r="UEJ34" s="174"/>
      <c r="UEZ34" s="174"/>
      <c r="UFA34" s="174"/>
      <c r="UFB34" s="174"/>
      <c r="UFC34" s="174"/>
      <c r="UFD34" s="174"/>
      <c r="UFE34" s="174"/>
      <c r="UFF34" s="174"/>
      <c r="UFG34" s="174"/>
      <c r="UFH34" s="174"/>
      <c r="UFI34" s="174"/>
      <c r="UFJ34" s="174"/>
      <c r="UFK34" s="174"/>
      <c r="UFL34" s="174"/>
      <c r="UGB34" s="174"/>
      <c r="UGC34" s="174"/>
      <c r="UGD34" s="174"/>
      <c r="UGE34" s="174"/>
      <c r="UGF34" s="174"/>
      <c r="UGG34" s="174"/>
      <c r="UGH34" s="174"/>
      <c r="UGI34" s="174"/>
      <c r="UGJ34" s="174"/>
      <c r="UGK34" s="174"/>
      <c r="UGL34" s="174"/>
      <c r="UGM34" s="174"/>
      <c r="UGN34" s="174"/>
      <c r="UHD34" s="174"/>
      <c r="UHE34" s="174"/>
      <c r="UHF34" s="174"/>
      <c r="UHG34" s="174"/>
      <c r="UHH34" s="174"/>
      <c r="UHI34" s="174"/>
      <c r="UHJ34" s="174"/>
      <c r="UHK34" s="174"/>
      <c r="UHL34" s="174"/>
      <c r="UHM34" s="174"/>
      <c r="UHN34" s="174"/>
      <c r="UHO34" s="174"/>
      <c r="UHP34" s="174"/>
      <c r="UIF34" s="174"/>
      <c r="UIG34" s="174"/>
      <c r="UIH34" s="174"/>
      <c r="UII34" s="174"/>
      <c r="UIJ34" s="174"/>
      <c r="UIK34" s="174"/>
      <c r="UIL34" s="174"/>
      <c r="UIM34" s="174"/>
      <c r="UIN34" s="174"/>
      <c r="UIO34" s="174"/>
      <c r="UIP34" s="174"/>
      <c r="UIQ34" s="174"/>
      <c r="UIR34" s="174"/>
      <c r="UJH34" s="174"/>
      <c r="UJI34" s="174"/>
      <c r="UJJ34" s="174"/>
      <c r="UJK34" s="174"/>
      <c r="UJL34" s="174"/>
      <c r="UJM34" s="174"/>
      <c r="UJN34" s="174"/>
      <c r="UJO34" s="174"/>
      <c r="UJP34" s="174"/>
      <c r="UJQ34" s="174"/>
      <c r="UJR34" s="174"/>
      <c r="UJS34" s="174"/>
      <c r="UJT34" s="174"/>
      <c r="UKJ34" s="174"/>
      <c r="UKK34" s="174"/>
      <c r="UKL34" s="174"/>
      <c r="UKM34" s="174"/>
      <c r="UKN34" s="174"/>
      <c r="UKO34" s="174"/>
      <c r="UKP34" s="174"/>
      <c r="UKQ34" s="174"/>
      <c r="UKR34" s="174"/>
      <c r="UKS34" s="174"/>
      <c r="UKT34" s="174"/>
      <c r="UKU34" s="174"/>
      <c r="UKV34" s="174"/>
      <c r="ULL34" s="174"/>
      <c r="ULM34" s="174"/>
      <c r="ULN34" s="174"/>
      <c r="ULO34" s="174"/>
      <c r="ULP34" s="174"/>
      <c r="ULQ34" s="174"/>
      <c r="ULR34" s="174"/>
      <c r="ULS34" s="174"/>
      <c r="ULT34" s="174"/>
      <c r="ULU34" s="174"/>
      <c r="ULV34" s="174"/>
      <c r="ULW34" s="174"/>
      <c r="ULX34" s="174"/>
      <c r="UMN34" s="174"/>
      <c r="UMO34" s="174"/>
      <c r="UMP34" s="174"/>
      <c r="UMQ34" s="174"/>
      <c r="UMR34" s="174"/>
      <c r="UMS34" s="174"/>
      <c r="UMT34" s="174"/>
      <c r="UMU34" s="174"/>
      <c r="UMV34" s="174"/>
      <c r="UMW34" s="174"/>
      <c r="UMX34" s="174"/>
      <c r="UMY34" s="174"/>
      <c r="UMZ34" s="174"/>
      <c r="UNP34" s="174"/>
      <c r="UNQ34" s="174"/>
      <c r="UNR34" s="174"/>
      <c r="UNS34" s="174"/>
      <c r="UNT34" s="174"/>
      <c r="UNU34" s="174"/>
      <c r="UNV34" s="174"/>
      <c r="UNW34" s="174"/>
      <c r="UNX34" s="174"/>
      <c r="UNY34" s="174"/>
      <c r="UNZ34" s="174"/>
      <c r="UOA34" s="174"/>
      <c r="UOB34" s="174"/>
      <c r="UOR34" s="174"/>
      <c r="UOS34" s="174"/>
      <c r="UOT34" s="174"/>
      <c r="UOU34" s="174"/>
      <c r="UOV34" s="174"/>
      <c r="UOW34" s="174"/>
      <c r="UOX34" s="174"/>
      <c r="UOY34" s="174"/>
      <c r="UOZ34" s="174"/>
      <c r="UPA34" s="174"/>
      <c r="UPB34" s="174"/>
      <c r="UPC34" s="174"/>
      <c r="UPD34" s="174"/>
      <c r="UPT34" s="174"/>
      <c r="UPU34" s="174"/>
      <c r="UPV34" s="174"/>
      <c r="UPW34" s="174"/>
      <c r="UPX34" s="174"/>
      <c r="UPY34" s="174"/>
      <c r="UPZ34" s="174"/>
      <c r="UQA34" s="174"/>
      <c r="UQB34" s="174"/>
      <c r="UQC34" s="174"/>
      <c r="UQD34" s="174"/>
      <c r="UQE34" s="174"/>
      <c r="UQF34" s="174"/>
      <c r="UQV34" s="174"/>
      <c r="UQW34" s="174"/>
      <c r="UQX34" s="174"/>
      <c r="UQY34" s="174"/>
      <c r="UQZ34" s="174"/>
      <c r="URA34" s="174"/>
      <c r="URB34" s="174"/>
      <c r="URC34" s="174"/>
      <c r="URD34" s="174"/>
      <c r="URE34" s="174"/>
      <c r="URF34" s="174"/>
      <c r="URG34" s="174"/>
      <c r="URH34" s="174"/>
      <c r="URX34" s="174"/>
      <c r="URY34" s="174"/>
      <c r="URZ34" s="174"/>
      <c r="USA34" s="174"/>
      <c r="USB34" s="174"/>
      <c r="USC34" s="174"/>
      <c r="USD34" s="174"/>
      <c r="USE34" s="174"/>
      <c r="USF34" s="174"/>
      <c r="USG34" s="174"/>
      <c r="USH34" s="174"/>
      <c r="USI34" s="174"/>
      <c r="USJ34" s="174"/>
      <c r="USZ34" s="174"/>
      <c r="UTA34" s="174"/>
      <c r="UTB34" s="174"/>
      <c r="UTC34" s="174"/>
      <c r="UTD34" s="174"/>
      <c r="UTE34" s="174"/>
      <c r="UTF34" s="174"/>
      <c r="UTG34" s="174"/>
      <c r="UTH34" s="174"/>
      <c r="UTI34" s="174"/>
      <c r="UTJ34" s="174"/>
      <c r="UTK34" s="174"/>
      <c r="UTL34" s="174"/>
      <c r="UUB34" s="174"/>
      <c r="UUC34" s="174"/>
      <c r="UUD34" s="174"/>
      <c r="UUE34" s="174"/>
      <c r="UUF34" s="174"/>
      <c r="UUG34" s="174"/>
      <c r="UUH34" s="174"/>
      <c r="UUI34" s="174"/>
      <c r="UUJ34" s="174"/>
      <c r="UUK34" s="174"/>
      <c r="UUL34" s="174"/>
      <c r="UUM34" s="174"/>
      <c r="UUN34" s="174"/>
      <c r="UVD34" s="174"/>
      <c r="UVE34" s="174"/>
      <c r="UVF34" s="174"/>
      <c r="UVG34" s="174"/>
      <c r="UVH34" s="174"/>
      <c r="UVI34" s="174"/>
      <c r="UVJ34" s="174"/>
      <c r="UVK34" s="174"/>
      <c r="UVL34" s="174"/>
      <c r="UVM34" s="174"/>
      <c r="UVN34" s="174"/>
      <c r="UVO34" s="174"/>
      <c r="UVP34" s="174"/>
      <c r="UWF34" s="174"/>
      <c r="UWG34" s="174"/>
      <c r="UWH34" s="174"/>
      <c r="UWI34" s="174"/>
      <c r="UWJ34" s="174"/>
      <c r="UWK34" s="174"/>
      <c r="UWL34" s="174"/>
      <c r="UWM34" s="174"/>
      <c r="UWN34" s="174"/>
      <c r="UWO34" s="174"/>
      <c r="UWP34" s="174"/>
      <c r="UWQ34" s="174"/>
      <c r="UWR34" s="174"/>
      <c r="UXH34" s="174"/>
      <c r="UXI34" s="174"/>
      <c r="UXJ34" s="174"/>
      <c r="UXK34" s="174"/>
      <c r="UXL34" s="174"/>
      <c r="UXM34" s="174"/>
      <c r="UXN34" s="174"/>
      <c r="UXO34" s="174"/>
      <c r="UXP34" s="174"/>
      <c r="UXQ34" s="174"/>
      <c r="UXR34" s="174"/>
      <c r="UXS34" s="174"/>
      <c r="UXT34" s="174"/>
      <c r="UYJ34" s="174"/>
      <c r="UYK34" s="174"/>
      <c r="UYL34" s="174"/>
      <c r="UYM34" s="174"/>
      <c r="UYN34" s="174"/>
      <c r="UYO34" s="174"/>
      <c r="UYP34" s="174"/>
      <c r="UYQ34" s="174"/>
      <c r="UYR34" s="174"/>
      <c r="UYS34" s="174"/>
      <c r="UYT34" s="174"/>
      <c r="UYU34" s="174"/>
      <c r="UYV34" s="174"/>
      <c r="UZL34" s="174"/>
      <c r="UZM34" s="174"/>
      <c r="UZN34" s="174"/>
      <c r="UZO34" s="174"/>
      <c r="UZP34" s="174"/>
      <c r="UZQ34" s="174"/>
      <c r="UZR34" s="174"/>
      <c r="UZS34" s="174"/>
      <c r="UZT34" s="174"/>
      <c r="UZU34" s="174"/>
      <c r="UZV34" s="174"/>
      <c r="UZW34" s="174"/>
      <c r="UZX34" s="174"/>
      <c r="VAN34" s="174"/>
      <c r="VAO34" s="174"/>
      <c r="VAP34" s="174"/>
      <c r="VAQ34" s="174"/>
      <c r="VAR34" s="174"/>
      <c r="VAS34" s="174"/>
      <c r="VAT34" s="174"/>
      <c r="VAU34" s="174"/>
      <c r="VAV34" s="174"/>
      <c r="VAW34" s="174"/>
      <c r="VAX34" s="174"/>
      <c r="VAY34" s="174"/>
      <c r="VAZ34" s="174"/>
      <c r="VBP34" s="174"/>
      <c r="VBQ34" s="174"/>
      <c r="VBR34" s="174"/>
      <c r="VBS34" s="174"/>
      <c r="VBT34" s="174"/>
      <c r="VBU34" s="174"/>
      <c r="VBV34" s="174"/>
      <c r="VBW34" s="174"/>
      <c r="VBX34" s="174"/>
      <c r="VBY34" s="174"/>
      <c r="VBZ34" s="174"/>
      <c r="VCA34" s="174"/>
      <c r="VCB34" s="174"/>
      <c r="VCR34" s="174"/>
      <c r="VCS34" s="174"/>
      <c r="VCT34" s="174"/>
      <c r="VCU34" s="174"/>
      <c r="VCV34" s="174"/>
      <c r="VCW34" s="174"/>
      <c r="VCX34" s="174"/>
      <c r="VCY34" s="174"/>
      <c r="VCZ34" s="174"/>
      <c r="VDA34" s="174"/>
      <c r="VDB34" s="174"/>
      <c r="VDC34" s="174"/>
      <c r="VDD34" s="174"/>
      <c r="VDT34" s="174"/>
      <c r="VDU34" s="174"/>
      <c r="VDV34" s="174"/>
      <c r="VDW34" s="174"/>
      <c r="VDX34" s="174"/>
      <c r="VDY34" s="174"/>
      <c r="VDZ34" s="174"/>
      <c r="VEA34" s="174"/>
      <c r="VEB34" s="174"/>
      <c r="VEC34" s="174"/>
      <c r="VED34" s="174"/>
      <c r="VEE34" s="174"/>
      <c r="VEF34" s="174"/>
      <c r="VEV34" s="174"/>
      <c r="VEW34" s="174"/>
      <c r="VEX34" s="174"/>
      <c r="VEY34" s="174"/>
      <c r="VEZ34" s="174"/>
      <c r="VFA34" s="174"/>
      <c r="VFB34" s="174"/>
      <c r="VFC34" s="174"/>
      <c r="VFD34" s="174"/>
      <c r="VFE34" s="174"/>
      <c r="VFF34" s="174"/>
      <c r="VFG34" s="174"/>
      <c r="VFH34" s="174"/>
      <c r="VFX34" s="174"/>
      <c r="VFY34" s="174"/>
      <c r="VFZ34" s="174"/>
      <c r="VGA34" s="174"/>
      <c r="VGB34" s="174"/>
      <c r="VGC34" s="174"/>
      <c r="VGD34" s="174"/>
      <c r="VGE34" s="174"/>
      <c r="VGF34" s="174"/>
      <c r="VGG34" s="174"/>
      <c r="VGH34" s="174"/>
      <c r="VGI34" s="174"/>
      <c r="VGJ34" s="174"/>
      <c r="VGZ34" s="174"/>
      <c r="VHA34" s="174"/>
      <c r="VHB34" s="174"/>
      <c r="VHC34" s="174"/>
      <c r="VHD34" s="174"/>
      <c r="VHE34" s="174"/>
      <c r="VHF34" s="174"/>
      <c r="VHG34" s="174"/>
      <c r="VHH34" s="174"/>
      <c r="VHI34" s="174"/>
      <c r="VHJ34" s="174"/>
      <c r="VHK34" s="174"/>
      <c r="VHL34" s="174"/>
      <c r="VIB34" s="174"/>
      <c r="VIC34" s="174"/>
      <c r="VID34" s="174"/>
      <c r="VIE34" s="174"/>
      <c r="VIF34" s="174"/>
      <c r="VIG34" s="174"/>
      <c r="VIH34" s="174"/>
      <c r="VII34" s="174"/>
      <c r="VIJ34" s="174"/>
      <c r="VIK34" s="174"/>
      <c r="VIL34" s="174"/>
      <c r="VIM34" s="174"/>
      <c r="VIN34" s="174"/>
      <c r="VJD34" s="174"/>
      <c r="VJE34" s="174"/>
      <c r="VJF34" s="174"/>
      <c r="VJG34" s="174"/>
      <c r="VJH34" s="174"/>
      <c r="VJI34" s="174"/>
      <c r="VJJ34" s="174"/>
      <c r="VJK34" s="174"/>
      <c r="VJL34" s="174"/>
      <c r="VJM34" s="174"/>
      <c r="VJN34" s="174"/>
      <c r="VJO34" s="174"/>
      <c r="VJP34" s="174"/>
      <c r="VKF34" s="174"/>
      <c r="VKG34" s="174"/>
      <c r="VKH34" s="174"/>
      <c r="VKI34" s="174"/>
      <c r="VKJ34" s="174"/>
      <c r="VKK34" s="174"/>
      <c r="VKL34" s="174"/>
      <c r="VKM34" s="174"/>
      <c r="VKN34" s="174"/>
      <c r="VKO34" s="174"/>
      <c r="VKP34" s="174"/>
      <c r="VKQ34" s="174"/>
      <c r="VKR34" s="174"/>
      <c r="VLH34" s="174"/>
      <c r="VLI34" s="174"/>
      <c r="VLJ34" s="174"/>
      <c r="VLK34" s="174"/>
      <c r="VLL34" s="174"/>
      <c r="VLM34" s="174"/>
      <c r="VLN34" s="174"/>
      <c r="VLO34" s="174"/>
      <c r="VLP34" s="174"/>
      <c r="VLQ34" s="174"/>
      <c r="VLR34" s="174"/>
      <c r="VLS34" s="174"/>
      <c r="VLT34" s="174"/>
      <c r="VMJ34" s="174"/>
      <c r="VMK34" s="174"/>
      <c r="VML34" s="174"/>
      <c r="VMM34" s="174"/>
      <c r="VMN34" s="174"/>
      <c r="VMO34" s="174"/>
      <c r="VMP34" s="174"/>
      <c r="VMQ34" s="174"/>
      <c r="VMR34" s="174"/>
      <c r="VMS34" s="174"/>
      <c r="VMT34" s="174"/>
      <c r="VMU34" s="174"/>
      <c r="VMV34" s="174"/>
      <c r="VNL34" s="174"/>
      <c r="VNM34" s="174"/>
      <c r="VNN34" s="174"/>
      <c r="VNO34" s="174"/>
      <c r="VNP34" s="174"/>
      <c r="VNQ34" s="174"/>
      <c r="VNR34" s="174"/>
      <c r="VNS34" s="174"/>
      <c r="VNT34" s="174"/>
      <c r="VNU34" s="174"/>
      <c r="VNV34" s="174"/>
      <c r="VNW34" s="174"/>
      <c r="VNX34" s="174"/>
      <c r="VON34" s="174"/>
      <c r="VOO34" s="174"/>
      <c r="VOP34" s="174"/>
      <c r="VOQ34" s="174"/>
      <c r="VOR34" s="174"/>
      <c r="VOS34" s="174"/>
      <c r="VOT34" s="174"/>
      <c r="VOU34" s="174"/>
      <c r="VOV34" s="174"/>
      <c r="VOW34" s="174"/>
      <c r="VOX34" s="174"/>
      <c r="VOY34" s="174"/>
      <c r="VOZ34" s="174"/>
      <c r="VPP34" s="174"/>
      <c r="VPQ34" s="174"/>
      <c r="VPR34" s="174"/>
      <c r="VPS34" s="174"/>
      <c r="VPT34" s="174"/>
      <c r="VPU34" s="174"/>
      <c r="VPV34" s="174"/>
      <c r="VPW34" s="174"/>
      <c r="VPX34" s="174"/>
      <c r="VPY34" s="174"/>
      <c r="VPZ34" s="174"/>
      <c r="VQA34" s="174"/>
      <c r="VQB34" s="174"/>
      <c r="VQR34" s="174"/>
      <c r="VQS34" s="174"/>
      <c r="VQT34" s="174"/>
      <c r="VQU34" s="174"/>
      <c r="VQV34" s="174"/>
      <c r="VQW34" s="174"/>
      <c r="VQX34" s="174"/>
      <c r="VQY34" s="174"/>
      <c r="VQZ34" s="174"/>
      <c r="VRA34" s="174"/>
      <c r="VRB34" s="174"/>
      <c r="VRC34" s="174"/>
      <c r="VRD34" s="174"/>
      <c r="VRT34" s="174"/>
      <c r="VRU34" s="174"/>
      <c r="VRV34" s="174"/>
      <c r="VRW34" s="174"/>
      <c r="VRX34" s="174"/>
      <c r="VRY34" s="174"/>
      <c r="VRZ34" s="174"/>
      <c r="VSA34" s="174"/>
      <c r="VSB34" s="174"/>
      <c r="VSC34" s="174"/>
      <c r="VSD34" s="174"/>
      <c r="VSE34" s="174"/>
      <c r="VSF34" s="174"/>
      <c r="VSV34" s="174"/>
      <c r="VSW34" s="174"/>
      <c r="VSX34" s="174"/>
      <c r="VSY34" s="174"/>
      <c r="VSZ34" s="174"/>
      <c r="VTA34" s="174"/>
      <c r="VTB34" s="174"/>
      <c r="VTC34" s="174"/>
      <c r="VTD34" s="174"/>
      <c r="VTE34" s="174"/>
      <c r="VTF34" s="174"/>
      <c r="VTG34" s="174"/>
      <c r="VTH34" s="174"/>
      <c r="VTX34" s="174"/>
      <c r="VTY34" s="174"/>
      <c r="VTZ34" s="174"/>
      <c r="VUA34" s="174"/>
      <c r="VUB34" s="174"/>
      <c r="VUC34" s="174"/>
      <c r="VUD34" s="174"/>
      <c r="VUE34" s="174"/>
      <c r="VUF34" s="174"/>
      <c r="VUG34" s="174"/>
      <c r="VUH34" s="174"/>
      <c r="VUI34" s="174"/>
      <c r="VUJ34" s="174"/>
      <c r="VUZ34" s="174"/>
      <c r="VVA34" s="174"/>
      <c r="VVB34" s="174"/>
      <c r="VVC34" s="174"/>
      <c r="VVD34" s="174"/>
      <c r="VVE34" s="174"/>
      <c r="VVF34" s="174"/>
      <c r="VVG34" s="174"/>
      <c r="VVH34" s="174"/>
      <c r="VVI34" s="174"/>
      <c r="VVJ34" s="174"/>
      <c r="VVK34" s="174"/>
      <c r="VVL34" s="174"/>
      <c r="VWB34" s="174"/>
      <c r="VWC34" s="174"/>
      <c r="VWD34" s="174"/>
      <c r="VWE34" s="174"/>
      <c r="VWF34" s="174"/>
      <c r="VWG34" s="174"/>
      <c r="VWH34" s="174"/>
      <c r="VWI34" s="174"/>
      <c r="VWJ34" s="174"/>
      <c r="VWK34" s="174"/>
      <c r="VWL34" s="174"/>
      <c r="VWM34" s="174"/>
      <c r="VWN34" s="174"/>
      <c r="VXD34" s="174"/>
      <c r="VXE34" s="174"/>
      <c r="VXF34" s="174"/>
      <c r="VXG34" s="174"/>
      <c r="VXH34" s="174"/>
      <c r="VXI34" s="174"/>
      <c r="VXJ34" s="174"/>
      <c r="VXK34" s="174"/>
      <c r="VXL34" s="174"/>
      <c r="VXM34" s="174"/>
      <c r="VXN34" s="174"/>
      <c r="VXO34" s="174"/>
      <c r="VXP34" s="174"/>
      <c r="VYF34" s="174"/>
      <c r="VYG34" s="174"/>
      <c r="VYH34" s="174"/>
      <c r="VYI34" s="174"/>
      <c r="VYJ34" s="174"/>
      <c r="VYK34" s="174"/>
      <c r="VYL34" s="174"/>
      <c r="VYM34" s="174"/>
      <c r="VYN34" s="174"/>
      <c r="VYO34" s="174"/>
      <c r="VYP34" s="174"/>
      <c r="VYQ34" s="174"/>
      <c r="VYR34" s="174"/>
      <c r="VZH34" s="174"/>
      <c r="VZI34" s="174"/>
      <c r="VZJ34" s="174"/>
      <c r="VZK34" s="174"/>
      <c r="VZL34" s="174"/>
      <c r="VZM34" s="174"/>
      <c r="VZN34" s="174"/>
      <c r="VZO34" s="174"/>
      <c r="VZP34" s="174"/>
      <c r="VZQ34" s="174"/>
      <c r="VZR34" s="174"/>
      <c r="VZS34" s="174"/>
      <c r="VZT34" s="174"/>
      <c r="WAJ34" s="174"/>
      <c r="WAK34" s="174"/>
      <c r="WAL34" s="174"/>
      <c r="WAM34" s="174"/>
      <c r="WAN34" s="174"/>
      <c r="WAO34" s="174"/>
      <c r="WAP34" s="174"/>
      <c r="WAQ34" s="174"/>
      <c r="WAR34" s="174"/>
      <c r="WAS34" s="174"/>
      <c r="WAT34" s="174"/>
      <c r="WAU34" s="174"/>
      <c r="WAV34" s="174"/>
      <c r="WBL34" s="174"/>
      <c r="WBM34" s="174"/>
      <c r="WBN34" s="174"/>
      <c r="WBO34" s="174"/>
      <c r="WBP34" s="174"/>
      <c r="WBQ34" s="174"/>
      <c r="WBR34" s="174"/>
      <c r="WBS34" s="174"/>
      <c r="WBT34" s="174"/>
      <c r="WBU34" s="174"/>
      <c r="WBV34" s="174"/>
      <c r="WBW34" s="174"/>
      <c r="WBX34" s="174"/>
      <c r="WCN34" s="174"/>
      <c r="WCO34" s="174"/>
      <c r="WCP34" s="174"/>
      <c r="WCQ34" s="174"/>
      <c r="WCR34" s="174"/>
      <c r="WCS34" s="174"/>
      <c r="WCT34" s="174"/>
      <c r="WCU34" s="174"/>
      <c r="WCV34" s="174"/>
      <c r="WCW34" s="174"/>
      <c r="WCX34" s="174"/>
      <c r="WCY34" s="174"/>
      <c r="WCZ34" s="174"/>
      <c r="WDP34" s="174"/>
      <c r="WDQ34" s="174"/>
      <c r="WDR34" s="174"/>
      <c r="WDS34" s="174"/>
      <c r="WDT34" s="174"/>
      <c r="WDU34" s="174"/>
      <c r="WDV34" s="174"/>
      <c r="WDW34" s="174"/>
      <c r="WDX34" s="174"/>
      <c r="WDY34" s="174"/>
      <c r="WDZ34" s="174"/>
      <c r="WEA34" s="174"/>
      <c r="WEB34" s="174"/>
      <c r="WER34" s="174"/>
      <c r="WES34" s="174"/>
      <c r="WET34" s="174"/>
      <c r="WEU34" s="174"/>
      <c r="WEV34" s="174"/>
      <c r="WEW34" s="174"/>
      <c r="WEX34" s="174"/>
      <c r="WEY34" s="174"/>
      <c r="WEZ34" s="174"/>
      <c r="WFA34" s="174"/>
      <c r="WFB34" s="174"/>
      <c r="WFC34" s="174"/>
      <c r="WFD34" s="174"/>
      <c r="WFT34" s="174"/>
      <c r="WFU34" s="174"/>
      <c r="WFV34" s="174"/>
      <c r="WFW34" s="174"/>
      <c r="WFX34" s="174"/>
      <c r="WFY34" s="174"/>
      <c r="WFZ34" s="174"/>
      <c r="WGA34" s="174"/>
      <c r="WGB34" s="174"/>
      <c r="WGC34" s="174"/>
      <c r="WGD34" s="174"/>
      <c r="WGE34" s="174"/>
      <c r="WGF34" s="174"/>
      <c r="WGV34" s="174"/>
      <c r="WGW34" s="174"/>
      <c r="WGX34" s="174"/>
      <c r="WGY34" s="174"/>
      <c r="WGZ34" s="174"/>
      <c r="WHA34" s="174"/>
      <c r="WHB34" s="174"/>
      <c r="WHC34" s="174"/>
      <c r="WHD34" s="174"/>
      <c r="WHE34" s="174"/>
      <c r="WHF34" s="174"/>
      <c r="WHG34" s="174"/>
      <c r="WHH34" s="174"/>
      <c r="WHX34" s="174"/>
      <c r="WHY34" s="174"/>
      <c r="WHZ34" s="174"/>
      <c r="WIA34" s="174"/>
      <c r="WIB34" s="174"/>
      <c r="WIC34" s="174"/>
      <c r="WID34" s="174"/>
      <c r="WIE34" s="174"/>
      <c r="WIF34" s="174"/>
      <c r="WIG34" s="174"/>
      <c r="WIH34" s="174"/>
      <c r="WII34" s="174"/>
      <c r="WIJ34" s="174"/>
      <c r="WIZ34" s="174"/>
      <c r="WJA34" s="174"/>
      <c r="WJB34" s="174"/>
      <c r="WJC34" s="174"/>
      <c r="WJD34" s="174"/>
      <c r="WJE34" s="174"/>
      <c r="WJF34" s="174"/>
      <c r="WJG34" s="174"/>
      <c r="WJH34" s="174"/>
      <c r="WJI34" s="174"/>
      <c r="WJJ34" s="174"/>
      <c r="WJK34" s="174"/>
      <c r="WJL34" s="174"/>
      <c r="WKB34" s="174"/>
      <c r="WKC34" s="174"/>
      <c r="WKD34" s="174"/>
      <c r="WKE34" s="174"/>
      <c r="WKF34" s="174"/>
      <c r="WKG34" s="174"/>
      <c r="WKH34" s="174"/>
      <c r="WKI34" s="174"/>
      <c r="WKJ34" s="174"/>
      <c r="WKK34" s="174"/>
      <c r="WKL34" s="174"/>
      <c r="WKM34" s="174"/>
      <c r="WKN34" s="174"/>
      <c r="WLD34" s="174"/>
      <c r="WLE34" s="174"/>
      <c r="WLF34" s="174"/>
      <c r="WLG34" s="174"/>
      <c r="WLH34" s="174"/>
      <c r="WLI34" s="174"/>
      <c r="WLJ34" s="174"/>
      <c r="WLK34" s="174"/>
      <c r="WLL34" s="174"/>
      <c r="WLM34" s="174"/>
      <c r="WLN34" s="174"/>
      <c r="WLO34" s="174"/>
      <c r="WLP34" s="174"/>
      <c r="WMF34" s="174"/>
      <c r="WMG34" s="174"/>
      <c r="WMH34" s="174"/>
      <c r="WMI34" s="174"/>
      <c r="WMJ34" s="174"/>
      <c r="WMK34" s="174"/>
      <c r="WML34" s="174"/>
      <c r="WMM34" s="174"/>
      <c r="WMN34" s="174"/>
      <c r="WMO34" s="174"/>
      <c r="WMP34" s="174"/>
      <c r="WMQ34" s="174"/>
      <c r="WMR34" s="174"/>
      <c r="WNH34" s="174"/>
      <c r="WNI34" s="174"/>
      <c r="WNJ34" s="174"/>
      <c r="WNK34" s="174"/>
      <c r="WNL34" s="174"/>
      <c r="WNM34" s="174"/>
      <c r="WNN34" s="174"/>
      <c r="WNO34" s="174"/>
      <c r="WNP34" s="174"/>
      <c r="WNQ34" s="174"/>
      <c r="WNR34" s="174"/>
      <c r="WNS34" s="174"/>
      <c r="WNT34" s="174"/>
      <c r="WOJ34" s="174"/>
      <c r="WOK34" s="174"/>
      <c r="WOL34" s="174"/>
      <c r="WOM34" s="174"/>
      <c r="WON34" s="174"/>
      <c r="WOO34" s="174"/>
      <c r="WOP34" s="174"/>
      <c r="WOQ34" s="174"/>
      <c r="WOR34" s="174"/>
      <c r="WOS34" s="174"/>
      <c r="WOT34" s="174"/>
      <c r="WOU34" s="174"/>
      <c r="WOV34" s="174"/>
      <c r="WPL34" s="174"/>
      <c r="WPM34" s="174"/>
      <c r="WPN34" s="174"/>
      <c r="WPO34" s="174"/>
      <c r="WPP34" s="174"/>
      <c r="WPQ34" s="174"/>
      <c r="WPR34" s="174"/>
      <c r="WPS34" s="174"/>
      <c r="WPT34" s="174"/>
      <c r="WPU34" s="174"/>
      <c r="WPV34" s="174"/>
      <c r="WPW34" s="174"/>
      <c r="WPX34" s="174"/>
      <c r="WQN34" s="174"/>
      <c r="WQO34" s="174"/>
      <c r="WQP34" s="174"/>
      <c r="WQQ34" s="174"/>
      <c r="WQR34" s="174"/>
      <c r="WQS34" s="174"/>
      <c r="WQT34" s="174"/>
      <c r="WQU34" s="174"/>
      <c r="WQV34" s="174"/>
      <c r="WQW34" s="174"/>
      <c r="WQX34" s="174"/>
      <c r="WQY34" s="174"/>
      <c r="WQZ34" s="174"/>
      <c r="WRP34" s="174"/>
      <c r="WRQ34" s="174"/>
      <c r="WRR34" s="174"/>
      <c r="WRS34" s="174"/>
      <c r="WRT34" s="174"/>
      <c r="WRU34" s="174"/>
      <c r="WRV34" s="174"/>
      <c r="WRW34" s="174"/>
      <c r="WRX34" s="174"/>
      <c r="WRY34" s="174"/>
      <c r="WRZ34" s="174"/>
      <c r="WSA34" s="174"/>
      <c r="WSB34" s="174"/>
      <c r="WSR34" s="174"/>
      <c r="WSS34" s="174"/>
      <c r="WST34" s="174"/>
      <c r="WSU34" s="174"/>
      <c r="WSV34" s="174"/>
      <c r="WSW34" s="174"/>
      <c r="WSX34" s="174"/>
      <c r="WSY34" s="174"/>
      <c r="WSZ34" s="174"/>
      <c r="WTA34" s="174"/>
      <c r="WTB34" s="174"/>
      <c r="WTC34" s="174"/>
      <c r="WTD34" s="174"/>
      <c r="WTT34" s="174"/>
      <c r="WTU34" s="174"/>
      <c r="WTV34" s="174"/>
      <c r="WTW34" s="174"/>
      <c r="WTX34" s="174"/>
      <c r="WTY34" s="174"/>
      <c r="WTZ34" s="174"/>
      <c r="WUA34" s="174"/>
      <c r="WUB34" s="174"/>
      <c r="WUC34" s="174"/>
      <c r="WUD34" s="174"/>
      <c r="WUE34" s="174"/>
      <c r="WUF34" s="174"/>
      <c r="WUV34" s="174"/>
      <c r="WUW34" s="174"/>
      <c r="WUX34" s="174"/>
      <c r="WUY34" s="174"/>
      <c r="WUZ34" s="174"/>
      <c r="WVA34" s="174"/>
      <c r="WVB34" s="174"/>
      <c r="WVC34" s="174"/>
      <c r="WVD34" s="174"/>
      <c r="WVE34" s="174"/>
      <c r="WVF34" s="174"/>
      <c r="WVG34" s="174"/>
      <c r="WVH34" s="174"/>
      <c r="WVX34" s="174"/>
      <c r="WVY34" s="174"/>
      <c r="WVZ34" s="174"/>
      <c r="WWA34" s="174"/>
      <c r="WWB34" s="174"/>
      <c r="WWC34" s="174"/>
      <c r="WWD34" s="174"/>
      <c r="WWE34" s="174"/>
      <c r="WWF34" s="174"/>
      <c r="WWG34" s="174"/>
      <c r="WWH34" s="174"/>
      <c r="WWI34" s="174"/>
      <c r="WWJ34" s="174"/>
      <c r="WWZ34" s="174"/>
      <c r="WXA34" s="174"/>
      <c r="WXB34" s="174"/>
      <c r="WXC34" s="174"/>
      <c r="WXD34" s="174"/>
      <c r="WXE34" s="174"/>
      <c r="WXF34" s="174"/>
      <c r="WXG34" s="174"/>
      <c r="WXH34" s="174"/>
      <c r="WXI34" s="174"/>
      <c r="WXJ34" s="174"/>
      <c r="WXK34" s="174"/>
      <c r="WXL34" s="174"/>
      <c r="WYB34" s="174"/>
      <c r="WYC34" s="174"/>
      <c r="WYD34" s="174"/>
      <c r="WYE34" s="174"/>
      <c r="WYF34" s="174"/>
      <c r="WYG34" s="174"/>
      <c r="WYH34" s="174"/>
      <c r="WYI34" s="174"/>
      <c r="WYJ34" s="174"/>
      <c r="WYK34" s="174"/>
      <c r="WYL34" s="174"/>
      <c r="WYM34" s="174"/>
      <c r="WYN34" s="174"/>
      <c r="WZD34" s="174"/>
      <c r="WZE34" s="174"/>
      <c r="WZF34" s="174"/>
      <c r="WZG34" s="174"/>
      <c r="WZH34" s="174"/>
      <c r="WZI34" s="174"/>
      <c r="WZJ34" s="174"/>
      <c r="WZK34" s="174"/>
      <c r="WZL34" s="174"/>
      <c r="WZM34" s="174"/>
      <c r="WZN34" s="174"/>
      <c r="WZO34" s="174"/>
      <c r="WZP34" s="174"/>
      <c r="XAF34" s="174"/>
      <c r="XAG34" s="174"/>
      <c r="XAH34" s="174"/>
      <c r="XAI34" s="174"/>
      <c r="XAJ34" s="174"/>
      <c r="XAK34" s="174"/>
      <c r="XAL34" s="174"/>
      <c r="XAM34" s="174"/>
      <c r="XAN34" s="174"/>
      <c r="XAO34" s="174"/>
      <c r="XAP34" s="174"/>
      <c r="XAQ34" s="174"/>
      <c r="XAR34" s="174"/>
      <c r="XBH34" s="174"/>
      <c r="XBI34" s="174"/>
      <c r="XBJ34" s="174"/>
      <c r="XBK34" s="174"/>
      <c r="XBL34" s="174"/>
      <c r="XBM34" s="174"/>
      <c r="XBN34" s="174"/>
      <c r="XBO34" s="174"/>
      <c r="XBP34" s="174"/>
      <c r="XBQ34" s="174"/>
      <c r="XBR34" s="174"/>
      <c r="XBS34" s="174"/>
      <c r="XBT34" s="174"/>
      <c r="XCJ34" s="174"/>
      <c r="XCK34" s="174"/>
      <c r="XCL34" s="174"/>
      <c r="XCM34" s="174"/>
      <c r="XCN34" s="174"/>
      <c r="XCO34" s="174"/>
      <c r="XCP34" s="174"/>
      <c r="XCQ34" s="174"/>
      <c r="XCR34" s="174"/>
      <c r="XCS34" s="174"/>
      <c r="XCT34" s="174"/>
      <c r="XCU34" s="174"/>
      <c r="XCV34" s="174"/>
      <c r="XDL34" s="174"/>
      <c r="XDM34" s="174"/>
      <c r="XDN34" s="174"/>
      <c r="XDO34" s="174"/>
      <c r="XDP34" s="174"/>
      <c r="XDQ34" s="174"/>
      <c r="XDR34" s="174"/>
      <c r="XDS34" s="174"/>
      <c r="XDT34" s="174"/>
      <c r="XDU34" s="174"/>
      <c r="XDV34" s="174"/>
      <c r="XDW34" s="174"/>
      <c r="XDX34" s="174"/>
      <c r="XEN34" s="174"/>
      <c r="XEO34" s="174"/>
      <c r="XEP34" s="174"/>
      <c r="XEQ34" s="174"/>
      <c r="XER34" s="174"/>
      <c r="XES34" s="174"/>
      <c r="XET34" s="174"/>
      <c r="XEU34" s="174"/>
      <c r="XEV34" s="174"/>
      <c r="XEW34" s="174"/>
      <c r="XEX34" s="174"/>
      <c r="XEY34" s="174"/>
      <c r="XEZ34" s="174"/>
    </row>
    <row r="35" spans="1:2044 2060:4088 4104:6132 6148:7168 7184:9212 9228:11256 11272:13300 13316:14336 14352:16380" x14ac:dyDescent="0.3">
      <c r="Q35" s="47"/>
      <c r="Y35" s="47"/>
    </row>
    <row r="36" spans="1:2044 2060:4088 4104:6132 6148:7168 7184:9212 9228:11256 11272:13300 13316:14336 14352:16380" x14ac:dyDescent="0.3">
      <c r="AC36" s="24"/>
    </row>
    <row r="37" spans="1:2044 2060:4088 4104:6132 6148:7168 7184:9212 9228:11256 11272:13300 13316:14336 14352:16380" x14ac:dyDescent="0.3">
      <c r="AC37" s="2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AA392112-BCB4-49C5-AA95-98840693355F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  <ignoredErrors>
    <ignoredError sqref="C16 B20 B22 D22:D23 B30 C32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CC7E5-3F0D-4711-AAFD-141D6695DB2E}">
  <sheetPr>
    <tabColor rgb="FFF2DAB1"/>
    <pageSetUpPr fitToPage="1"/>
  </sheetPr>
  <dimension ref="A1:XEZ45"/>
  <sheetViews>
    <sheetView showGridLines="0" workbookViewId="0">
      <selection activeCell="B12" sqref="B12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5546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.777343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396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1.0453805946900203</v>
      </c>
      <c r="C9" s="121">
        <v>1.1028917283120376</v>
      </c>
      <c r="D9" s="121">
        <v>0.98437834367643906</v>
      </c>
      <c r="E9" s="121"/>
      <c r="F9" s="121">
        <v>0.939821130817038</v>
      </c>
      <c r="G9" s="121">
        <v>1.0218978102189782</v>
      </c>
      <c r="H9" s="121">
        <v>0.85119798234552335</v>
      </c>
      <c r="I9" s="121"/>
      <c r="J9" s="121">
        <v>1.0917386345119766</v>
      </c>
      <c r="K9" s="121">
        <v>0.67221510883482716</v>
      </c>
      <c r="L9" s="121">
        <v>1.5267175572519083</v>
      </c>
      <c r="M9" s="121"/>
      <c r="N9" s="121">
        <v>1.0374452909709839</v>
      </c>
      <c r="O9" s="121">
        <v>1.1830635118306352</v>
      </c>
      <c r="P9" s="121">
        <v>0.879269529928982</v>
      </c>
      <c r="Q9" s="121"/>
      <c r="R9" s="121">
        <v>1.817833907386146</v>
      </c>
      <c r="S9" s="121">
        <v>2.1425932766900626</v>
      </c>
      <c r="T9" s="121">
        <v>1.4688368400158793</v>
      </c>
      <c r="U9" s="121"/>
      <c r="V9" s="121">
        <v>0.30796304443466782</v>
      </c>
      <c r="W9" s="121">
        <v>0.52516411378555794</v>
      </c>
      <c r="X9" s="121">
        <v>8.845643520566121E-2</v>
      </c>
      <c r="Y9" s="121"/>
      <c r="Z9" s="121" t="s">
        <v>173</v>
      </c>
      <c r="AA9" s="121" t="s">
        <v>173</v>
      </c>
      <c r="AB9" s="121" t="s">
        <v>173</v>
      </c>
      <c r="AC9" s="12"/>
    </row>
    <row r="10" spans="1:29" x14ac:dyDescent="0.3">
      <c r="A10" s="50" t="s">
        <v>177</v>
      </c>
      <c r="B10" s="117">
        <v>1.5514067841178016</v>
      </c>
      <c r="C10" s="117">
        <v>1.7208413001912046</v>
      </c>
      <c r="D10" s="117">
        <v>1.3442431326709527</v>
      </c>
      <c r="E10" s="117"/>
      <c r="F10" s="117">
        <v>1.473922902494331</v>
      </c>
      <c r="G10" s="117">
        <v>2.1008403361344539</v>
      </c>
      <c r="H10" s="117">
        <v>0.73891625615763545</v>
      </c>
      <c r="I10" s="117"/>
      <c r="J10" s="117">
        <v>1.5911872705018359</v>
      </c>
      <c r="K10" s="117">
        <v>1.545253863134658</v>
      </c>
      <c r="L10" s="117">
        <v>1.6483516483516485</v>
      </c>
      <c r="M10" s="117"/>
      <c r="N10" s="117">
        <v>1.25</v>
      </c>
      <c r="O10" s="117">
        <v>1.0845986984815619</v>
      </c>
      <c r="P10" s="117">
        <v>1.4749262536873156</v>
      </c>
      <c r="Q10" s="117"/>
      <c r="R10" s="117">
        <v>2.9850746268656714</v>
      </c>
      <c r="S10" s="117">
        <v>3.2098765432098766</v>
      </c>
      <c r="T10" s="117">
        <v>2.7108433734939759</v>
      </c>
      <c r="U10" s="117"/>
      <c r="V10" s="117">
        <v>0.17636684303350969</v>
      </c>
      <c r="W10" s="117">
        <v>0.33670033670033667</v>
      </c>
      <c r="X10" s="117" t="s">
        <v>173</v>
      </c>
      <c r="Y10" s="117"/>
      <c r="Z10" s="117" t="s">
        <v>173</v>
      </c>
      <c r="AA10" s="117" t="s">
        <v>173</v>
      </c>
      <c r="AB10" s="117" t="s">
        <v>173</v>
      </c>
      <c r="AC10" s="14"/>
    </row>
    <row r="11" spans="1:29" x14ac:dyDescent="0.3">
      <c r="A11" s="50" t="s">
        <v>178</v>
      </c>
      <c r="B11" s="117">
        <v>1.6096207215541165</v>
      </c>
      <c r="C11" s="117">
        <v>2.3613595706618962</v>
      </c>
      <c r="D11" s="117">
        <v>0.8045977011494253</v>
      </c>
      <c r="E11" s="117"/>
      <c r="F11" s="117">
        <v>1.256281407035176</v>
      </c>
      <c r="G11" s="117">
        <v>1.7432646592709984</v>
      </c>
      <c r="H11" s="117">
        <v>0.71047957371225579</v>
      </c>
      <c r="I11" s="117"/>
      <c r="J11" s="117">
        <v>1.0054844606946984</v>
      </c>
      <c r="K11" s="117">
        <v>0.91575091575091583</v>
      </c>
      <c r="L11" s="117">
        <v>1.0948905109489051</v>
      </c>
      <c r="M11" s="117"/>
      <c r="N11" s="117">
        <v>1.6033755274261603</v>
      </c>
      <c r="O11" s="117">
        <v>2.44299674267101</v>
      </c>
      <c r="P11" s="117">
        <v>0.70052539404553416</v>
      </c>
      <c r="Q11" s="117"/>
      <c r="R11" s="117">
        <v>3.6489151873767258</v>
      </c>
      <c r="S11" s="117">
        <v>5.6285178236397746</v>
      </c>
      <c r="T11" s="117">
        <v>1.4553014553014554</v>
      </c>
      <c r="U11" s="117"/>
      <c r="V11" s="117">
        <v>0.54466230936819171</v>
      </c>
      <c r="W11" s="117">
        <v>1.0615711252653928</v>
      </c>
      <c r="X11" s="117" t="s">
        <v>173</v>
      </c>
      <c r="Y11" s="117"/>
      <c r="Z11" s="117" t="s">
        <v>173</v>
      </c>
      <c r="AA11" s="117" t="s">
        <v>173</v>
      </c>
      <c r="AB11" s="117" t="s">
        <v>173</v>
      </c>
    </row>
    <row r="12" spans="1:29" x14ac:dyDescent="0.3">
      <c r="A12" s="50" t="s">
        <v>179</v>
      </c>
      <c r="B12" s="117">
        <v>0.6449948400412796</v>
      </c>
      <c r="C12" s="117">
        <v>0.35989717223650386</v>
      </c>
      <c r="D12" s="117">
        <v>0.93215950284826521</v>
      </c>
      <c r="E12" s="117"/>
      <c r="F12" s="117">
        <v>0.47169811320754718</v>
      </c>
      <c r="G12" s="117">
        <v>0.23529411764705879</v>
      </c>
      <c r="H12" s="117">
        <v>0.70921985815602839</v>
      </c>
      <c r="I12" s="117"/>
      <c r="J12" s="117">
        <v>1.5046296296296295</v>
      </c>
      <c r="K12" s="117" t="s">
        <v>173</v>
      </c>
      <c r="L12" s="117">
        <v>2.8199566160520604</v>
      </c>
      <c r="M12" s="117"/>
      <c r="N12" s="117">
        <v>0.48721071863580995</v>
      </c>
      <c r="O12" s="117">
        <v>0.48076923076923078</v>
      </c>
      <c r="P12" s="117">
        <v>0.49382716049382713</v>
      </c>
      <c r="Q12" s="117"/>
      <c r="R12" s="117">
        <v>0.28735632183908044</v>
      </c>
      <c r="S12" s="117">
        <v>0.52493438320209973</v>
      </c>
      <c r="T12" s="117" t="s">
        <v>173</v>
      </c>
      <c r="U12" s="117"/>
      <c r="V12" s="117">
        <v>0.33222591362126247</v>
      </c>
      <c r="W12" s="117">
        <v>0.66225165562913912</v>
      </c>
      <c r="X12" s="117" t="s">
        <v>173</v>
      </c>
      <c r="Y12" s="117"/>
      <c r="Z12" s="117" t="s">
        <v>173</v>
      </c>
      <c r="AA12" s="117" t="s">
        <v>173</v>
      </c>
      <c r="AB12" s="117" t="s">
        <v>173</v>
      </c>
    </row>
    <row r="13" spans="1:29" x14ac:dyDescent="0.3">
      <c r="A13" s="50" t="s">
        <v>180</v>
      </c>
      <c r="B13" s="117" t="s">
        <v>173</v>
      </c>
      <c r="C13" s="117" t="s">
        <v>173</v>
      </c>
      <c r="D13" s="117" t="s">
        <v>173</v>
      </c>
      <c r="E13" s="117"/>
      <c r="F13" s="117" t="s">
        <v>173</v>
      </c>
      <c r="G13" s="117" t="s">
        <v>173</v>
      </c>
      <c r="H13" s="117" t="s">
        <v>173</v>
      </c>
      <c r="I13" s="117"/>
      <c r="J13" s="117" t="s">
        <v>173</v>
      </c>
      <c r="K13" s="117" t="s">
        <v>173</v>
      </c>
      <c r="L13" s="117" t="s">
        <v>173</v>
      </c>
      <c r="M13" s="117"/>
      <c r="N13" s="117" t="s">
        <v>173</v>
      </c>
      <c r="O13" s="117" t="s">
        <v>173</v>
      </c>
      <c r="P13" s="117" t="s">
        <v>173</v>
      </c>
      <c r="Q13" s="117"/>
      <c r="R13" s="117" t="s">
        <v>173</v>
      </c>
      <c r="S13" s="117" t="s">
        <v>173</v>
      </c>
      <c r="T13" s="117" t="s">
        <v>173</v>
      </c>
      <c r="U13" s="117"/>
      <c r="V13" s="117" t="s">
        <v>173</v>
      </c>
      <c r="W13" s="117" t="s">
        <v>173</v>
      </c>
      <c r="X13" s="117" t="s">
        <v>173</v>
      </c>
      <c r="Y13" s="117"/>
      <c r="Z13" s="117" t="s">
        <v>173</v>
      </c>
      <c r="AA13" s="117" t="s">
        <v>173</v>
      </c>
      <c r="AB13" s="117" t="s">
        <v>173</v>
      </c>
    </row>
    <row r="14" spans="1:29" x14ac:dyDescent="0.3">
      <c r="A14" s="50" t="s">
        <v>181</v>
      </c>
      <c r="B14" s="117">
        <v>0.92165898617511521</v>
      </c>
      <c r="C14" s="117">
        <v>0.94339622641509435</v>
      </c>
      <c r="D14" s="117">
        <v>0.90090090090090091</v>
      </c>
      <c r="E14" s="117"/>
      <c r="F14" s="117" t="s">
        <v>173</v>
      </c>
      <c r="G14" s="117" t="s">
        <v>173</v>
      </c>
      <c r="H14" s="117" t="s">
        <v>173</v>
      </c>
      <c r="I14" s="117"/>
      <c r="J14" s="117">
        <v>2.4390243902439024</v>
      </c>
      <c r="K14" s="117">
        <v>5.8823529411764701</v>
      </c>
      <c r="L14" s="117" t="s">
        <v>173</v>
      </c>
      <c r="M14" s="117"/>
      <c r="N14" s="117" t="s">
        <v>173</v>
      </c>
      <c r="O14" s="117" t="s">
        <v>173</v>
      </c>
      <c r="P14" s="117" t="s">
        <v>173</v>
      </c>
      <c r="Q14" s="117"/>
      <c r="R14" s="117">
        <v>2.3809523809523809</v>
      </c>
      <c r="S14" s="117" t="s">
        <v>173</v>
      </c>
      <c r="T14" s="117">
        <v>4</v>
      </c>
      <c r="U14" s="117"/>
      <c r="V14" s="117" t="s">
        <v>173</v>
      </c>
      <c r="W14" s="117" t="s">
        <v>173</v>
      </c>
      <c r="X14" s="117" t="s">
        <v>173</v>
      </c>
      <c r="Y14" s="117"/>
      <c r="Z14" s="117" t="s">
        <v>173</v>
      </c>
      <c r="AA14" s="117" t="s">
        <v>173</v>
      </c>
      <c r="AB14" s="117" t="s">
        <v>173</v>
      </c>
      <c r="AC14" s="24"/>
    </row>
    <row r="15" spans="1:29" x14ac:dyDescent="0.3">
      <c r="A15" s="50" t="s">
        <v>182</v>
      </c>
      <c r="B15" s="117" t="s">
        <v>173</v>
      </c>
      <c r="C15" s="117" t="s">
        <v>173</v>
      </c>
      <c r="D15" s="117" t="s">
        <v>173</v>
      </c>
      <c r="E15" s="117"/>
      <c r="F15" s="117" t="s">
        <v>173</v>
      </c>
      <c r="G15" s="117" t="s">
        <v>173</v>
      </c>
      <c r="H15" s="117" t="s">
        <v>173</v>
      </c>
      <c r="I15" s="117"/>
      <c r="J15" s="117" t="s">
        <v>173</v>
      </c>
      <c r="K15" s="117" t="s">
        <v>173</v>
      </c>
      <c r="L15" s="117" t="s">
        <v>173</v>
      </c>
      <c r="M15" s="117"/>
      <c r="N15" s="117" t="s">
        <v>173</v>
      </c>
      <c r="O15" s="117" t="s">
        <v>173</v>
      </c>
      <c r="P15" s="117" t="s">
        <v>173</v>
      </c>
      <c r="Q15" s="117"/>
      <c r="R15" s="117" t="s">
        <v>173</v>
      </c>
      <c r="S15" s="117" t="s">
        <v>173</v>
      </c>
      <c r="T15" s="117" t="s">
        <v>173</v>
      </c>
      <c r="U15" s="117"/>
      <c r="V15" s="117" t="s">
        <v>173</v>
      </c>
      <c r="W15" s="117" t="s">
        <v>173</v>
      </c>
      <c r="X15" s="117" t="s">
        <v>173</v>
      </c>
      <c r="Y15" s="117"/>
      <c r="Z15" s="117" t="s">
        <v>173</v>
      </c>
      <c r="AA15" s="117" t="s">
        <v>173</v>
      </c>
      <c r="AB15" s="117" t="s">
        <v>173</v>
      </c>
      <c r="AC15" s="14"/>
    </row>
    <row r="16" spans="1:29" x14ac:dyDescent="0.3">
      <c r="A16" s="50" t="s">
        <v>184</v>
      </c>
      <c r="B16" s="117">
        <v>0.76335877862595414</v>
      </c>
      <c r="C16" s="117">
        <v>0.37641154328732745</v>
      </c>
      <c r="D16" s="117">
        <v>1.1612903225806452</v>
      </c>
      <c r="E16" s="117"/>
      <c r="F16" s="117">
        <v>0.71633237822349571</v>
      </c>
      <c r="G16" s="117">
        <v>0.54644808743169404</v>
      </c>
      <c r="H16" s="117">
        <v>0.90361445783132521</v>
      </c>
      <c r="I16" s="117"/>
      <c r="J16" s="117">
        <v>1.1904761904761905</v>
      </c>
      <c r="K16" s="117">
        <v>0.2824858757062147</v>
      </c>
      <c r="L16" s="117">
        <v>2.2012578616352201</v>
      </c>
      <c r="M16" s="117"/>
      <c r="N16" s="117">
        <v>0.29850746268656719</v>
      </c>
      <c r="O16" s="117" t="s">
        <v>173</v>
      </c>
      <c r="P16" s="117">
        <v>0.60240963855421692</v>
      </c>
      <c r="Q16" s="117"/>
      <c r="R16" s="117">
        <v>1.3559322033898304</v>
      </c>
      <c r="S16" s="117">
        <v>1.0676156583629894</v>
      </c>
      <c r="T16" s="117">
        <v>1.6181229773462782</v>
      </c>
      <c r="U16" s="117"/>
      <c r="V16" s="117">
        <v>0.19455252918287938</v>
      </c>
      <c r="W16" s="117" t="s">
        <v>173</v>
      </c>
      <c r="X16" s="117">
        <v>0.38610038610038611</v>
      </c>
      <c r="Y16" s="117"/>
      <c r="Z16" s="117" t="s">
        <v>173</v>
      </c>
      <c r="AA16" s="117" t="s">
        <v>173</v>
      </c>
      <c r="AB16" s="117" t="s">
        <v>173</v>
      </c>
      <c r="AC16" s="24"/>
    </row>
    <row r="17" spans="1:29" x14ac:dyDescent="0.3">
      <c r="A17" s="50" t="s">
        <v>185</v>
      </c>
      <c r="B17" s="117">
        <v>0.41580041580041582</v>
      </c>
      <c r="C17" s="117">
        <v>0.40160642570281119</v>
      </c>
      <c r="D17" s="117">
        <v>0.43103448275862066</v>
      </c>
      <c r="E17" s="117"/>
      <c r="F17" s="117" t="s">
        <v>173</v>
      </c>
      <c r="G17" s="117" t="s">
        <v>173</v>
      </c>
      <c r="H17" s="117" t="s">
        <v>173</v>
      </c>
      <c r="I17" s="117"/>
      <c r="J17" s="117" t="s">
        <v>173</v>
      </c>
      <c r="K17" s="117" t="s">
        <v>173</v>
      </c>
      <c r="L17" s="117" t="s">
        <v>173</v>
      </c>
      <c r="M17" s="117"/>
      <c r="N17" s="117">
        <v>1</v>
      </c>
      <c r="O17" s="117">
        <v>1.8518518518518516</v>
      </c>
      <c r="P17" s="117" t="s">
        <v>173</v>
      </c>
      <c r="Q17" s="117"/>
      <c r="R17" s="117" t="s">
        <v>173</v>
      </c>
      <c r="S17" s="117" t="s">
        <v>173</v>
      </c>
      <c r="T17" s="117" t="s">
        <v>173</v>
      </c>
      <c r="U17" s="117"/>
      <c r="V17" s="117">
        <v>1.3698630136986301</v>
      </c>
      <c r="W17" s="117" t="s">
        <v>173</v>
      </c>
      <c r="X17" s="117">
        <v>3.0303030303030303</v>
      </c>
      <c r="Y17" s="117"/>
      <c r="Z17" s="117" t="s">
        <v>173</v>
      </c>
      <c r="AA17" s="117" t="s">
        <v>173</v>
      </c>
      <c r="AB17" s="117" t="s">
        <v>173</v>
      </c>
      <c r="AC17" s="24"/>
    </row>
    <row r="18" spans="1:29" x14ac:dyDescent="0.3">
      <c r="A18" s="50" t="s">
        <v>186</v>
      </c>
      <c r="B18" s="117" t="s">
        <v>173</v>
      </c>
      <c r="C18" s="117" t="s">
        <v>173</v>
      </c>
      <c r="D18" s="117" t="s">
        <v>173</v>
      </c>
      <c r="E18" s="117"/>
      <c r="F18" s="117" t="s">
        <v>173</v>
      </c>
      <c r="G18" s="117" t="s">
        <v>173</v>
      </c>
      <c r="H18" s="117" t="s">
        <v>173</v>
      </c>
      <c r="I18" s="117"/>
      <c r="J18" s="117" t="s">
        <v>173</v>
      </c>
      <c r="K18" s="117" t="s">
        <v>173</v>
      </c>
      <c r="L18" s="117" t="s">
        <v>173</v>
      </c>
      <c r="M18" s="117"/>
      <c r="N18" s="117" t="s">
        <v>173</v>
      </c>
      <c r="O18" s="117" t="s">
        <v>173</v>
      </c>
      <c r="P18" s="117" t="s">
        <v>173</v>
      </c>
      <c r="Q18" s="117"/>
      <c r="R18" s="117" t="s">
        <v>173</v>
      </c>
      <c r="S18" s="117" t="s">
        <v>173</v>
      </c>
      <c r="T18" s="117" t="s">
        <v>173</v>
      </c>
      <c r="U18" s="117"/>
      <c r="V18" s="117" t="s">
        <v>173</v>
      </c>
      <c r="W18" s="117" t="s">
        <v>173</v>
      </c>
      <c r="X18" s="117" t="s">
        <v>173</v>
      </c>
      <c r="Y18" s="117"/>
      <c r="Z18" s="117" t="s">
        <v>173</v>
      </c>
      <c r="AA18" s="117" t="s">
        <v>173</v>
      </c>
      <c r="AB18" s="117" t="s">
        <v>173</v>
      </c>
      <c r="AC18" s="24"/>
    </row>
    <row r="19" spans="1:29" x14ac:dyDescent="0.3">
      <c r="A19" s="68" t="s">
        <v>188</v>
      </c>
      <c r="B19" s="117">
        <v>1.1863224005582695</v>
      </c>
      <c r="C19" s="117">
        <v>1.5748031496062991</v>
      </c>
      <c r="D19" s="117">
        <v>0.7451564828614009</v>
      </c>
      <c r="E19" s="117"/>
      <c r="F19" s="117">
        <v>2.4390243902439024</v>
      </c>
      <c r="G19" s="117">
        <v>2.8571428571428572</v>
      </c>
      <c r="H19" s="117">
        <v>1.9607843137254901</v>
      </c>
      <c r="I19" s="117"/>
      <c r="J19" s="117">
        <v>0.30211480362537763</v>
      </c>
      <c r="K19" s="117" t="s">
        <v>173</v>
      </c>
      <c r="L19" s="117">
        <v>0.5988023952095809</v>
      </c>
      <c r="M19" s="117"/>
      <c r="N19" s="117">
        <v>1.6025641025641024</v>
      </c>
      <c r="O19" s="117">
        <v>2.1505376344086025</v>
      </c>
      <c r="P19" s="117">
        <v>0.79365079365079361</v>
      </c>
      <c r="Q19" s="117"/>
      <c r="R19" s="117">
        <v>0.88105726872246704</v>
      </c>
      <c r="S19" s="117">
        <v>1.7241379310344827</v>
      </c>
      <c r="T19" s="117" t="s">
        <v>173</v>
      </c>
      <c r="U19" s="117"/>
      <c r="V19" s="117">
        <v>0.42553191489361702</v>
      </c>
      <c r="W19" s="117">
        <v>0.82644628099173556</v>
      </c>
      <c r="X19" s="117" t="s">
        <v>173</v>
      </c>
      <c r="Y19" s="117"/>
      <c r="Z19" s="117" t="s">
        <v>173</v>
      </c>
      <c r="AA19" s="117" t="s">
        <v>173</v>
      </c>
      <c r="AB19" s="117" t="s">
        <v>173</v>
      </c>
      <c r="AC19" s="24"/>
    </row>
    <row r="20" spans="1:29" x14ac:dyDescent="0.3">
      <c r="A20" s="50" t="s">
        <v>189</v>
      </c>
      <c r="B20" s="117">
        <v>1.7543859649122806</v>
      </c>
      <c r="C20" s="117" t="s">
        <v>173</v>
      </c>
      <c r="D20" s="117">
        <v>3.3898305084745761</v>
      </c>
      <c r="E20" s="117"/>
      <c r="F20" s="117">
        <v>2.1739130434782608</v>
      </c>
      <c r="G20" s="117" t="s">
        <v>173</v>
      </c>
      <c r="H20" s="117">
        <v>4.5454545454545459</v>
      </c>
      <c r="I20" s="117"/>
      <c r="J20" s="117" t="s">
        <v>173</v>
      </c>
      <c r="K20" s="117" t="s">
        <v>173</v>
      </c>
      <c r="L20" s="117" t="s">
        <v>173</v>
      </c>
      <c r="M20" s="117"/>
      <c r="N20" s="117" t="s">
        <v>173</v>
      </c>
      <c r="O20" s="117" t="s">
        <v>173</v>
      </c>
      <c r="P20" s="117" t="s">
        <v>173</v>
      </c>
      <c r="Q20" s="117"/>
      <c r="R20" s="117">
        <v>5.6603773584905666</v>
      </c>
      <c r="S20" s="117" t="s">
        <v>173</v>
      </c>
      <c r="T20" s="117">
        <v>11.538461538461538</v>
      </c>
      <c r="U20" s="117"/>
      <c r="V20" s="117" t="s">
        <v>173</v>
      </c>
      <c r="W20" s="117" t="s">
        <v>173</v>
      </c>
      <c r="X20" s="117" t="s">
        <v>173</v>
      </c>
      <c r="Y20" s="117"/>
      <c r="Z20" s="117" t="s">
        <v>173</v>
      </c>
      <c r="AA20" s="117" t="s">
        <v>173</v>
      </c>
      <c r="AB20" s="117" t="s">
        <v>173</v>
      </c>
      <c r="AC20" s="24"/>
    </row>
    <row r="21" spans="1:29" x14ac:dyDescent="0.3">
      <c r="A21" s="50" t="s">
        <v>190</v>
      </c>
      <c r="B21" s="117">
        <v>0.89332632685233848</v>
      </c>
      <c r="C21" s="117">
        <v>1.0167768174885612</v>
      </c>
      <c r="D21" s="117">
        <v>0.7612833061446439</v>
      </c>
      <c r="E21" s="117"/>
      <c r="F21" s="117">
        <v>0.46674445740956821</v>
      </c>
      <c r="G21" s="117">
        <v>0.4464285714285714</v>
      </c>
      <c r="H21" s="117">
        <v>0.48899755501222492</v>
      </c>
      <c r="I21" s="117"/>
      <c r="J21" s="117">
        <v>0.62344139650872821</v>
      </c>
      <c r="K21" s="117">
        <v>0.6960556844547563</v>
      </c>
      <c r="L21" s="117">
        <v>0.53908355795148255</v>
      </c>
      <c r="M21" s="117"/>
      <c r="N21" s="117">
        <v>1.0909090909090911</v>
      </c>
      <c r="O21" s="117">
        <v>1.9417475728155338</v>
      </c>
      <c r="P21" s="117">
        <v>0.24213075060532688</v>
      </c>
      <c r="Q21" s="117"/>
      <c r="R21" s="117">
        <v>2.2455089820359282</v>
      </c>
      <c r="S21" s="117">
        <v>1.7094017094017095</v>
      </c>
      <c r="T21" s="117">
        <v>2.8391167192429023</v>
      </c>
      <c r="U21" s="117"/>
      <c r="V21" s="117">
        <v>0.17953321364452424</v>
      </c>
      <c r="W21" s="117">
        <v>0.37878787878787878</v>
      </c>
      <c r="X21" s="117" t="s">
        <v>173</v>
      </c>
      <c r="Y21" s="117"/>
      <c r="Z21" s="117" t="s">
        <v>173</v>
      </c>
      <c r="AA21" s="117" t="s">
        <v>173</v>
      </c>
      <c r="AB21" s="117" t="s">
        <v>173</v>
      </c>
      <c r="AC21" s="24"/>
    </row>
    <row r="22" spans="1:29" x14ac:dyDescent="0.3">
      <c r="A22" s="50" t="s">
        <v>191</v>
      </c>
      <c r="B22" s="117">
        <v>4.4117647058823533</v>
      </c>
      <c r="C22" s="117">
        <v>5.5555555555555554</v>
      </c>
      <c r="D22" s="117">
        <v>3.125</v>
      </c>
      <c r="E22" s="117"/>
      <c r="F22" s="117">
        <v>4</v>
      </c>
      <c r="G22" s="117" t="s">
        <v>173</v>
      </c>
      <c r="H22" s="117">
        <v>7.1428571428571423</v>
      </c>
      <c r="I22" s="117"/>
      <c r="J22" s="117">
        <v>13.333333333333334</v>
      </c>
      <c r="K22" s="117">
        <v>16.666666666666664</v>
      </c>
      <c r="L22" s="117" t="s">
        <v>173</v>
      </c>
      <c r="M22" s="117"/>
      <c r="N22" s="117" t="s">
        <v>173</v>
      </c>
      <c r="O22" s="117" t="s">
        <v>173</v>
      </c>
      <c r="P22" s="117" t="s">
        <v>173</v>
      </c>
      <c r="Q22" s="117"/>
      <c r="R22" s="117" t="s">
        <v>173</v>
      </c>
      <c r="S22" s="117" t="s">
        <v>173</v>
      </c>
      <c r="T22" s="117" t="s">
        <v>173</v>
      </c>
      <c r="U22" s="117"/>
      <c r="V22" s="117" t="s">
        <v>173</v>
      </c>
      <c r="W22" s="117" t="s">
        <v>173</v>
      </c>
      <c r="X22" s="117" t="s">
        <v>173</v>
      </c>
      <c r="Y22" s="117"/>
      <c r="Z22" s="117" t="s">
        <v>173</v>
      </c>
      <c r="AA22" s="117" t="s">
        <v>173</v>
      </c>
      <c r="AB22" s="117" t="s">
        <v>173</v>
      </c>
      <c r="AC22" s="24"/>
    </row>
    <row r="23" spans="1:29" x14ac:dyDescent="0.3">
      <c r="A23" s="50" t="s">
        <v>192</v>
      </c>
      <c r="B23" s="117">
        <v>3.1473533619456364</v>
      </c>
      <c r="C23" s="117">
        <v>0.58139534883720934</v>
      </c>
      <c r="D23" s="117">
        <v>5.6338028169014089</v>
      </c>
      <c r="E23" s="117"/>
      <c r="F23" s="117">
        <v>1.2195121951219512</v>
      </c>
      <c r="G23" s="117" t="s">
        <v>173</v>
      </c>
      <c r="H23" s="117">
        <v>2.666666666666667</v>
      </c>
      <c r="I23" s="117"/>
      <c r="J23" s="117">
        <v>5.1094890510948909</v>
      </c>
      <c r="K23" s="117" t="s">
        <v>173</v>
      </c>
      <c r="L23" s="117">
        <v>9.3333333333333339</v>
      </c>
      <c r="M23" s="117"/>
      <c r="N23" s="117">
        <v>5.9210526315789469</v>
      </c>
      <c r="O23" s="117" t="s">
        <v>173</v>
      </c>
      <c r="P23" s="117">
        <v>10.714285714285714</v>
      </c>
      <c r="Q23" s="117"/>
      <c r="R23" s="117">
        <v>1.5267175572519083</v>
      </c>
      <c r="S23" s="117" t="s">
        <v>173</v>
      </c>
      <c r="T23" s="117">
        <v>3.0303030303030303</v>
      </c>
      <c r="U23" s="117"/>
      <c r="V23" s="117">
        <v>1.7391304347826086</v>
      </c>
      <c r="W23" s="117">
        <v>3.3333333333333335</v>
      </c>
      <c r="X23" s="117" t="s">
        <v>173</v>
      </c>
      <c r="Y23" s="117"/>
      <c r="Z23" s="117" t="s">
        <v>173</v>
      </c>
      <c r="AA23" s="117" t="s">
        <v>173</v>
      </c>
      <c r="AB23" s="117" t="s">
        <v>173</v>
      </c>
      <c r="AC23" s="24"/>
    </row>
    <row r="24" spans="1:29" x14ac:dyDescent="0.3">
      <c r="A24" s="50" t="s">
        <v>193</v>
      </c>
      <c r="B24" s="117">
        <v>2.4096385542168677</v>
      </c>
      <c r="C24" s="117">
        <v>3.4188034188034191</v>
      </c>
      <c r="D24" s="117">
        <v>1.5151515151515151</v>
      </c>
      <c r="E24" s="117"/>
      <c r="F24" s="117">
        <v>4.838709677419355</v>
      </c>
      <c r="G24" s="117">
        <v>2.7027027027027026</v>
      </c>
      <c r="H24" s="117">
        <v>8</v>
      </c>
      <c r="I24" s="117"/>
      <c r="J24" s="117">
        <v>1.5625</v>
      </c>
      <c r="K24" s="117">
        <v>3.225806451612903</v>
      </c>
      <c r="L24" s="117" t="s">
        <v>173</v>
      </c>
      <c r="M24" s="117"/>
      <c r="N24" s="117" t="s">
        <v>173</v>
      </c>
      <c r="O24" s="117" t="s">
        <v>173</v>
      </c>
      <c r="P24" s="117" t="s">
        <v>173</v>
      </c>
      <c r="Q24" s="117"/>
      <c r="R24" s="117">
        <v>3.9215686274509802</v>
      </c>
      <c r="S24" s="117">
        <v>12.5</v>
      </c>
      <c r="T24" s="117" t="s">
        <v>173</v>
      </c>
      <c r="U24" s="117"/>
      <c r="V24" s="117" t="s">
        <v>173</v>
      </c>
      <c r="W24" s="117" t="s">
        <v>173</v>
      </c>
      <c r="X24" s="117" t="s">
        <v>173</v>
      </c>
      <c r="Y24" s="117"/>
      <c r="Z24" s="117" t="s">
        <v>173</v>
      </c>
      <c r="AA24" s="117" t="s">
        <v>173</v>
      </c>
      <c r="AB24" s="117" t="s">
        <v>173</v>
      </c>
      <c r="AC24" s="14"/>
    </row>
    <row r="25" spans="1:29" x14ac:dyDescent="0.3">
      <c r="A25" s="50" t="s">
        <v>194</v>
      </c>
      <c r="B25" s="117">
        <v>0.27149321266968324</v>
      </c>
      <c r="C25" s="117">
        <v>0.35714285714285715</v>
      </c>
      <c r="D25" s="117">
        <v>0.1834862385321101</v>
      </c>
      <c r="E25" s="117"/>
      <c r="F25" s="117">
        <v>0.68493150684931503</v>
      </c>
      <c r="G25" s="117">
        <v>1.3422818791946309</v>
      </c>
      <c r="H25" s="117" t="s">
        <v>173</v>
      </c>
      <c r="I25" s="117"/>
      <c r="J25" s="117" t="s">
        <v>173</v>
      </c>
      <c r="K25" s="117" t="s">
        <v>173</v>
      </c>
      <c r="L25" s="117" t="s">
        <v>173</v>
      </c>
      <c r="M25" s="117"/>
      <c r="N25" s="117" t="s">
        <v>173</v>
      </c>
      <c r="O25" s="117" t="s">
        <v>173</v>
      </c>
      <c r="P25" s="117" t="s">
        <v>173</v>
      </c>
      <c r="Q25" s="117"/>
      <c r="R25" s="117">
        <v>0.52083333333333326</v>
      </c>
      <c r="S25" s="117" t="s">
        <v>173</v>
      </c>
      <c r="T25" s="117">
        <v>1.0204081632653061</v>
      </c>
      <c r="U25" s="117"/>
      <c r="V25" s="117" t="s">
        <v>173</v>
      </c>
      <c r="W25" s="117" t="s">
        <v>173</v>
      </c>
      <c r="X25" s="117" t="s">
        <v>173</v>
      </c>
      <c r="Y25" s="117"/>
      <c r="Z25" s="117" t="s">
        <v>173</v>
      </c>
      <c r="AA25" s="117" t="s">
        <v>173</v>
      </c>
      <c r="AB25" s="117" t="s">
        <v>173</v>
      </c>
      <c r="AC25" s="24"/>
    </row>
    <row r="26" spans="1:29" x14ac:dyDescent="0.3">
      <c r="A26" s="50" t="s">
        <v>195</v>
      </c>
      <c r="B26" s="117">
        <v>1.1494252873563218</v>
      </c>
      <c r="C26" s="117" t="s">
        <v>173</v>
      </c>
      <c r="D26" s="117">
        <v>2.5</v>
      </c>
      <c r="E26" s="117"/>
      <c r="F26" s="117" t="s">
        <v>173</v>
      </c>
      <c r="G26" s="117" t="s">
        <v>173</v>
      </c>
      <c r="H26" s="117" t="s">
        <v>173</v>
      </c>
      <c r="I26" s="117"/>
      <c r="J26" s="117">
        <v>4.8780487804878048</v>
      </c>
      <c r="K26" s="117" t="s">
        <v>173</v>
      </c>
      <c r="L26" s="117">
        <v>9.5238095238095237</v>
      </c>
      <c r="M26" s="117"/>
      <c r="N26" s="117" t="s">
        <v>173</v>
      </c>
      <c r="O26" s="117" t="s">
        <v>173</v>
      </c>
      <c r="P26" s="117" t="s">
        <v>173</v>
      </c>
      <c r="Q26" s="117"/>
      <c r="R26" s="117" t="s">
        <v>173</v>
      </c>
      <c r="S26" s="117" t="s">
        <v>173</v>
      </c>
      <c r="T26" s="117" t="s">
        <v>173</v>
      </c>
      <c r="U26" s="117"/>
      <c r="V26" s="117" t="s">
        <v>173</v>
      </c>
      <c r="W26" s="117" t="s">
        <v>173</v>
      </c>
      <c r="X26" s="117" t="s">
        <v>173</v>
      </c>
      <c r="Y26" s="117"/>
      <c r="Z26" s="117" t="s">
        <v>173</v>
      </c>
      <c r="AA26" s="117" t="s">
        <v>173</v>
      </c>
      <c r="AB26" s="117" t="s">
        <v>173</v>
      </c>
      <c r="AC26" s="24"/>
    </row>
    <row r="27" spans="1:29" x14ac:dyDescent="0.3">
      <c r="A27" s="50" t="s">
        <v>196</v>
      </c>
      <c r="B27" s="117">
        <v>0.30769230769230771</v>
      </c>
      <c r="C27" s="117" t="s">
        <v>173</v>
      </c>
      <c r="D27" s="117">
        <v>0.60060060060060061</v>
      </c>
      <c r="E27" s="117"/>
      <c r="F27" s="117">
        <v>0.68027210884353739</v>
      </c>
      <c r="G27" s="117" t="s">
        <v>173</v>
      </c>
      <c r="H27" s="117">
        <v>1.3333333333333335</v>
      </c>
      <c r="I27" s="117"/>
      <c r="J27" s="117">
        <v>0.76335877862595414</v>
      </c>
      <c r="K27" s="117" t="s">
        <v>173</v>
      </c>
      <c r="L27" s="117">
        <v>1.639344262295082</v>
      </c>
      <c r="M27" s="117"/>
      <c r="N27" s="117" t="s">
        <v>173</v>
      </c>
      <c r="O27" s="117" t="s">
        <v>173</v>
      </c>
      <c r="P27" s="117" t="s">
        <v>173</v>
      </c>
      <c r="Q27" s="117"/>
      <c r="R27" s="117" t="s">
        <v>173</v>
      </c>
      <c r="S27" s="117" t="s">
        <v>173</v>
      </c>
      <c r="T27" s="117" t="s">
        <v>173</v>
      </c>
      <c r="U27" s="117"/>
      <c r="V27" s="117" t="s">
        <v>173</v>
      </c>
      <c r="W27" s="117" t="s">
        <v>173</v>
      </c>
      <c r="X27" s="117" t="s">
        <v>173</v>
      </c>
      <c r="Y27" s="117"/>
      <c r="Z27" s="117" t="s">
        <v>173</v>
      </c>
      <c r="AA27" s="117" t="s">
        <v>173</v>
      </c>
      <c r="AB27" s="117" t="s">
        <v>173</v>
      </c>
      <c r="AC27" s="24"/>
    </row>
    <row r="28" spans="1:29" x14ac:dyDescent="0.3">
      <c r="A28" s="50" t="s">
        <v>197</v>
      </c>
      <c r="B28" s="117">
        <v>0.88495575221238942</v>
      </c>
      <c r="C28" s="117">
        <v>0.91743119266055051</v>
      </c>
      <c r="D28" s="117">
        <v>0.85470085470085477</v>
      </c>
      <c r="E28" s="117"/>
      <c r="F28" s="117">
        <v>1.5873015873015872</v>
      </c>
      <c r="G28" s="117">
        <v>3.8461538461538463</v>
      </c>
      <c r="H28" s="117" t="s">
        <v>173</v>
      </c>
      <c r="I28" s="117"/>
      <c r="J28" s="117" t="s">
        <v>173</v>
      </c>
      <c r="K28" s="117" t="s">
        <v>173</v>
      </c>
      <c r="L28" s="117" t="s">
        <v>173</v>
      </c>
      <c r="M28" s="117"/>
      <c r="N28" s="117">
        <v>1.8867924528301887</v>
      </c>
      <c r="O28" s="117" t="s">
        <v>173</v>
      </c>
      <c r="P28" s="117">
        <v>3.5714285714285712</v>
      </c>
      <c r="Q28" s="117"/>
      <c r="R28" s="117" t="s">
        <v>173</v>
      </c>
      <c r="S28" s="117" t="s">
        <v>173</v>
      </c>
      <c r="T28" s="117" t="s">
        <v>173</v>
      </c>
      <c r="U28" s="117"/>
      <c r="V28" s="117" t="s">
        <v>173</v>
      </c>
      <c r="W28" s="117" t="s">
        <v>173</v>
      </c>
      <c r="X28" s="117" t="s">
        <v>173</v>
      </c>
      <c r="Y28" s="117"/>
      <c r="Z28" s="117" t="s">
        <v>173</v>
      </c>
      <c r="AA28" s="117" t="s">
        <v>173</v>
      </c>
      <c r="AB28" s="117" t="s">
        <v>173</v>
      </c>
      <c r="AC28" s="24"/>
    </row>
    <row r="29" spans="1:29" x14ac:dyDescent="0.3">
      <c r="A29" s="50" t="s">
        <v>198</v>
      </c>
      <c r="B29" s="117">
        <v>0.31545741324921134</v>
      </c>
      <c r="C29" s="117">
        <v>0.67567567567567566</v>
      </c>
      <c r="D29" s="117" t="s">
        <v>173</v>
      </c>
      <c r="E29" s="117"/>
      <c r="F29" s="117" t="s">
        <v>173</v>
      </c>
      <c r="G29" s="117" t="s">
        <v>173</v>
      </c>
      <c r="H29" s="117" t="s">
        <v>173</v>
      </c>
      <c r="I29" s="117"/>
      <c r="J29" s="117" t="s">
        <v>173</v>
      </c>
      <c r="K29" s="117" t="s">
        <v>173</v>
      </c>
      <c r="L29" s="117" t="s">
        <v>173</v>
      </c>
      <c r="M29" s="117"/>
      <c r="N29" s="117">
        <v>1.8518518518518516</v>
      </c>
      <c r="O29" s="117">
        <v>3.8461538461538463</v>
      </c>
      <c r="P29" s="117" t="s">
        <v>173</v>
      </c>
      <c r="Q29" s="117"/>
      <c r="R29" s="117" t="s">
        <v>173</v>
      </c>
      <c r="S29" s="117" t="s">
        <v>173</v>
      </c>
      <c r="T29" s="117" t="s">
        <v>173</v>
      </c>
      <c r="U29" s="117"/>
      <c r="V29" s="117" t="s">
        <v>173</v>
      </c>
      <c r="W29" s="117" t="s">
        <v>173</v>
      </c>
      <c r="X29" s="117" t="s">
        <v>173</v>
      </c>
      <c r="Y29" s="117"/>
      <c r="Z29" s="117" t="s">
        <v>173</v>
      </c>
      <c r="AA29" s="117" t="s">
        <v>173</v>
      </c>
      <c r="AB29" s="117" t="s">
        <v>173</v>
      </c>
      <c r="AC29" s="24"/>
    </row>
    <row r="30" spans="1:29" x14ac:dyDescent="0.3">
      <c r="A30" s="50" t="s">
        <v>199</v>
      </c>
      <c r="B30" s="117">
        <v>1</v>
      </c>
      <c r="C30" s="117" t="s">
        <v>173</v>
      </c>
      <c r="D30" s="117">
        <v>1.7857142857142856</v>
      </c>
      <c r="E30" s="117"/>
      <c r="F30" s="117" t="s">
        <v>173</v>
      </c>
      <c r="G30" s="117" t="s">
        <v>173</v>
      </c>
      <c r="H30" s="117" t="s">
        <v>173</v>
      </c>
      <c r="I30" s="117"/>
      <c r="J30" s="117">
        <v>4</v>
      </c>
      <c r="K30" s="117" t="s">
        <v>173</v>
      </c>
      <c r="L30" s="117">
        <v>6.666666666666667</v>
      </c>
      <c r="M30" s="117"/>
      <c r="N30" s="117" t="s">
        <v>173</v>
      </c>
      <c r="O30" s="117" t="s">
        <v>173</v>
      </c>
      <c r="P30" s="117" t="s">
        <v>173</v>
      </c>
      <c r="Q30" s="117"/>
      <c r="R30" s="117" t="s">
        <v>173</v>
      </c>
      <c r="S30" s="117" t="s">
        <v>173</v>
      </c>
      <c r="T30" s="117" t="s">
        <v>173</v>
      </c>
      <c r="U30" s="117"/>
      <c r="V30" s="117" t="s">
        <v>173</v>
      </c>
      <c r="W30" s="117" t="s">
        <v>173</v>
      </c>
      <c r="X30" s="117" t="s">
        <v>173</v>
      </c>
      <c r="Y30" s="117"/>
      <c r="Z30" s="117" t="s">
        <v>173</v>
      </c>
      <c r="AA30" s="117" t="s">
        <v>173</v>
      </c>
      <c r="AB30" s="117" t="s">
        <v>173</v>
      </c>
      <c r="AC30" s="24"/>
    </row>
    <row r="31" spans="1:29" x14ac:dyDescent="0.3">
      <c r="A31" s="50" t="s">
        <v>200</v>
      </c>
      <c r="B31" s="117">
        <v>0.78740157480314954</v>
      </c>
      <c r="C31" s="117">
        <v>1.4925373134328357</v>
      </c>
      <c r="D31" s="117" t="s">
        <v>173</v>
      </c>
      <c r="E31" s="117"/>
      <c r="F31" s="117" t="s">
        <v>173</v>
      </c>
      <c r="G31" s="117" t="s">
        <v>173</v>
      </c>
      <c r="H31" s="117" t="s">
        <v>173</v>
      </c>
      <c r="I31" s="117"/>
      <c r="J31" s="117" t="s">
        <v>173</v>
      </c>
      <c r="K31" s="117" t="s">
        <v>173</v>
      </c>
      <c r="L31" s="117" t="s">
        <v>173</v>
      </c>
      <c r="M31" s="117"/>
      <c r="N31" s="117">
        <v>3.4482758620689653</v>
      </c>
      <c r="O31" s="117">
        <v>7.1428571428571423</v>
      </c>
      <c r="P31" s="117" t="s">
        <v>173</v>
      </c>
      <c r="Q31" s="117"/>
      <c r="R31" s="117" t="s">
        <v>173</v>
      </c>
      <c r="S31" s="117" t="s">
        <v>173</v>
      </c>
      <c r="T31" s="117" t="s">
        <v>173</v>
      </c>
      <c r="U31" s="117"/>
      <c r="V31" s="117" t="s">
        <v>173</v>
      </c>
      <c r="W31" s="117" t="s">
        <v>173</v>
      </c>
      <c r="X31" s="117" t="s">
        <v>173</v>
      </c>
      <c r="Y31" s="117"/>
      <c r="Z31" s="117" t="s">
        <v>173</v>
      </c>
      <c r="AA31" s="117" t="s">
        <v>173</v>
      </c>
      <c r="AB31" s="117" t="s">
        <v>173</v>
      </c>
      <c r="AC31" s="24"/>
    </row>
    <row r="32" spans="1:29" x14ac:dyDescent="0.3">
      <c r="A32" s="50" t="s">
        <v>201</v>
      </c>
      <c r="B32" s="117">
        <v>0.53475935828876997</v>
      </c>
      <c r="C32" s="117">
        <v>0.34129692832764508</v>
      </c>
      <c r="D32" s="117">
        <v>0.74626865671641784</v>
      </c>
      <c r="E32" s="117"/>
      <c r="F32" s="117">
        <v>0.77519379844961245</v>
      </c>
      <c r="G32" s="117" t="s">
        <v>173</v>
      </c>
      <c r="H32" s="117">
        <v>1.6666666666666667</v>
      </c>
      <c r="I32" s="117"/>
      <c r="J32" s="117">
        <v>0.8771929824561403</v>
      </c>
      <c r="K32" s="117">
        <v>1.6949152542372881</v>
      </c>
      <c r="L32" s="117" t="s">
        <v>173</v>
      </c>
      <c r="M32" s="117"/>
      <c r="N32" s="117">
        <v>0.85470085470085477</v>
      </c>
      <c r="O32" s="117" t="s">
        <v>173</v>
      </c>
      <c r="P32" s="117">
        <v>1.7241379310344827</v>
      </c>
      <c r="Q32" s="117"/>
      <c r="R32" s="117" t="s">
        <v>173</v>
      </c>
      <c r="S32" s="117" t="s">
        <v>173</v>
      </c>
      <c r="T32" s="117" t="s">
        <v>173</v>
      </c>
      <c r="U32" s="117"/>
      <c r="V32" s="117" t="s">
        <v>173</v>
      </c>
      <c r="W32" s="117" t="s">
        <v>173</v>
      </c>
      <c r="X32" s="117" t="s">
        <v>173</v>
      </c>
      <c r="Y32" s="117"/>
      <c r="Z32" s="117" t="s">
        <v>173</v>
      </c>
      <c r="AA32" s="117" t="s">
        <v>173</v>
      </c>
      <c r="AB32" s="117" t="s">
        <v>173</v>
      </c>
      <c r="AC32" s="24"/>
    </row>
    <row r="33" spans="1:2044 2060:4088 4104:6132 6148:7168 7184:9212 9228:11256 11272:13300 13316:14336 14352:16380" ht="15" thickBot="1" x14ac:dyDescent="0.35">
      <c r="A33" s="55" t="s">
        <v>202</v>
      </c>
      <c r="B33" s="117">
        <v>0.34542314335060448</v>
      </c>
      <c r="C33" s="117">
        <v>0.36231884057971014</v>
      </c>
      <c r="D33" s="117">
        <v>0.33003300330033003</v>
      </c>
      <c r="E33" s="117"/>
      <c r="F33" s="117">
        <v>0.88495575221238942</v>
      </c>
      <c r="G33" s="117" t="s">
        <v>173</v>
      </c>
      <c r="H33" s="117">
        <v>1.639344262295082</v>
      </c>
      <c r="I33" s="117"/>
      <c r="J33" s="117" t="s">
        <v>173</v>
      </c>
      <c r="K33" s="117" t="s">
        <v>173</v>
      </c>
      <c r="L33" s="117" t="s">
        <v>173</v>
      </c>
      <c r="M33" s="117"/>
      <c r="N33" s="117">
        <v>0.76335877862595414</v>
      </c>
      <c r="O33" s="117">
        <v>1.4705882352941175</v>
      </c>
      <c r="P33" s="117" t="s">
        <v>173</v>
      </c>
      <c r="Q33" s="117"/>
      <c r="R33" s="117" t="s">
        <v>173</v>
      </c>
      <c r="S33" s="117" t="s">
        <v>173</v>
      </c>
      <c r="T33" s="117" t="s">
        <v>173</v>
      </c>
      <c r="U33" s="117"/>
      <c r="V33" s="117" t="s">
        <v>173</v>
      </c>
      <c r="W33" s="117" t="s">
        <v>173</v>
      </c>
      <c r="X33" s="117" t="s">
        <v>173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044 2060:4088 4104:6132 6148:7168 7184:9212 9228:11256 11272:13300 13316:14336 14352:16380" s="173" customFormat="1" x14ac:dyDescent="0.3">
      <c r="A34" s="95" t="s">
        <v>355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X34" s="174"/>
      <c r="DY34" s="174"/>
      <c r="DZ34" s="174"/>
      <c r="EA34" s="174"/>
      <c r="EB34" s="174"/>
      <c r="EC34" s="174"/>
      <c r="ED34" s="174"/>
      <c r="EE34" s="174"/>
      <c r="EF34" s="174"/>
      <c r="EG34" s="174"/>
      <c r="EH34" s="174"/>
      <c r="EI34" s="174"/>
      <c r="EJ34" s="174"/>
      <c r="EZ34" s="174"/>
      <c r="FA34" s="174"/>
      <c r="FB34" s="174"/>
      <c r="FC34" s="174"/>
      <c r="FD34" s="174"/>
      <c r="FE34" s="174"/>
      <c r="FF34" s="174"/>
      <c r="FG34" s="174"/>
      <c r="FH34" s="174"/>
      <c r="FI34" s="174"/>
      <c r="FJ34" s="174"/>
      <c r="FK34" s="174"/>
      <c r="FL34" s="174"/>
      <c r="GB34" s="174"/>
      <c r="GC34" s="174"/>
      <c r="GD34" s="174"/>
      <c r="GE34" s="174"/>
      <c r="GF34" s="174"/>
      <c r="GG34" s="174"/>
      <c r="GH34" s="174"/>
      <c r="GI34" s="174"/>
      <c r="GJ34" s="174"/>
      <c r="GK34" s="174"/>
      <c r="GL34" s="174"/>
      <c r="GM34" s="174"/>
      <c r="GN34" s="174"/>
      <c r="HD34" s="174"/>
      <c r="HE34" s="174"/>
      <c r="HF34" s="174"/>
      <c r="HG34" s="174"/>
      <c r="HH34" s="174"/>
      <c r="HI34" s="174"/>
      <c r="HJ34" s="174"/>
      <c r="HK34" s="174"/>
      <c r="HL34" s="174"/>
      <c r="HM34" s="174"/>
      <c r="HN34" s="174"/>
      <c r="HO34" s="174"/>
      <c r="HP34" s="174"/>
      <c r="IF34" s="174"/>
      <c r="IG34" s="174"/>
      <c r="IH34" s="174"/>
      <c r="II34" s="174"/>
      <c r="IJ34" s="174"/>
      <c r="IK34" s="174"/>
      <c r="IL34" s="174"/>
      <c r="IM34" s="174"/>
      <c r="IN34" s="174"/>
      <c r="IO34" s="174"/>
      <c r="IP34" s="174"/>
      <c r="IQ34" s="174"/>
      <c r="IR34" s="174"/>
      <c r="JH34" s="174"/>
      <c r="JI34" s="174"/>
      <c r="JJ34" s="174"/>
      <c r="JK34" s="174"/>
      <c r="JL34" s="174"/>
      <c r="JM34" s="174"/>
      <c r="JN34" s="174"/>
      <c r="JO34" s="174"/>
      <c r="JP34" s="174"/>
      <c r="JQ34" s="174"/>
      <c r="JR34" s="174"/>
      <c r="JS34" s="174"/>
      <c r="JT34" s="174"/>
      <c r="KJ34" s="174"/>
      <c r="KK34" s="174"/>
      <c r="KL34" s="174"/>
      <c r="KM34" s="174"/>
      <c r="KN34" s="174"/>
      <c r="KO34" s="174"/>
      <c r="KP34" s="174"/>
      <c r="KQ34" s="174"/>
      <c r="KR34" s="174"/>
      <c r="KS34" s="174"/>
      <c r="KT34" s="174"/>
      <c r="KU34" s="174"/>
      <c r="KV34" s="174"/>
      <c r="LL34" s="174"/>
      <c r="LM34" s="174"/>
      <c r="LN34" s="174"/>
      <c r="LO34" s="174"/>
      <c r="LP34" s="174"/>
      <c r="LQ34" s="174"/>
      <c r="LR34" s="174"/>
      <c r="LS34" s="174"/>
      <c r="LT34" s="174"/>
      <c r="LU34" s="174"/>
      <c r="LV34" s="174"/>
      <c r="LW34" s="174"/>
      <c r="LX34" s="174"/>
      <c r="MN34" s="174"/>
      <c r="MO34" s="174"/>
      <c r="MP34" s="174"/>
      <c r="MQ34" s="174"/>
      <c r="MR34" s="174"/>
      <c r="MS34" s="174"/>
      <c r="MT34" s="174"/>
      <c r="MU34" s="174"/>
      <c r="MV34" s="174"/>
      <c r="MW34" s="174"/>
      <c r="MX34" s="174"/>
      <c r="MY34" s="174"/>
      <c r="MZ34" s="174"/>
      <c r="NP34" s="174"/>
      <c r="NQ34" s="174"/>
      <c r="NR34" s="174"/>
      <c r="NS34" s="174"/>
      <c r="NT34" s="174"/>
      <c r="NU34" s="174"/>
      <c r="NV34" s="174"/>
      <c r="NW34" s="174"/>
      <c r="NX34" s="174"/>
      <c r="NY34" s="174"/>
      <c r="NZ34" s="174"/>
      <c r="OA34" s="174"/>
      <c r="OB34" s="174"/>
      <c r="OR34" s="174"/>
      <c r="OS34" s="174"/>
      <c r="OT34" s="174"/>
      <c r="OU34" s="174"/>
      <c r="OV34" s="174"/>
      <c r="OW34" s="174"/>
      <c r="OX34" s="174"/>
      <c r="OY34" s="174"/>
      <c r="OZ34" s="174"/>
      <c r="PA34" s="174"/>
      <c r="PB34" s="174"/>
      <c r="PC34" s="174"/>
      <c r="PD34" s="174"/>
      <c r="PT34" s="174"/>
      <c r="PU34" s="174"/>
      <c r="PV34" s="174"/>
      <c r="PW34" s="174"/>
      <c r="PX34" s="174"/>
      <c r="PY34" s="174"/>
      <c r="PZ34" s="174"/>
      <c r="QA34" s="174"/>
      <c r="QB34" s="174"/>
      <c r="QC34" s="174"/>
      <c r="QD34" s="174"/>
      <c r="QE34" s="174"/>
      <c r="QF34" s="174"/>
      <c r="QV34" s="174"/>
      <c r="QW34" s="174"/>
      <c r="QX34" s="174"/>
      <c r="QY34" s="174"/>
      <c r="QZ34" s="174"/>
      <c r="RA34" s="174"/>
      <c r="RB34" s="174"/>
      <c r="RC34" s="174"/>
      <c r="RD34" s="174"/>
      <c r="RE34" s="174"/>
      <c r="RF34" s="174"/>
      <c r="RG34" s="174"/>
      <c r="RH34" s="174"/>
      <c r="RX34" s="174"/>
      <c r="RY34" s="174"/>
      <c r="RZ34" s="174"/>
      <c r="SA34" s="174"/>
      <c r="SB34" s="174"/>
      <c r="SC34" s="174"/>
      <c r="SD34" s="174"/>
      <c r="SE34" s="174"/>
      <c r="SF34" s="174"/>
      <c r="SG34" s="174"/>
      <c r="SH34" s="174"/>
      <c r="SI34" s="174"/>
      <c r="SJ34" s="174"/>
      <c r="SZ34" s="174"/>
      <c r="TA34" s="174"/>
      <c r="TB34" s="174"/>
      <c r="TC34" s="174"/>
      <c r="TD34" s="174"/>
      <c r="TE34" s="174"/>
      <c r="TF34" s="174"/>
      <c r="TG34" s="174"/>
      <c r="TH34" s="174"/>
      <c r="TI34" s="174"/>
      <c r="TJ34" s="174"/>
      <c r="TK34" s="174"/>
      <c r="TL34" s="174"/>
      <c r="UB34" s="174"/>
      <c r="UC34" s="174"/>
      <c r="UD34" s="174"/>
      <c r="UE34" s="174"/>
      <c r="UF34" s="174"/>
      <c r="UG34" s="174"/>
      <c r="UH34" s="174"/>
      <c r="UI34" s="174"/>
      <c r="UJ34" s="174"/>
      <c r="UK34" s="174"/>
      <c r="UL34" s="174"/>
      <c r="UM34" s="174"/>
      <c r="UN34" s="174"/>
      <c r="VD34" s="174"/>
      <c r="VE34" s="174"/>
      <c r="VF34" s="174"/>
      <c r="VG34" s="174"/>
      <c r="VH34" s="174"/>
      <c r="VI34" s="174"/>
      <c r="VJ34" s="174"/>
      <c r="VK34" s="174"/>
      <c r="VL34" s="174"/>
      <c r="VM34" s="174"/>
      <c r="VN34" s="174"/>
      <c r="VO34" s="174"/>
      <c r="VP34" s="174"/>
      <c r="WF34" s="174"/>
      <c r="WG34" s="174"/>
      <c r="WH34" s="174"/>
      <c r="WI34" s="174"/>
      <c r="WJ34" s="174"/>
      <c r="WK34" s="174"/>
      <c r="WL34" s="174"/>
      <c r="WM34" s="174"/>
      <c r="WN34" s="174"/>
      <c r="WO34" s="174"/>
      <c r="WP34" s="174"/>
      <c r="WQ34" s="174"/>
      <c r="WR34" s="174"/>
      <c r="XH34" s="174"/>
      <c r="XI34" s="174"/>
      <c r="XJ34" s="174"/>
      <c r="XK34" s="174"/>
      <c r="XL34" s="174"/>
      <c r="XM34" s="174"/>
      <c r="XN34" s="174"/>
      <c r="XO34" s="174"/>
      <c r="XP34" s="174"/>
      <c r="XQ34" s="174"/>
      <c r="XR34" s="174"/>
      <c r="XS34" s="174"/>
      <c r="XT34" s="174"/>
      <c r="YJ34" s="174"/>
      <c r="YK34" s="174"/>
      <c r="YL34" s="174"/>
      <c r="YM34" s="174"/>
      <c r="YN34" s="174"/>
      <c r="YO34" s="174"/>
      <c r="YP34" s="174"/>
      <c r="YQ34" s="174"/>
      <c r="YR34" s="174"/>
      <c r="YS34" s="174"/>
      <c r="YT34" s="174"/>
      <c r="YU34" s="174"/>
      <c r="YV34" s="174"/>
      <c r="ZL34" s="174"/>
      <c r="ZM34" s="174"/>
      <c r="ZN34" s="174"/>
      <c r="ZO34" s="174"/>
      <c r="ZP34" s="174"/>
      <c r="ZQ34" s="174"/>
      <c r="ZR34" s="174"/>
      <c r="ZS34" s="174"/>
      <c r="ZT34" s="174"/>
      <c r="ZU34" s="174"/>
      <c r="ZV34" s="174"/>
      <c r="ZW34" s="174"/>
      <c r="ZX34" s="174"/>
      <c r="AAN34" s="174"/>
      <c r="AAO34" s="174"/>
      <c r="AAP34" s="174"/>
      <c r="AAQ34" s="174"/>
      <c r="AAR34" s="174"/>
      <c r="AAS34" s="174"/>
      <c r="AAT34" s="174"/>
      <c r="AAU34" s="174"/>
      <c r="AAV34" s="174"/>
      <c r="AAW34" s="174"/>
      <c r="AAX34" s="174"/>
      <c r="AAY34" s="174"/>
      <c r="AAZ34" s="174"/>
      <c r="ABP34" s="174"/>
      <c r="ABQ34" s="174"/>
      <c r="ABR34" s="174"/>
      <c r="ABS34" s="174"/>
      <c r="ABT34" s="174"/>
      <c r="ABU34" s="174"/>
      <c r="ABV34" s="174"/>
      <c r="ABW34" s="174"/>
      <c r="ABX34" s="174"/>
      <c r="ABY34" s="174"/>
      <c r="ABZ34" s="174"/>
      <c r="ACA34" s="174"/>
      <c r="ACB34" s="174"/>
      <c r="ACR34" s="174"/>
      <c r="ACS34" s="174"/>
      <c r="ACT34" s="174"/>
      <c r="ACU34" s="174"/>
      <c r="ACV34" s="174"/>
      <c r="ACW34" s="174"/>
      <c r="ACX34" s="174"/>
      <c r="ACY34" s="174"/>
      <c r="ACZ34" s="174"/>
      <c r="ADA34" s="174"/>
      <c r="ADB34" s="174"/>
      <c r="ADC34" s="174"/>
      <c r="ADD34" s="174"/>
      <c r="ADT34" s="174"/>
      <c r="ADU34" s="174"/>
      <c r="ADV34" s="174"/>
      <c r="ADW34" s="174"/>
      <c r="ADX34" s="174"/>
      <c r="ADY34" s="174"/>
      <c r="ADZ34" s="174"/>
      <c r="AEA34" s="174"/>
      <c r="AEB34" s="174"/>
      <c r="AEC34" s="174"/>
      <c r="AED34" s="174"/>
      <c r="AEE34" s="174"/>
      <c r="AEF34" s="174"/>
      <c r="AEV34" s="174"/>
      <c r="AEW34" s="174"/>
      <c r="AEX34" s="174"/>
      <c r="AEY34" s="174"/>
      <c r="AEZ34" s="174"/>
      <c r="AFA34" s="174"/>
      <c r="AFB34" s="174"/>
      <c r="AFC34" s="174"/>
      <c r="AFD34" s="174"/>
      <c r="AFE34" s="174"/>
      <c r="AFF34" s="174"/>
      <c r="AFG34" s="174"/>
      <c r="AFH34" s="174"/>
      <c r="AFX34" s="174"/>
      <c r="AFY34" s="174"/>
      <c r="AFZ34" s="174"/>
      <c r="AGA34" s="174"/>
      <c r="AGB34" s="174"/>
      <c r="AGC34" s="174"/>
      <c r="AGD34" s="174"/>
      <c r="AGE34" s="174"/>
      <c r="AGF34" s="174"/>
      <c r="AGG34" s="174"/>
      <c r="AGH34" s="174"/>
      <c r="AGI34" s="174"/>
      <c r="AGJ34" s="174"/>
      <c r="AGZ34" s="174"/>
      <c r="AHA34" s="174"/>
      <c r="AHB34" s="174"/>
      <c r="AHC34" s="174"/>
      <c r="AHD34" s="174"/>
      <c r="AHE34" s="174"/>
      <c r="AHF34" s="174"/>
      <c r="AHG34" s="174"/>
      <c r="AHH34" s="174"/>
      <c r="AHI34" s="174"/>
      <c r="AHJ34" s="174"/>
      <c r="AHK34" s="174"/>
      <c r="AHL34" s="174"/>
      <c r="AIB34" s="174"/>
      <c r="AIC34" s="174"/>
      <c r="AID34" s="174"/>
      <c r="AIE34" s="174"/>
      <c r="AIF34" s="174"/>
      <c r="AIG34" s="174"/>
      <c r="AIH34" s="174"/>
      <c r="AII34" s="174"/>
      <c r="AIJ34" s="174"/>
      <c r="AIK34" s="174"/>
      <c r="AIL34" s="174"/>
      <c r="AIM34" s="174"/>
      <c r="AIN34" s="174"/>
      <c r="AJD34" s="174"/>
      <c r="AJE34" s="174"/>
      <c r="AJF34" s="174"/>
      <c r="AJG34" s="174"/>
      <c r="AJH34" s="174"/>
      <c r="AJI34" s="174"/>
      <c r="AJJ34" s="174"/>
      <c r="AJK34" s="174"/>
      <c r="AJL34" s="174"/>
      <c r="AJM34" s="174"/>
      <c r="AJN34" s="174"/>
      <c r="AJO34" s="174"/>
      <c r="AJP34" s="174"/>
      <c r="AKF34" s="174"/>
      <c r="AKG34" s="174"/>
      <c r="AKH34" s="174"/>
      <c r="AKI34" s="174"/>
      <c r="AKJ34" s="174"/>
      <c r="AKK34" s="174"/>
      <c r="AKL34" s="174"/>
      <c r="AKM34" s="174"/>
      <c r="AKN34" s="174"/>
      <c r="AKO34" s="174"/>
      <c r="AKP34" s="174"/>
      <c r="AKQ34" s="174"/>
      <c r="AKR34" s="174"/>
      <c r="ALH34" s="174"/>
      <c r="ALI34" s="174"/>
      <c r="ALJ34" s="174"/>
      <c r="ALK34" s="174"/>
      <c r="ALL34" s="174"/>
      <c r="ALM34" s="174"/>
      <c r="ALN34" s="174"/>
      <c r="ALO34" s="174"/>
      <c r="ALP34" s="174"/>
      <c r="ALQ34" s="174"/>
      <c r="ALR34" s="174"/>
      <c r="ALS34" s="174"/>
      <c r="ALT34" s="174"/>
      <c r="AMJ34" s="174"/>
      <c r="AMK34" s="174"/>
      <c r="AML34" s="174"/>
      <c r="AMM34" s="174"/>
      <c r="AMN34" s="174"/>
      <c r="AMO34" s="174"/>
      <c r="AMP34" s="174"/>
      <c r="AMQ34" s="174"/>
      <c r="AMR34" s="174"/>
      <c r="AMS34" s="174"/>
      <c r="AMT34" s="174"/>
      <c r="AMU34" s="174"/>
      <c r="AMV34" s="174"/>
      <c r="ANL34" s="174"/>
      <c r="ANM34" s="174"/>
      <c r="ANN34" s="174"/>
      <c r="ANO34" s="174"/>
      <c r="ANP34" s="174"/>
      <c r="ANQ34" s="174"/>
      <c r="ANR34" s="174"/>
      <c r="ANS34" s="174"/>
      <c r="ANT34" s="174"/>
      <c r="ANU34" s="174"/>
      <c r="ANV34" s="174"/>
      <c r="ANW34" s="174"/>
      <c r="ANX34" s="174"/>
      <c r="AON34" s="174"/>
      <c r="AOO34" s="174"/>
      <c r="AOP34" s="174"/>
      <c r="AOQ34" s="174"/>
      <c r="AOR34" s="174"/>
      <c r="AOS34" s="174"/>
      <c r="AOT34" s="174"/>
      <c r="AOU34" s="174"/>
      <c r="AOV34" s="174"/>
      <c r="AOW34" s="174"/>
      <c r="AOX34" s="174"/>
      <c r="AOY34" s="174"/>
      <c r="AOZ34" s="174"/>
      <c r="APP34" s="174"/>
      <c r="APQ34" s="174"/>
      <c r="APR34" s="174"/>
      <c r="APS34" s="174"/>
      <c r="APT34" s="174"/>
      <c r="APU34" s="174"/>
      <c r="APV34" s="174"/>
      <c r="APW34" s="174"/>
      <c r="APX34" s="174"/>
      <c r="APY34" s="174"/>
      <c r="APZ34" s="174"/>
      <c r="AQA34" s="174"/>
      <c r="AQB34" s="174"/>
      <c r="AQR34" s="174"/>
      <c r="AQS34" s="174"/>
      <c r="AQT34" s="174"/>
      <c r="AQU34" s="174"/>
      <c r="AQV34" s="174"/>
      <c r="AQW34" s="174"/>
      <c r="AQX34" s="174"/>
      <c r="AQY34" s="174"/>
      <c r="AQZ34" s="174"/>
      <c r="ARA34" s="174"/>
      <c r="ARB34" s="174"/>
      <c r="ARC34" s="174"/>
      <c r="ARD34" s="174"/>
      <c r="ART34" s="174"/>
      <c r="ARU34" s="174"/>
      <c r="ARV34" s="174"/>
      <c r="ARW34" s="174"/>
      <c r="ARX34" s="174"/>
      <c r="ARY34" s="174"/>
      <c r="ARZ34" s="174"/>
      <c r="ASA34" s="174"/>
      <c r="ASB34" s="174"/>
      <c r="ASC34" s="174"/>
      <c r="ASD34" s="174"/>
      <c r="ASE34" s="174"/>
      <c r="ASF34" s="174"/>
      <c r="ASV34" s="174"/>
      <c r="ASW34" s="174"/>
      <c r="ASX34" s="174"/>
      <c r="ASY34" s="174"/>
      <c r="ASZ34" s="174"/>
      <c r="ATA34" s="174"/>
      <c r="ATB34" s="174"/>
      <c r="ATC34" s="174"/>
      <c r="ATD34" s="174"/>
      <c r="ATE34" s="174"/>
      <c r="ATF34" s="174"/>
      <c r="ATG34" s="174"/>
      <c r="ATH34" s="174"/>
      <c r="ATX34" s="174"/>
      <c r="ATY34" s="174"/>
      <c r="ATZ34" s="174"/>
      <c r="AUA34" s="174"/>
      <c r="AUB34" s="174"/>
      <c r="AUC34" s="174"/>
      <c r="AUD34" s="174"/>
      <c r="AUE34" s="174"/>
      <c r="AUF34" s="174"/>
      <c r="AUG34" s="174"/>
      <c r="AUH34" s="174"/>
      <c r="AUI34" s="174"/>
      <c r="AUJ34" s="174"/>
      <c r="AUZ34" s="174"/>
      <c r="AVA34" s="174"/>
      <c r="AVB34" s="174"/>
      <c r="AVC34" s="174"/>
      <c r="AVD34" s="174"/>
      <c r="AVE34" s="174"/>
      <c r="AVF34" s="174"/>
      <c r="AVG34" s="174"/>
      <c r="AVH34" s="174"/>
      <c r="AVI34" s="174"/>
      <c r="AVJ34" s="174"/>
      <c r="AVK34" s="174"/>
      <c r="AVL34" s="174"/>
      <c r="AWB34" s="174"/>
      <c r="AWC34" s="174"/>
      <c r="AWD34" s="174"/>
      <c r="AWE34" s="174"/>
      <c r="AWF34" s="174"/>
      <c r="AWG34" s="174"/>
      <c r="AWH34" s="174"/>
      <c r="AWI34" s="174"/>
      <c r="AWJ34" s="174"/>
      <c r="AWK34" s="174"/>
      <c r="AWL34" s="174"/>
      <c r="AWM34" s="174"/>
      <c r="AWN34" s="174"/>
      <c r="AXD34" s="174"/>
      <c r="AXE34" s="174"/>
      <c r="AXF34" s="174"/>
      <c r="AXG34" s="174"/>
      <c r="AXH34" s="174"/>
      <c r="AXI34" s="174"/>
      <c r="AXJ34" s="174"/>
      <c r="AXK34" s="174"/>
      <c r="AXL34" s="174"/>
      <c r="AXM34" s="174"/>
      <c r="AXN34" s="174"/>
      <c r="AXO34" s="174"/>
      <c r="AXP34" s="174"/>
      <c r="AYF34" s="174"/>
      <c r="AYG34" s="174"/>
      <c r="AYH34" s="174"/>
      <c r="AYI34" s="174"/>
      <c r="AYJ34" s="174"/>
      <c r="AYK34" s="174"/>
      <c r="AYL34" s="174"/>
      <c r="AYM34" s="174"/>
      <c r="AYN34" s="174"/>
      <c r="AYO34" s="174"/>
      <c r="AYP34" s="174"/>
      <c r="AYQ34" s="174"/>
      <c r="AYR34" s="174"/>
      <c r="AZH34" s="174"/>
      <c r="AZI34" s="174"/>
      <c r="AZJ34" s="174"/>
      <c r="AZK34" s="174"/>
      <c r="AZL34" s="174"/>
      <c r="AZM34" s="174"/>
      <c r="AZN34" s="174"/>
      <c r="AZO34" s="174"/>
      <c r="AZP34" s="174"/>
      <c r="AZQ34" s="174"/>
      <c r="AZR34" s="174"/>
      <c r="AZS34" s="174"/>
      <c r="AZT34" s="174"/>
      <c r="BAJ34" s="174"/>
      <c r="BAK34" s="174"/>
      <c r="BAL34" s="174"/>
      <c r="BAM34" s="174"/>
      <c r="BAN34" s="174"/>
      <c r="BAO34" s="174"/>
      <c r="BAP34" s="174"/>
      <c r="BAQ34" s="174"/>
      <c r="BAR34" s="174"/>
      <c r="BAS34" s="174"/>
      <c r="BAT34" s="174"/>
      <c r="BAU34" s="174"/>
      <c r="BAV34" s="174"/>
      <c r="BBL34" s="174"/>
      <c r="BBM34" s="174"/>
      <c r="BBN34" s="174"/>
      <c r="BBO34" s="174"/>
      <c r="BBP34" s="174"/>
      <c r="BBQ34" s="174"/>
      <c r="BBR34" s="174"/>
      <c r="BBS34" s="174"/>
      <c r="BBT34" s="174"/>
      <c r="BBU34" s="174"/>
      <c r="BBV34" s="174"/>
      <c r="BBW34" s="174"/>
      <c r="BBX34" s="174"/>
      <c r="BCN34" s="174"/>
      <c r="BCO34" s="174"/>
      <c r="BCP34" s="174"/>
      <c r="BCQ34" s="174"/>
      <c r="BCR34" s="174"/>
      <c r="BCS34" s="174"/>
      <c r="BCT34" s="174"/>
      <c r="BCU34" s="174"/>
      <c r="BCV34" s="174"/>
      <c r="BCW34" s="174"/>
      <c r="BCX34" s="174"/>
      <c r="BCY34" s="174"/>
      <c r="BCZ34" s="174"/>
      <c r="BDP34" s="174"/>
      <c r="BDQ34" s="174"/>
      <c r="BDR34" s="174"/>
      <c r="BDS34" s="174"/>
      <c r="BDT34" s="174"/>
      <c r="BDU34" s="174"/>
      <c r="BDV34" s="174"/>
      <c r="BDW34" s="174"/>
      <c r="BDX34" s="174"/>
      <c r="BDY34" s="174"/>
      <c r="BDZ34" s="174"/>
      <c r="BEA34" s="174"/>
      <c r="BEB34" s="174"/>
      <c r="BER34" s="174"/>
      <c r="BES34" s="174"/>
      <c r="BET34" s="174"/>
      <c r="BEU34" s="174"/>
      <c r="BEV34" s="174"/>
      <c r="BEW34" s="174"/>
      <c r="BEX34" s="174"/>
      <c r="BEY34" s="174"/>
      <c r="BEZ34" s="174"/>
      <c r="BFA34" s="174"/>
      <c r="BFB34" s="174"/>
      <c r="BFC34" s="174"/>
      <c r="BFD34" s="174"/>
      <c r="BFT34" s="174"/>
      <c r="BFU34" s="174"/>
      <c r="BFV34" s="174"/>
      <c r="BFW34" s="174"/>
      <c r="BFX34" s="174"/>
      <c r="BFY34" s="174"/>
      <c r="BFZ34" s="174"/>
      <c r="BGA34" s="174"/>
      <c r="BGB34" s="174"/>
      <c r="BGC34" s="174"/>
      <c r="BGD34" s="174"/>
      <c r="BGE34" s="174"/>
      <c r="BGF34" s="174"/>
      <c r="BGV34" s="174"/>
      <c r="BGW34" s="174"/>
      <c r="BGX34" s="174"/>
      <c r="BGY34" s="174"/>
      <c r="BGZ34" s="174"/>
      <c r="BHA34" s="174"/>
      <c r="BHB34" s="174"/>
      <c r="BHC34" s="174"/>
      <c r="BHD34" s="174"/>
      <c r="BHE34" s="174"/>
      <c r="BHF34" s="174"/>
      <c r="BHG34" s="174"/>
      <c r="BHH34" s="174"/>
      <c r="BHX34" s="174"/>
      <c r="BHY34" s="174"/>
      <c r="BHZ34" s="174"/>
      <c r="BIA34" s="174"/>
      <c r="BIB34" s="174"/>
      <c r="BIC34" s="174"/>
      <c r="BID34" s="174"/>
      <c r="BIE34" s="174"/>
      <c r="BIF34" s="174"/>
      <c r="BIG34" s="174"/>
      <c r="BIH34" s="174"/>
      <c r="BII34" s="174"/>
      <c r="BIJ34" s="174"/>
      <c r="BIZ34" s="174"/>
      <c r="BJA34" s="174"/>
      <c r="BJB34" s="174"/>
      <c r="BJC34" s="174"/>
      <c r="BJD34" s="174"/>
      <c r="BJE34" s="174"/>
      <c r="BJF34" s="174"/>
      <c r="BJG34" s="174"/>
      <c r="BJH34" s="174"/>
      <c r="BJI34" s="174"/>
      <c r="BJJ34" s="174"/>
      <c r="BJK34" s="174"/>
      <c r="BJL34" s="174"/>
      <c r="BKB34" s="174"/>
      <c r="BKC34" s="174"/>
      <c r="BKD34" s="174"/>
      <c r="BKE34" s="174"/>
      <c r="BKF34" s="174"/>
      <c r="BKG34" s="174"/>
      <c r="BKH34" s="174"/>
      <c r="BKI34" s="174"/>
      <c r="BKJ34" s="174"/>
      <c r="BKK34" s="174"/>
      <c r="BKL34" s="174"/>
      <c r="BKM34" s="174"/>
      <c r="BKN34" s="174"/>
      <c r="BLD34" s="174"/>
      <c r="BLE34" s="174"/>
      <c r="BLF34" s="174"/>
      <c r="BLG34" s="174"/>
      <c r="BLH34" s="174"/>
      <c r="BLI34" s="174"/>
      <c r="BLJ34" s="174"/>
      <c r="BLK34" s="174"/>
      <c r="BLL34" s="174"/>
      <c r="BLM34" s="174"/>
      <c r="BLN34" s="174"/>
      <c r="BLO34" s="174"/>
      <c r="BLP34" s="174"/>
      <c r="BMF34" s="174"/>
      <c r="BMG34" s="174"/>
      <c r="BMH34" s="174"/>
      <c r="BMI34" s="174"/>
      <c r="BMJ34" s="174"/>
      <c r="BMK34" s="174"/>
      <c r="BML34" s="174"/>
      <c r="BMM34" s="174"/>
      <c r="BMN34" s="174"/>
      <c r="BMO34" s="174"/>
      <c r="BMP34" s="174"/>
      <c r="BMQ34" s="174"/>
      <c r="BMR34" s="174"/>
      <c r="BNH34" s="174"/>
      <c r="BNI34" s="174"/>
      <c r="BNJ34" s="174"/>
      <c r="BNK34" s="174"/>
      <c r="BNL34" s="174"/>
      <c r="BNM34" s="174"/>
      <c r="BNN34" s="174"/>
      <c r="BNO34" s="174"/>
      <c r="BNP34" s="174"/>
      <c r="BNQ34" s="174"/>
      <c r="BNR34" s="174"/>
      <c r="BNS34" s="174"/>
      <c r="BNT34" s="174"/>
      <c r="BOJ34" s="174"/>
      <c r="BOK34" s="174"/>
      <c r="BOL34" s="174"/>
      <c r="BOM34" s="174"/>
      <c r="BON34" s="174"/>
      <c r="BOO34" s="174"/>
      <c r="BOP34" s="174"/>
      <c r="BOQ34" s="174"/>
      <c r="BOR34" s="174"/>
      <c r="BOS34" s="174"/>
      <c r="BOT34" s="174"/>
      <c r="BOU34" s="174"/>
      <c r="BOV34" s="174"/>
      <c r="BPL34" s="174"/>
      <c r="BPM34" s="174"/>
      <c r="BPN34" s="174"/>
      <c r="BPO34" s="174"/>
      <c r="BPP34" s="174"/>
      <c r="BPQ34" s="174"/>
      <c r="BPR34" s="174"/>
      <c r="BPS34" s="174"/>
      <c r="BPT34" s="174"/>
      <c r="BPU34" s="174"/>
      <c r="BPV34" s="174"/>
      <c r="BPW34" s="174"/>
      <c r="BPX34" s="174"/>
      <c r="BQN34" s="174"/>
      <c r="BQO34" s="174"/>
      <c r="BQP34" s="174"/>
      <c r="BQQ34" s="174"/>
      <c r="BQR34" s="174"/>
      <c r="BQS34" s="174"/>
      <c r="BQT34" s="174"/>
      <c r="BQU34" s="174"/>
      <c r="BQV34" s="174"/>
      <c r="BQW34" s="174"/>
      <c r="BQX34" s="174"/>
      <c r="BQY34" s="174"/>
      <c r="BQZ34" s="174"/>
      <c r="BRP34" s="174"/>
      <c r="BRQ34" s="174"/>
      <c r="BRR34" s="174"/>
      <c r="BRS34" s="174"/>
      <c r="BRT34" s="174"/>
      <c r="BRU34" s="174"/>
      <c r="BRV34" s="174"/>
      <c r="BRW34" s="174"/>
      <c r="BRX34" s="174"/>
      <c r="BRY34" s="174"/>
      <c r="BRZ34" s="174"/>
      <c r="BSA34" s="174"/>
      <c r="BSB34" s="174"/>
      <c r="BSR34" s="174"/>
      <c r="BSS34" s="174"/>
      <c r="BST34" s="174"/>
      <c r="BSU34" s="174"/>
      <c r="BSV34" s="174"/>
      <c r="BSW34" s="174"/>
      <c r="BSX34" s="174"/>
      <c r="BSY34" s="174"/>
      <c r="BSZ34" s="174"/>
      <c r="BTA34" s="174"/>
      <c r="BTB34" s="174"/>
      <c r="BTC34" s="174"/>
      <c r="BTD34" s="174"/>
      <c r="BTT34" s="174"/>
      <c r="BTU34" s="174"/>
      <c r="BTV34" s="174"/>
      <c r="BTW34" s="174"/>
      <c r="BTX34" s="174"/>
      <c r="BTY34" s="174"/>
      <c r="BTZ34" s="174"/>
      <c r="BUA34" s="174"/>
      <c r="BUB34" s="174"/>
      <c r="BUC34" s="174"/>
      <c r="BUD34" s="174"/>
      <c r="BUE34" s="174"/>
      <c r="BUF34" s="174"/>
      <c r="BUV34" s="174"/>
      <c r="BUW34" s="174"/>
      <c r="BUX34" s="174"/>
      <c r="BUY34" s="174"/>
      <c r="BUZ34" s="174"/>
      <c r="BVA34" s="174"/>
      <c r="BVB34" s="174"/>
      <c r="BVC34" s="174"/>
      <c r="BVD34" s="174"/>
      <c r="BVE34" s="174"/>
      <c r="BVF34" s="174"/>
      <c r="BVG34" s="174"/>
      <c r="BVH34" s="174"/>
      <c r="BVX34" s="174"/>
      <c r="BVY34" s="174"/>
      <c r="BVZ34" s="174"/>
      <c r="BWA34" s="174"/>
      <c r="BWB34" s="174"/>
      <c r="BWC34" s="174"/>
      <c r="BWD34" s="174"/>
      <c r="BWE34" s="174"/>
      <c r="BWF34" s="174"/>
      <c r="BWG34" s="174"/>
      <c r="BWH34" s="174"/>
      <c r="BWI34" s="174"/>
      <c r="BWJ34" s="174"/>
      <c r="BWZ34" s="174"/>
      <c r="BXA34" s="174"/>
      <c r="BXB34" s="174"/>
      <c r="BXC34" s="174"/>
      <c r="BXD34" s="174"/>
      <c r="BXE34" s="174"/>
      <c r="BXF34" s="174"/>
      <c r="BXG34" s="174"/>
      <c r="BXH34" s="174"/>
      <c r="BXI34" s="174"/>
      <c r="BXJ34" s="174"/>
      <c r="BXK34" s="174"/>
      <c r="BXL34" s="174"/>
      <c r="BYB34" s="174"/>
      <c r="BYC34" s="174"/>
      <c r="BYD34" s="174"/>
      <c r="BYE34" s="174"/>
      <c r="BYF34" s="174"/>
      <c r="BYG34" s="174"/>
      <c r="BYH34" s="174"/>
      <c r="BYI34" s="174"/>
      <c r="BYJ34" s="174"/>
      <c r="BYK34" s="174"/>
      <c r="BYL34" s="174"/>
      <c r="BYM34" s="174"/>
      <c r="BYN34" s="174"/>
      <c r="BZD34" s="174"/>
      <c r="BZE34" s="174"/>
      <c r="BZF34" s="174"/>
      <c r="BZG34" s="174"/>
      <c r="BZH34" s="174"/>
      <c r="BZI34" s="174"/>
      <c r="BZJ34" s="174"/>
      <c r="BZK34" s="174"/>
      <c r="BZL34" s="174"/>
      <c r="BZM34" s="174"/>
      <c r="BZN34" s="174"/>
      <c r="BZO34" s="174"/>
      <c r="BZP34" s="174"/>
      <c r="CAF34" s="174"/>
      <c r="CAG34" s="174"/>
      <c r="CAH34" s="174"/>
      <c r="CAI34" s="174"/>
      <c r="CAJ34" s="174"/>
      <c r="CAK34" s="174"/>
      <c r="CAL34" s="174"/>
      <c r="CAM34" s="174"/>
      <c r="CAN34" s="174"/>
      <c r="CAO34" s="174"/>
      <c r="CAP34" s="174"/>
      <c r="CAQ34" s="174"/>
      <c r="CAR34" s="174"/>
      <c r="CBH34" s="174"/>
      <c r="CBI34" s="174"/>
      <c r="CBJ34" s="174"/>
      <c r="CBK34" s="174"/>
      <c r="CBL34" s="174"/>
      <c r="CBM34" s="174"/>
      <c r="CBN34" s="174"/>
      <c r="CBO34" s="174"/>
      <c r="CBP34" s="174"/>
      <c r="CBQ34" s="174"/>
      <c r="CBR34" s="174"/>
      <c r="CBS34" s="174"/>
      <c r="CBT34" s="174"/>
      <c r="CCJ34" s="174"/>
      <c r="CCK34" s="174"/>
      <c r="CCL34" s="174"/>
      <c r="CCM34" s="174"/>
      <c r="CCN34" s="174"/>
      <c r="CCO34" s="174"/>
      <c r="CCP34" s="174"/>
      <c r="CCQ34" s="174"/>
      <c r="CCR34" s="174"/>
      <c r="CCS34" s="174"/>
      <c r="CCT34" s="174"/>
      <c r="CCU34" s="174"/>
      <c r="CCV34" s="174"/>
      <c r="CDL34" s="174"/>
      <c r="CDM34" s="174"/>
      <c r="CDN34" s="174"/>
      <c r="CDO34" s="174"/>
      <c r="CDP34" s="174"/>
      <c r="CDQ34" s="174"/>
      <c r="CDR34" s="174"/>
      <c r="CDS34" s="174"/>
      <c r="CDT34" s="174"/>
      <c r="CDU34" s="174"/>
      <c r="CDV34" s="174"/>
      <c r="CDW34" s="174"/>
      <c r="CDX34" s="174"/>
      <c r="CEN34" s="174"/>
      <c r="CEO34" s="174"/>
      <c r="CEP34" s="174"/>
      <c r="CEQ34" s="174"/>
      <c r="CER34" s="174"/>
      <c r="CES34" s="174"/>
      <c r="CET34" s="174"/>
      <c r="CEU34" s="174"/>
      <c r="CEV34" s="174"/>
      <c r="CEW34" s="174"/>
      <c r="CEX34" s="174"/>
      <c r="CEY34" s="174"/>
      <c r="CEZ34" s="174"/>
      <c r="CFP34" s="174"/>
      <c r="CFQ34" s="174"/>
      <c r="CFR34" s="174"/>
      <c r="CFS34" s="174"/>
      <c r="CFT34" s="174"/>
      <c r="CFU34" s="174"/>
      <c r="CFV34" s="174"/>
      <c r="CFW34" s="174"/>
      <c r="CFX34" s="174"/>
      <c r="CFY34" s="174"/>
      <c r="CFZ34" s="174"/>
      <c r="CGA34" s="174"/>
      <c r="CGB34" s="174"/>
      <c r="CGR34" s="174"/>
      <c r="CGS34" s="174"/>
      <c r="CGT34" s="174"/>
      <c r="CGU34" s="174"/>
      <c r="CGV34" s="174"/>
      <c r="CGW34" s="174"/>
      <c r="CGX34" s="174"/>
      <c r="CGY34" s="174"/>
      <c r="CGZ34" s="174"/>
      <c r="CHA34" s="174"/>
      <c r="CHB34" s="174"/>
      <c r="CHC34" s="174"/>
      <c r="CHD34" s="174"/>
      <c r="CHT34" s="174"/>
      <c r="CHU34" s="174"/>
      <c r="CHV34" s="174"/>
      <c r="CHW34" s="174"/>
      <c r="CHX34" s="174"/>
      <c r="CHY34" s="174"/>
      <c r="CHZ34" s="174"/>
      <c r="CIA34" s="174"/>
      <c r="CIB34" s="174"/>
      <c r="CIC34" s="174"/>
      <c r="CID34" s="174"/>
      <c r="CIE34" s="174"/>
      <c r="CIF34" s="174"/>
      <c r="CIV34" s="174"/>
      <c r="CIW34" s="174"/>
      <c r="CIX34" s="174"/>
      <c r="CIY34" s="174"/>
      <c r="CIZ34" s="174"/>
      <c r="CJA34" s="174"/>
      <c r="CJB34" s="174"/>
      <c r="CJC34" s="174"/>
      <c r="CJD34" s="174"/>
      <c r="CJE34" s="174"/>
      <c r="CJF34" s="174"/>
      <c r="CJG34" s="174"/>
      <c r="CJH34" s="174"/>
      <c r="CJX34" s="174"/>
      <c r="CJY34" s="174"/>
      <c r="CJZ34" s="174"/>
      <c r="CKA34" s="174"/>
      <c r="CKB34" s="174"/>
      <c r="CKC34" s="174"/>
      <c r="CKD34" s="174"/>
      <c r="CKE34" s="174"/>
      <c r="CKF34" s="174"/>
      <c r="CKG34" s="174"/>
      <c r="CKH34" s="174"/>
      <c r="CKI34" s="174"/>
      <c r="CKJ34" s="174"/>
      <c r="CKZ34" s="174"/>
      <c r="CLA34" s="174"/>
      <c r="CLB34" s="174"/>
      <c r="CLC34" s="174"/>
      <c r="CLD34" s="174"/>
      <c r="CLE34" s="174"/>
      <c r="CLF34" s="174"/>
      <c r="CLG34" s="174"/>
      <c r="CLH34" s="174"/>
      <c r="CLI34" s="174"/>
      <c r="CLJ34" s="174"/>
      <c r="CLK34" s="174"/>
      <c r="CLL34" s="174"/>
      <c r="CMB34" s="174"/>
      <c r="CMC34" s="174"/>
      <c r="CMD34" s="174"/>
      <c r="CME34" s="174"/>
      <c r="CMF34" s="174"/>
      <c r="CMG34" s="174"/>
      <c r="CMH34" s="174"/>
      <c r="CMI34" s="174"/>
      <c r="CMJ34" s="174"/>
      <c r="CMK34" s="174"/>
      <c r="CML34" s="174"/>
      <c r="CMM34" s="174"/>
      <c r="CMN34" s="174"/>
      <c r="CND34" s="174"/>
      <c r="CNE34" s="174"/>
      <c r="CNF34" s="174"/>
      <c r="CNG34" s="174"/>
      <c r="CNH34" s="174"/>
      <c r="CNI34" s="174"/>
      <c r="CNJ34" s="174"/>
      <c r="CNK34" s="174"/>
      <c r="CNL34" s="174"/>
      <c r="CNM34" s="174"/>
      <c r="CNN34" s="174"/>
      <c r="CNO34" s="174"/>
      <c r="CNP34" s="174"/>
      <c r="COF34" s="174"/>
      <c r="COG34" s="174"/>
      <c r="COH34" s="174"/>
      <c r="COI34" s="174"/>
      <c r="COJ34" s="174"/>
      <c r="COK34" s="174"/>
      <c r="COL34" s="174"/>
      <c r="COM34" s="174"/>
      <c r="CON34" s="174"/>
      <c r="COO34" s="174"/>
      <c r="COP34" s="174"/>
      <c r="COQ34" s="174"/>
      <c r="COR34" s="174"/>
      <c r="CPH34" s="174"/>
      <c r="CPI34" s="174"/>
      <c r="CPJ34" s="174"/>
      <c r="CPK34" s="174"/>
      <c r="CPL34" s="174"/>
      <c r="CPM34" s="174"/>
      <c r="CPN34" s="174"/>
      <c r="CPO34" s="174"/>
      <c r="CPP34" s="174"/>
      <c r="CPQ34" s="174"/>
      <c r="CPR34" s="174"/>
      <c r="CPS34" s="174"/>
      <c r="CPT34" s="174"/>
      <c r="CQJ34" s="174"/>
      <c r="CQK34" s="174"/>
      <c r="CQL34" s="174"/>
      <c r="CQM34" s="174"/>
      <c r="CQN34" s="174"/>
      <c r="CQO34" s="174"/>
      <c r="CQP34" s="174"/>
      <c r="CQQ34" s="174"/>
      <c r="CQR34" s="174"/>
      <c r="CQS34" s="174"/>
      <c r="CQT34" s="174"/>
      <c r="CQU34" s="174"/>
      <c r="CQV34" s="174"/>
      <c r="CRL34" s="174"/>
      <c r="CRM34" s="174"/>
      <c r="CRN34" s="174"/>
      <c r="CRO34" s="174"/>
      <c r="CRP34" s="174"/>
      <c r="CRQ34" s="174"/>
      <c r="CRR34" s="174"/>
      <c r="CRS34" s="174"/>
      <c r="CRT34" s="174"/>
      <c r="CRU34" s="174"/>
      <c r="CRV34" s="174"/>
      <c r="CRW34" s="174"/>
      <c r="CRX34" s="174"/>
      <c r="CSN34" s="174"/>
      <c r="CSO34" s="174"/>
      <c r="CSP34" s="174"/>
      <c r="CSQ34" s="174"/>
      <c r="CSR34" s="174"/>
      <c r="CSS34" s="174"/>
      <c r="CST34" s="174"/>
      <c r="CSU34" s="174"/>
      <c r="CSV34" s="174"/>
      <c r="CSW34" s="174"/>
      <c r="CSX34" s="174"/>
      <c r="CSY34" s="174"/>
      <c r="CSZ34" s="174"/>
      <c r="CTP34" s="174"/>
      <c r="CTQ34" s="174"/>
      <c r="CTR34" s="174"/>
      <c r="CTS34" s="174"/>
      <c r="CTT34" s="174"/>
      <c r="CTU34" s="174"/>
      <c r="CTV34" s="174"/>
      <c r="CTW34" s="174"/>
      <c r="CTX34" s="174"/>
      <c r="CTY34" s="174"/>
      <c r="CTZ34" s="174"/>
      <c r="CUA34" s="174"/>
      <c r="CUB34" s="174"/>
      <c r="CUR34" s="174"/>
      <c r="CUS34" s="174"/>
      <c r="CUT34" s="174"/>
      <c r="CUU34" s="174"/>
      <c r="CUV34" s="174"/>
      <c r="CUW34" s="174"/>
      <c r="CUX34" s="174"/>
      <c r="CUY34" s="174"/>
      <c r="CUZ34" s="174"/>
      <c r="CVA34" s="174"/>
      <c r="CVB34" s="174"/>
      <c r="CVC34" s="174"/>
      <c r="CVD34" s="174"/>
      <c r="CVT34" s="174"/>
      <c r="CVU34" s="174"/>
      <c r="CVV34" s="174"/>
      <c r="CVW34" s="174"/>
      <c r="CVX34" s="174"/>
      <c r="CVY34" s="174"/>
      <c r="CVZ34" s="174"/>
      <c r="CWA34" s="174"/>
      <c r="CWB34" s="174"/>
      <c r="CWC34" s="174"/>
      <c r="CWD34" s="174"/>
      <c r="CWE34" s="174"/>
      <c r="CWF34" s="174"/>
      <c r="CWV34" s="174"/>
      <c r="CWW34" s="174"/>
      <c r="CWX34" s="174"/>
      <c r="CWY34" s="174"/>
      <c r="CWZ34" s="174"/>
      <c r="CXA34" s="174"/>
      <c r="CXB34" s="174"/>
      <c r="CXC34" s="174"/>
      <c r="CXD34" s="174"/>
      <c r="CXE34" s="174"/>
      <c r="CXF34" s="174"/>
      <c r="CXG34" s="174"/>
      <c r="CXH34" s="174"/>
      <c r="CXX34" s="174"/>
      <c r="CXY34" s="174"/>
      <c r="CXZ34" s="174"/>
      <c r="CYA34" s="174"/>
      <c r="CYB34" s="174"/>
      <c r="CYC34" s="174"/>
      <c r="CYD34" s="174"/>
      <c r="CYE34" s="174"/>
      <c r="CYF34" s="174"/>
      <c r="CYG34" s="174"/>
      <c r="CYH34" s="174"/>
      <c r="CYI34" s="174"/>
      <c r="CYJ34" s="174"/>
      <c r="CYZ34" s="174"/>
      <c r="CZA34" s="174"/>
      <c r="CZB34" s="174"/>
      <c r="CZC34" s="174"/>
      <c r="CZD34" s="174"/>
      <c r="CZE34" s="174"/>
      <c r="CZF34" s="174"/>
      <c r="CZG34" s="174"/>
      <c r="CZH34" s="174"/>
      <c r="CZI34" s="174"/>
      <c r="CZJ34" s="174"/>
      <c r="CZK34" s="174"/>
      <c r="CZL34" s="174"/>
      <c r="DAB34" s="174"/>
      <c r="DAC34" s="174"/>
      <c r="DAD34" s="174"/>
      <c r="DAE34" s="174"/>
      <c r="DAF34" s="174"/>
      <c r="DAG34" s="174"/>
      <c r="DAH34" s="174"/>
      <c r="DAI34" s="174"/>
      <c r="DAJ34" s="174"/>
      <c r="DAK34" s="174"/>
      <c r="DAL34" s="174"/>
      <c r="DAM34" s="174"/>
      <c r="DAN34" s="174"/>
      <c r="DBD34" s="174"/>
      <c r="DBE34" s="174"/>
      <c r="DBF34" s="174"/>
      <c r="DBG34" s="174"/>
      <c r="DBH34" s="174"/>
      <c r="DBI34" s="174"/>
      <c r="DBJ34" s="174"/>
      <c r="DBK34" s="174"/>
      <c r="DBL34" s="174"/>
      <c r="DBM34" s="174"/>
      <c r="DBN34" s="174"/>
      <c r="DBO34" s="174"/>
      <c r="DBP34" s="174"/>
      <c r="DCF34" s="174"/>
      <c r="DCG34" s="174"/>
      <c r="DCH34" s="174"/>
      <c r="DCI34" s="174"/>
      <c r="DCJ34" s="174"/>
      <c r="DCK34" s="174"/>
      <c r="DCL34" s="174"/>
      <c r="DCM34" s="174"/>
      <c r="DCN34" s="174"/>
      <c r="DCO34" s="174"/>
      <c r="DCP34" s="174"/>
      <c r="DCQ34" s="174"/>
      <c r="DCR34" s="174"/>
      <c r="DDH34" s="174"/>
      <c r="DDI34" s="174"/>
      <c r="DDJ34" s="174"/>
      <c r="DDK34" s="174"/>
      <c r="DDL34" s="174"/>
      <c r="DDM34" s="174"/>
      <c r="DDN34" s="174"/>
      <c r="DDO34" s="174"/>
      <c r="DDP34" s="174"/>
      <c r="DDQ34" s="174"/>
      <c r="DDR34" s="174"/>
      <c r="DDS34" s="174"/>
      <c r="DDT34" s="174"/>
      <c r="DEJ34" s="174"/>
      <c r="DEK34" s="174"/>
      <c r="DEL34" s="174"/>
      <c r="DEM34" s="174"/>
      <c r="DEN34" s="174"/>
      <c r="DEO34" s="174"/>
      <c r="DEP34" s="174"/>
      <c r="DEQ34" s="174"/>
      <c r="DER34" s="174"/>
      <c r="DES34" s="174"/>
      <c r="DET34" s="174"/>
      <c r="DEU34" s="174"/>
      <c r="DEV34" s="174"/>
      <c r="DFL34" s="174"/>
      <c r="DFM34" s="174"/>
      <c r="DFN34" s="174"/>
      <c r="DFO34" s="174"/>
      <c r="DFP34" s="174"/>
      <c r="DFQ34" s="174"/>
      <c r="DFR34" s="174"/>
      <c r="DFS34" s="174"/>
      <c r="DFT34" s="174"/>
      <c r="DFU34" s="174"/>
      <c r="DFV34" s="174"/>
      <c r="DFW34" s="174"/>
      <c r="DFX34" s="174"/>
      <c r="DGN34" s="174"/>
      <c r="DGO34" s="174"/>
      <c r="DGP34" s="174"/>
      <c r="DGQ34" s="174"/>
      <c r="DGR34" s="174"/>
      <c r="DGS34" s="174"/>
      <c r="DGT34" s="174"/>
      <c r="DGU34" s="174"/>
      <c r="DGV34" s="174"/>
      <c r="DGW34" s="174"/>
      <c r="DGX34" s="174"/>
      <c r="DGY34" s="174"/>
      <c r="DGZ34" s="174"/>
      <c r="DHP34" s="174"/>
      <c r="DHQ34" s="174"/>
      <c r="DHR34" s="174"/>
      <c r="DHS34" s="174"/>
      <c r="DHT34" s="174"/>
      <c r="DHU34" s="174"/>
      <c r="DHV34" s="174"/>
      <c r="DHW34" s="174"/>
      <c r="DHX34" s="174"/>
      <c r="DHY34" s="174"/>
      <c r="DHZ34" s="174"/>
      <c r="DIA34" s="174"/>
      <c r="DIB34" s="174"/>
      <c r="DIR34" s="174"/>
      <c r="DIS34" s="174"/>
      <c r="DIT34" s="174"/>
      <c r="DIU34" s="174"/>
      <c r="DIV34" s="174"/>
      <c r="DIW34" s="174"/>
      <c r="DIX34" s="174"/>
      <c r="DIY34" s="174"/>
      <c r="DIZ34" s="174"/>
      <c r="DJA34" s="174"/>
      <c r="DJB34" s="174"/>
      <c r="DJC34" s="174"/>
      <c r="DJD34" s="174"/>
      <c r="DJT34" s="174"/>
      <c r="DJU34" s="174"/>
      <c r="DJV34" s="174"/>
      <c r="DJW34" s="174"/>
      <c r="DJX34" s="174"/>
      <c r="DJY34" s="174"/>
      <c r="DJZ34" s="174"/>
      <c r="DKA34" s="174"/>
      <c r="DKB34" s="174"/>
      <c r="DKC34" s="174"/>
      <c r="DKD34" s="174"/>
      <c r="DKE34" s="174"/>
      <c r="DKF34" s="174"/>
      <c r="DKV34" s="174"/>
      <c r="DKW34" s="174"/>
      <c r="DKX34" s="174"/>
      <c r="DKY34" s="174"/>
      <c r="DKZ34" s="174"/>
      <c r="DLA34" s="174"/>
      <c r="DLB34" s="174"/>
      <c r="DLC34" s="174"/>
      <c r="DLD34" s="174"/>
      <c r="DLE34" s="174"/>
      <c r="DLF34" s="174"/>
      <c r="DLG34" s="174"/>
      <c r="DLH34" s="174"/>
      <c r="DLX34" s="174"/>
      <c r="DLY34" s="174"/>
      <c r="DLZ34" s="174"/>
      <c r="DMA34" s="174"/>
      <c r="DMB34" s="174"/>
      <c r="DMC34" s="174"/>
      <c r="DMD34" s="174"/>
      <c r="DME34" s="174"/>
      <c r="DMF34" s="174"/>
      <c r="DMG34" s="174"/>
      <c r="DMH34" s="174"/>
      <c r="DMI34" s="174"/>
      <c r="DMJ34" s="174"/>
      <c r="DMZ34" s="174"/>
      <c r="DNA34" s="174"/>
      <c r="DNB34" s="174"/>
      <c r="DNC34" s="174"/>
      <c r="DND34" s="174"/>
      <c r="DNE34" s="174"/>
      <c r="DNF34" s="174"/>
      <c r="DNG34" s="174"/>
      <c r="DNH34" s="174"/>
      <c r="DNI34" s="174"/>
      <c r="DNJ34" s="174"/>
      <c r="DNK34" s="174"/>
      <c r="DNL34" s="174"/>
      <c r="DOB34" s="174"/>
      <c r="DOC34" s="174"/>
      <c r="DOD34" s="174"/>
      <c r="DOE34" s="174"/>
      <c r="DOF34" s="174"/>
      <c r="DOG34" s="174"/>
      <c r="DOH34" s="174"/>
      <c r="DOI34" s="174"/>
      <c r="DOJ34" s="174"/>
      <c r="DOK34" s="174"/>
      <c r="DOL34" s="174"/>
      <c r="DOM34" s="174"/>
      <c r="DON34" s="174"/>
      <c r="DPD34" s="174"/>
      <c r="DPE34" s="174"/>
      <c r="DPF34" s="174"/>
      <c r="DPG34" s="174"/>
      <c r="DPH34" s="174"/>
      <c r="DPI34" s="174"/>
      <c r="DPJ34" s="174"/>
      <c r="DPK34" s="174"/>
      <c r="DPL34" s="174"/>
      <c r="DPM34" s="174"/>
      <c r="DPN34" s="174"/>
      <c r="DPO34" s="174"/>
      <c r="DPP34" s="174"/>
      <c r="DQF34" s="174"/>
      <c r="DQG34" s="174"/>
      <c r="DQH34" s="174"/>
      <c r="DQI34" s="174"/>
      <c r="DQJ34" s="174"/>
      <c r="DQK34" s="174"/>
      <c r="DQL34" s="174"/>
      <c r="DQM34" s="174"/>
      <c r="DQN34" s="174"/>
      <c r="DQO34" s="174"/>
      <c r="DQP34" s="174"/>
      <c r="DQQ34" s="174"/>
      <c r="DQR34" s="174"/>
      <c r="DRH34" s="174"/>
      <c r="DRI34" s="174"/>
      <c r="DRJ34" s="174"/>
      <c r="DRK34" s="174"/>
      <c r="DRL34" s="174"/>
      <c r="DRM34" s="174"/>
      <c r="DRN34" s="174"/>
      <c r="DRO34" s="174"/>
      <c r="DRP34" s="174"/>
      <c r="DRQ34" s="174"/>
      <c r="DRR34" s="174"/>
      <c r="DRS34" s="174"/>
      <c r="DRT34" s="174"/>
      <c r="DSJ34" s="174"/>
      <c r="DSK34" s="174"/>
      <c r="DSL34" s="174"/>
      <c r="DSM34" s="174"/>
      <c r="DSN34" s="174"/>
      <c r="DSO34" s="174"/>
      <c r="DSP34" s="174"/>
      <c r="DSQ34" s="174"/>
      <c r="DSR34" s="174"/>
      <c r="DSS34" s="174"/>
      <c r="DST34" s="174"/>
      <c r="DSU34" s="174"/>
      <c r="DSV34" s="174"/>
      <c r="DTL34" s="174"/>
      <c r="DTM34" s="174"/>
      <c r="DTN34" s="174"/>
      <c r="DTO34" s="174"/>
      <c r="DTP34" s="174"/>
      <c r="DTQ34" s="174"/>
      <c r="DTR34" s="174"/>
      <c r="DTS34" s="174"/>
      <c r="DTT34" s="174"/>
      <c r="DTU34" s="174"/>
      <c r="DTV34" s="174"/>
      <c r="DTW34" s="174"/>
      <c r="DTX34" s="174"/>
      <c r="DUN34" s="174"/>
      <c r="DUO34" s="174"/>
      <c r="DUP34" s="174"/>
      <c r="DUQ34" s="174"/>
      <c r="DUR34" s="174"/>
      <c r="DUS34" s="174"/>
      <c r="DUT34" s="174"/>
      <c r="DUU34" s="174"/>
      <c r="DUV34" s="174"/>
      <c r="DUW34" s="174"/>
      <c r="DUX34" s="174"/>
      <c r="DUY34" s="174"/>
      <c r="DUZ34" s="174"/>
      <c r="DVP34" s="174"/>
      <c r="DVQ34" s="174"/>
      <c r="DVR34" s="174"/>
      <c r="DVS34" s="174"/>
      <c r="DVT34" s="174"/>
      <c r="DVU34" s="174"/>
      <c r="DVV34" s="174"/>
      <c r="DVW34" s="174"/>
      <c r="DVX34" s="174"/>
      <c r="DVY34" s="174"/>
      <c r="DVZ34" s="174"/>
      <c r="DWA34" s="174"/>
      <c r="DWB34" s="174"/>
      <c r="DWR34" s="174"/>
      <c r="DWS34" s="174"/>
      <c r="DWT34" s="174"/>
      <c r="DWU34" s="174"/>
      <c r="DWV34" s="174"/>
      <c r="DWW34" s="174"/>
      <c r="DWX34" s="174"/>
      <c r="DWY34" s="174"/>
      <c r="DWZ34" s="174"/>
      <c r="DXA34" s="174"/>
      <c r="DXB34" s="174"/>
      <c r="DXC34" s="174"/>
      <c r="DXD34" s="174"/>
      <c r="DXT34" s="174"/>
      <c r="DXU34" s="174"/>
      <c r="DXV34" s="174"/>
      <c r="DXW34" s="174"/>
      <c r="DXX34" s="174"/>
      <c r="DXY34" s="174"/>
      <c r="DXZ34" s="174"/>
      <c r="DYA34" s="174"/>
      <c r="DYB34" s="174"/>
      <c r="DYC34" s="174"/>
      <c r="DYD34" s="174"/>
      <c r="DYE34" s="174"/>
      <c r="DYF34" s="174"/>
      <c r="DYV34" s="174"/>
      <c r="DYW34" s="174"/>
      <c r="DYX34" s="174"/>
      <c r="DYY34" s="174"/>
      <c r="DYZ34" s="174"/>
      <c r="DZA34" s="174"/>
      <c r="DZB34" s="174"/>
      <c r="DZC34" s="174"/>
      <c r="DZD34" s="174"/>
      <c r="DZE34" s="174"/>
      <c r="DZF34" s="174"/>
      <c r="DZG34" s="174"/>
      <c r="DZH34" s="174"/>
      <c r="DZX34" s="174"/>
      <c r="DZY34" s="174"/>
      <c r="DZZ34" s="174"/>
      <c r="EAA34" s="174"/>
      <c r="EAB34" s="174"/>
      <c r="EAC34" s="174"/>
      <c r="EAD34" s="174"/>
      <c r="EAE34" s="174"/>
      <c r="EAF34" s="174"/>
      <c r="EAG34" s="174"/>
      <c r="EAH34" s="174"/>
      <c r="EAI34" s="174"/>
      <c r="EAJ34" s="174"/>
      <c r="EAZ34" s="174"/>
      <c r="EBA34" s="174"/>
      <c r="EBB34" s="174"/>
      <c r="EBC34" s="174"/>
      <c r="EBD34" s="174"/>
      <c r="EBE34" s="174"/>
      <c r="EBF34" s="174"/>
      <c r="EBG34" s="174"/>
      <c r="EBH34" s="174"/>
      <c r="EBI34" s="174"/>
      <c r="EBJ34" s="174"/>
      <c r="EBK34" s="174"/>
      <c r="EBL34" s="174"/>
      <c r="ECB34" s="174"/>
      <c r="ECC34" s="174"/>
      <c r="ECD34" s="174"/>
      <c r="ECE34" s="174"/>
      <c r="ECF34" s="174"/>
      <c r="ECG34" s="174"/>
      <c r="ECH34" s="174"/>
      <c r="ECI34" s="174"/>
      <c r="ECJ34" s="174"/>
      <c r="ECK34" s="174"/>
      <c r="ECL34" s="174"/>
      <c r="ECM34" s="174"/>
      <c r="ECN34" s="174"/>
      <c r="EDD34" s="174"/>
      <c r="EDE34" s="174"/>
      <c r="EDF34" s="174"/>
      <c r="EDG34" s="174"/>
      <c r="EDH34" s="174"/>
      <c r="EDI34" s="174"/>
      <c r="EDJ34" s="174"/>
      <c r="EDK34" s="174"/>
      <c r="EDL34" s="174"/>
      <c r="EDM34" s="174"/>
      <c r="EDN34" s="174"/>
      <c r="EDO34" s="174"/>
      <c r="EDP34" s="174"/>
      <c r="EEF34" s="174"/>
      <c r="EEG34" s="174"/>
      <c r="EEH34" s="174"/>
      <c r="EEI34" s="174"/>
      <c r="EEJ34" s="174"/>
      <c r="EEK34" s="174"/>
      <c r="EEL34" s="174"/>
      <c r="EEM34" s="174"/>
      <c r="EEN34" s="174"/>
      <c r="EEO34" s="174"/>
      <c r="EEP34" s="174"/>
      <c r="EEQ34" s="174"/>
      <c r="EER34" s="174"/>
      <c r="EFH34" s="174"/>
      <c r="EFI34" s="174"/>
      <c r="EFJ34" s="174"/>
      <c r="EFK34" s="174"/>
      <c r="EFL34" s="174"/>
      <c r="EFM34" s="174"/>
      <c r="EFN34" s="174"/>
      <c r="EFO34" s="174"/>
      <c r="EFP34" s="174"/>
      <c r="EFQ34" s="174"/>
      <c r="EFR34" s="174"/>
      <c r="EFS34" s="174"/>
      <c r="EFT34" s="174"/>
      <c r="EGJ34" s="174"/>
      <c r="EGK34" s="174"/>
      <c r="EGL34" s="174"/>
      <c r="EGM34" s="174"/>
      <c r="EGN34" s="174"/>
      <c r="EGO34" s="174"/>
      <c r="EGP34" s="174"/>
      <c r="EGQ34" s="174"/>
      <c r="EGR34" s="174"/>
      <c r="EGS34" s="174"/>
      <c r="EGT34" s="174"/>
      <c r="EGU34" s="174"/>
      <c r="EGV34" s="174"/>
      <c r="EHL34" s="174"/>
      <c r="EHM34" s="174"/>
      <c r="EHN34" s="174"/>
      <c r="EHO34" s="174"/>
      <c r="EHP34" s="174"/>
      <c r="EHQ34" s="174"/>
      <c r="EHR34" s="174"/>
      <c r="EHS34" s="174"/>
      <c r="EHT34" s="174"/>
      <c r="EHU34" s="174"/>
      <c r="EHV34" s="174"/>
      <c r="EHW34" s="174"/>
      <c r="EHX34" s="174"/>
      <c r="EIN34" s="174"/>
      <c r="EIO34" s="174"/>
      <c r="EIP34" s="174"/>
      <c r="EIQ34" s="174"/>
      <c r="EIR34" s="174"/>
      <c r="EIS34" s="174"/>
      <c r="EIT34" s="174"/>
      <c r="EIU34" s="174"/>
      <c r="EIV34" s="174"/>
      <c r="EIW34" s="174"/>
      <c r="EIX34" s="174"/>
      <c r="EIY34" s="174"/>
      <c r="EIZ34" s="174"/>
      <c r="EJP34" s="174"/>
      <c r="EJQ34" s="174"/>
      <c r="EJR34" s="174"/>
      <c r="EJS34" s="174"/>
      <c r="EJT34" s="174"/>
      <c r="EJU34" s="174"/>
      <c r="EJV34" s="174"/>
      <c r="EJW34" s="174"/>
      <c r="EJX34" s="174"/>
      <c r="EJY34" s="174"/>
      <c r="EJZ34" s="174"/>
      <c r="EKA34" s="174"/>
      <c r="EKB34" s="174"/>
      <c r="EKR34" s="174"/>
      <c r="EKS34" s="174"/>
      <c r="EKT34" s="174"/>
      <c r="EKU34" s="174"/>
      <c r="EKV34" s="174"/>
      <c r="EKW34" s="174"/>
      <c r="EKX34" s="174"/>
      <c r="EKY34" s="174"/>
      <c r="EKZ34" s="174"/>
      <c r="ELA34" s="174"/>
      <c r="ELB34" s="174"/>
      <c r="ELC34" s="174"/>
      <c r="ELD34" s="174"/>
      <c r="ELT34" s="174"/>
      <c r="ELU34" s="174"/>
      <c r="ELV34" s="174"/>
      <c r="ELW34" s="174"/>
      <c r="ELX34" s="174"/>
      <c r="ELY34" s="174"/>
      <c r="ELZ34" s="174"/>
      <c r="EMA34" s="174"/>
      <c r="EMB34" s="174"/>
      <c r="EMC34" s="174"/>
      <c r="EMD34" s="174"/>
      <c r="EME34" s="174"/>
      <c r="EMF34" s="174"/>
      <c r="EMV34" s="174"/>
      <c r="EMW34" s="174"/>
      <c r="EMX34" s="174"/>
      <c r="EMY34" s="174"/>
      <c r="EMZ34" s="174"/>
      <c r="ENA34" s="174"/>
      <c r="ENB34" s="174"/>
      <c r="ENC34" s="174"/>
      <c r="END34" s="174"/>
      <c r="ENE34" s="174"/>
      <c r="ENF34" s="174"/>
      <c r="ENG34" s="174"/>
      <c r="ENH34" s="174"/>
      <c r="ENX34" s="174"/>
      <c r="ENY34" s="174"/>
      <c r="ENZ34" s="174"/>
      <c r="EOA34" s="174"/>
      <c r="EOB34" s="174"/>
      <c r="EOC34" s="174"/>
      <c r="EOD34" s="174"/>
      <c r="EOE34" s="174"/>
      <c r="EOF34" s="174"/>
      <c r="EOG34" s="174"/>
      <c r="EOH34" s="174"/>
      <c r="EOI34" s="174"/>
      <c r="EOJ34" s="174"/>
      <c r="EOZ34" s="174"/>
      <c r="EPA34" s="174"/>
      <c r="EPB34" s="174"/>
      <c r="EPC34" s="174"/>
      <c r="EPD34" s="174"/>
      <c r="EPE34" s="174"/>
      <c r="EPF34" s="174"/>
      <c r="EPG34" s="174"/>
      <c r="EPH34" s="174"/>
      <c r="EPI34" s="174"/>
      <c r="EPJ34" s="174"/>
      <c r="EPK34" s="174"/>
      <c r="EPL34" s="174"/>
      <c r="EQB34" s="174"/>
      <c r="EQC34" s="174"/>
      <c r="EQD34" s="174"/>
      <c r="EQE34" s="174"/>
      <c r="EQF34" s="174"/>
      <c r="EQG34" s="174"/>
      <c r="EQH34" s="174"/>
      <c r="EQI34" s="174"/>
      <c r="EQJ34" s="174"/>
      <c r="EQK34" s="174"/>
      <c r="EQL34" s="174"/>
      <c r="EQM34" s="174"/>
      <c r="EQN34" s="174"/>
      <c r="ERD34" s="174"/>
      <c r="ERE34" s="174"/>
      <c r="ERF34" s="174"/>
      <c r="ERG34" s="174"/>
      <c r="ERH34" s="174"/>
      <c r="ERI34" s="174"/>
      <c r="ERJ34" s="174"/>
      <c r="ERK34" s="174"/>
      <c r="ERL34" s="174"/>
      <c r="ERM34" s="174"/>
      <c r="ERN34" s="174"/>
      <c r="ERO34" s="174"/>
      <c r="ERP34" s="174"/>
      <c r="ESF34" s="174"/>
      <c r="ESG34" s="174"/>
      <c r="ESH34" s="174"/>
      <c r="ESI34" s="174"/>
      <c r="ESJ34" s="174"/>
      <c r="ESK34" s="174"/>
      <c r="ESL34" s="174"/>
      <c r="ESM34" s="174"/>
      <c r="ESN34" s="174"/>
      <c r="ESO34" s="174"/>
      <c r="ESP34" s="174"/>
      <c r="ESQ34" s="174"/>
      <c r="ESR34" s="174"/>
      <c r="ETH34" s="174"/>
      <c r="ETI34" s="174"/>
      <c r="ETJ34" s="174"/>
      <c r="ETK34" s="174"/>
      <c r="ETL34" s="174"/>
      <c r="ETM34" s="174"/>
      <c r="ETN34" s="174"/>
      <c r="ETO34" s="174"/>
      <c r="ETP34" s="174"/>
      <c r="ETQ34" s="174"/>
      <c r="ETR34" s="174"/>
      <c r="ETS34" s="174"/>
      <c r="ETT34" s="174"/>
      <c r="EUJ34" s="174"/>
      <c r="EUK34" s="174"/>
      <c r="EUL34" s="174"/>
      <c r="EUM34" s="174"/>
      <c r="EUN34" s="174"/>
      <c r="EUO34" s="174"/>
      <c r="EUP34" s="174"/>
      <c r="EUQ34" s="174"/>
      <c r="EUR34" s="174"/>
      <c r="EUS34" s="174"/>
      <c r="EUT34" s="174"/>
      <c r="EUU34" s="174"/>
      <c r="EUV34" s="174"/>
      <c r="EVL34" s="174"/>
      <c r="EVM34" s="174"/>
      <c r="EVN34" s="174"/>
      <c r="EVO34" s="174"/>
      <c r="EVP34" s="174"/>
      <c r="EVQ34" s="174"/>
      <c r="EVR34" s="174"/>
      <c r="EVS34" s="174"/>
      <c r="EVT34" s="174"/>
      <c r="EVU34" s="174"/>
      <c r="EVV34" s="174"/>
      <c r="EVW34" s="174"/>
      <c r="EVX34" s="174"/>
      <c r="EWN34" s="174"/>
      <c r="EWO34" s="174"/>
      <c r="EWP34" s="174"/>
      <c r="EWQ34" s="174"/>
      <c r="EWR34" s="174"/>
      <c r="EWS34" s="174"/>
      <c r="EWT34" s="174"/>
      <c r="EWU34" s="174"/>
      <c r="EWV34" s="174"/>
      <c r="EWW34" s="174"/>
      <c r="EWX34" s="174"/>
      <c r="EWY34" s="174"/>
      <c r="EWZ34" s="174"/>
      <c r="EXP34" s="174"/>
      <c r="EXQ34" s="174"/>
      <c r="EXR34" s="174"/>
      <c r="EXS34" s="174"/>
      <c r="EXT34" s="174"/>
      <c r="EXU34" s="174"/>
      <c r="EXV34" s="174"/>
      <c r="EXW34" s="174"/>
      <c r="EXX34" s="174"/>
      <c r="EXY34" s="174"/>
      <c r="EXZ34" s="174"/>
      <c r="EYA34" s="174"/>
      <c r="EYB34" s="174"/>
      <c r="EYR34" s="174"/>
      <c r="EYS34" s="174"/>
      <c r="EYT34" s="174"/>
      <c r="EYU34" s="174"/>
      <c r="EYV34" s="174"/>
      <c r="EYW34" s="174"/>
      <c r="EYX34" s="174"/>
      <c r="EYY34" s="174"/>
      <c r="EYZ34" s="174"/>
      <c r="EZA34" s="174"/>
      <c r="EZB34" s="174"/>
      <c r="EZC34" s="174"/>
      <c r="EZD34" s="174"/>
      <c r="EZT34" s="174"/>
      <c r="EZU34" s="174"/>
      <c r="EZV34" s="174"/>
      <c r="EZW34" s="174"/>
      <c r="EZX34" s="174"/>
      <c r="EZY34" s="174"/>
      <c r="EZZ34" s="174"/>
      <c r="FAA34" s="174"/>
      <c r="FAB34" s="174"/>
      <c r="FAC34" s="174"/>
      <c r="FAD34" s="174"/>
      <c r="FAE34" s="174"/>
      <c r="FAF34" s="174"/>
      <c r="FAV34" s="174"/>
      <c r="FAW34" s="174"/>
      <c r="FAX34" s="174"/>
      <c r="FAY34" s="174"/>
      <c r="FAZ34" s="174"/>
      <c r="FBA34" s="174"/>
      <c r="FBB34" s="174"/>
      <c r="FBC34" s="174"/>
      <c r="FBD34" s="174"/>
      <c r="FBE34" s="174"/>
      <c r="FBF34" s="174"/>
      <c r="FBG34" s="174"/>
      <c r="FBH34" s="174"/>
      <c r="FBX34" s="174"/>
      <c r="FBY34" s="174"/>
      <c r="FBZ34" s="174"/>
      <c r="FCA34" s="174"/>
      <c r="FCB34" s="174"/>
      <c r="FCC34" s="174"/>
      <c r="FCD34" s="174"/>
      <c r="FCE34" s="174"/>
      <c r="FCF34" s="174"/>
      <c r="FCG34" s="174"/>
      <c r="FCH34" s="174"/>
      <c r="FCI34" s="174"/>
      <c r="FCJ34" s="174"/>
      <c r="FCZ34" s="174"/>
      <c r="FDA34" s="174"/>
      <c r="FDB34" s="174"/>
      <c r="FDC34" s="174"/>
      <c r="FDD34" s="174"/>
      <c r="FDE34" s="174"/>
      <c r="FDF34" s="174"/>
      <c r="FDG34" s="174"/>
      <c r="FDH34" s="174"/>
      <c r="FDI34" s="174"/>
      <c r="FDJ34" s="174"/>
      <c r="FDK34" s="174"/>
      <c r="FDL34" s="174"/>
      <c r="FEB34" s="174"/>
      <c r="FEC34" s="174"/>
      <c r="FED34" s="174"/>
      <c r="FEE34" s="174"/>
      <c r="FEF34" s="174"/>
      <c r="FEG34" s="174"/>
      <c r="FEH34" s="174"/>
      <c r="FEI34" s="174"/>
      <c r="FEJ34" s="174"/>
      <c r="FEK34" s="174"/>
      <c r="FEL34" s="174"/>
      <c r="FEM34" s="174"/>
      <c r="FEN34" s="174"/>
      <c r="FFD34" s="174"/>
      <c r="FFE34" s="174"/>
      <c r="FFF34" s="174"/>
      <c r="FFG34" s="174"/>
      <c r="FFH34" s="174"/>
      <c r="FFI34" s="174"/>
      <c r="FFJ34" s="174"/>
      <c r="FFK34" s="174"/>
      <c r="FFL34" s="174"/>
      <c r="FFM34" s="174"/>
      <c r="FFN34" s="174"/>
      <c r="FFO34" s="174"/>
      <c r="FFP34" s="174"/>
      <c r="FGF34" s="174"/>
      <c r="FGG34" s="174"/>
      <c r="FGH34" s="174"/>
      <c r="FGI34" s="174"/>
      <c r="FGJ34" s="174"/>
      <c r="FGK34" s="174"/>
      <c r="FGL34" s="174"/>
      <c r="FGM34" s="174"/>
      <c r="FGN34" s="174"/>
      <c r="FGO34" s="174"/>
      <c r="FGP34" s="174"/>
      <c r="FGQ34" s="174"/>
      <c r="FGR34" s="174"/>
      <c r="FHH34" s="174"/>
      <c r="FHI34" s="174"/>
      <c r="FHJ34" s="174"/>
      <c r="FHK34" s="174"/>
      <c r="FHL34" s="174"/>
      <c r="FHM34" s="174"/>
      <c r="FHN34" s="174"/>
      <c r="FHO34" s="174"/>
      <c r="FHP34" s="174"/>
      <c r="FHQ34" s="174"/>
      <c r="FHR34" s="174"/>
      <c r="FHS34" s="174"/>
      <c r="FHT34" s="174"/>
      <c r="FIJ34" s="174"/>
      <c r="FIK34" s="174"/>
      <c r="FIL34" s="174"/>
      <c r="FIM34" s="174"/>
      <c r="FIN34" s="174"/>
      <c r="FIO34" s="174"/>
      <c r="FIP34" s="174"/>
      <c r="FIQ34" s="174"/>
      <c r="FIR34" s="174"/>
      <c r="FIS34" s="174"/>
      <c r="FIT34" s="174"/>
      <c r="FIU34" s="174"/>
      <c r="FIV34" s="174"/>
      <c r="FJL34" s="174"/>
      <c r="FJM34" s="174"/>
      <c r="FJN34" s="174"/>
      <c r="FJO34" s="174"/>
      <c r="FJP34" s="174"/>
      <c r="FJQ34" s="174"/>
      <c r="FJR34" s="174"/>
      <c r="FJS34" s="174"/>
      <c r="FJT34" s="174"/>
      <c r="FJU34" s="174"/>
      <c r="FJV34" s="174"/>
      <c r="FJW34" s="174"/>
      <c r="FJX34" s="174"/>
      <c r="FKN34" s="174"/>
      <c r="FKO34" s="174"/>
      <c r="FKP34" s="174"/>
      <c r="FKQ34" s="174"/>
      <c r="FKR34" s="174"/>
      <c r="FKS34" s="174"/>
      <c r="FKT34" s="174"/>
      <c r="FKU34" s="174"/>
      <c r="FKV34" s="174"/>
      <c r="FKW34" s="174"/>
      <c r="FKX34" s="174"/>
      <c r="FKY34" s="174"/>
      <c r="FKZ34" s="174"/>
      <c r="FLP34" s="174"/>
      <c r="FLQ34" s="174"/>
      <c r="FLR34" s="174"/>
      <c r="FLS34" s="174"/>
      <c r="FLT34" s="174"/>
      <c r="FLU34" s="174"/>
      <c r="FLV34" s="174"/>
      <c r="FLW34" s="174"/>
      <c r="FLX34" s="174"/>
      <c r="FLY34" s="174"/>
      <c r="FLZ34" s="174"/>
      <c r="FMA34" s="174"/>
      <c r="FMB34" s="174"/>
      <c r="FMR34" s="174"/>
      <c r="FMS34" s="174"/>
      <c r="FMT34" s="174"/>
      <c r="FMU34" s="174"/>
      <c r="FMV34" s="174"/>
      <c r="FMW34" s="174"/>
      <c r="FMX34" s="174"/>
      <c r="FMY34" s="174"/>
      <c r="FMZ34" s="174"/>
      <c r="FNA34" s="174"/>
      <c r="FNB34" s="174"/>
      <c r="FNC34" s="174"/>
      <c r="FND34" s="174"/>
      <c r="FNT34" s="174"/>
      <c r="FNU34" s="174"/>
      <c r="FNV34" s="174"/>
      <c r="FNW34" s="174"/>
      <c r="FNX34" s="174"/>
      <c r="FNY34" s="174"/>
      <c r="FNZ34" s="174"/>
      <c r="FOA34" s="174"/>
      <c r="FOB34" s="174"/>
      <c r="FOC34" s="174"/>
      <c r="FOD34" s="174"/>
      <c r="FOE34" s="174"/>
      <c r="FOF34" s="174"/>
      <c r="FOV34" s="174"/>
      <c r="FOW34" s="174"/>
      <c r="FOX34" s="174"/>
      <c r="FOY34" s="174"/>
      <c r="FOZ34" s="174"/>
      <c r="FPA34" s="174"/>
      <c r="FPB34" s="174"/>
      <c r="FPC34" s="174"/>
      <c r="FPD34" s="174"/>
      <c r="FPE34" s="174"/>
      <c r="FPF34" s="174"/>
      <c r="FPG34" s="174"/>
      <c r="FPH34" s="174"/>
      <c r="FPX34" s="174"/>
      <c r="FPY34" s="174"/>
      <c r="FPZ34" s="174"/>
      <c r="FQA34" s="174"/>
      <c r="FQB34" s="174"/>
      <c r="FQC34" s="174"/>
      <c r="FQD34" s="174"/>
      <c r="FQE34" s="174"/>
      <c r="FQF34" s="174"/>
      <c r="FQG34" s="174"/>
      <c r="FQH34" s="174"/>
      <c r="FQI34" s="174"/>
      <c r="FQJ34" s="174"/>
      <c r="FQZ34" s="174"/>
      <c r="FRA34" s="174"/>
      <c r="FRB34" s="174"/>
      <c r="FRC34" s="174"/>
      <c r="FRD34" s="174"/>
      <c r="FRE34" s="174"/>
      <c r="FRF34" s="174"/>
      <c r="FRG34" s="174"/>
      <c r="FRH34" s="174"/>
      <c r="FRI34" s="174"/>
      <c r="FRJ34" s="174"/>
      <c r="FRK34" s="174"/>
      <c r="FRL34" s="174"/>
      <c r="FSB34" s="174"/>
      <c r="FSC34" s="174"/>
      <c r="FSD34" s="174"/>
      <c r="FSE34" s="174"/>
      <c r="FSF34" s="174"/>
      <c r="FSG34" s="174"/>
      <c r="FSH34" s="174"/>
      <c r="FSI34" s="174"/>
      <c r="FSJ34" s="174"/>
      <c r="FSK34" s="174"/>
      <c r="FSL34" s="174"/>
      <c r="FSM34" s="174"/>
      <c r="FSN34" s="174"/>
      <c r="FTD34" s="174"/>
      <c r="FTE34" s="174"/>
      <c r="FTF34" s="174"/>
      <c r="FTG34" s="174"/>
      <c r="FTH34" s="174"/>
      <c r="FTI34" s="174"/>
      <c r="FTJ34" s="174"/>
      <c r="FTK34" s="174"/>
      <c r="FTL34" s="174"/>
      <c r="FTM34" s="174"/>
      <c r="FTN34" s="174"/>
      <c r="FTO34" s="174"/>
      <c r="FTP34" s="174"/>
      <c r="FUF34" s="174"/>
      <c r="FUG34" s="174"/>
      <c r="FUH34" s="174"/>
      <c r="FUI34" s="174"/>
      <c r="FUJ34" s="174"/>
      <c r="FUK34" s="174"/>
      <c r="FUL34" s="174"/>
      <c r="FUM34" s="174"/>
      <c r="FUN34" s="174"/>
      <c r="FUO34" s="174"/>
      <c r="FUP34" s="174"/>
      <c r="FUQ34" s="174"/>
      <c r="FUR34" s="174"/>
      <c r="FVH34" s="174"/>
      <c r="FVI34" s="174"/>
      <c r="FVJ34" s="174"/>
      <c r="FVK34" s="174"/>
      <c r="FVL34" s="174"/>
      <c r="FVM34" s="174"/>
      <c r="FVN34" s="174"/>
      <c r="FVO34" s="174"/>
      <c r="FVP34" s="174"/>
      <c r="FVQ34" s="174"/>
      <c r="FVR34" s="174"/>
      <c r="FVS34" s="174"/>
      <c r="FVT34" s="174"/>
      <c r="FWJ34" s="174"/>
      <c r="FWK34" s="174"/>
      <c r="FWL34" s="174"/>
      <c r="FWM34" s="174"/>
      <c r="FWN34" s="174"/>
      <c r="FWO34" s="174"/>
      <c r="FWP34" s="174"/>
      <c r="FWQ34" s="174"/>
      <c r="FWR34" s="174"/>
      <c r="FWS34" s="174"/>
      <c r="FWT34" s="174"/>
      <c r="FWU34" s="174"/>
      <c r="FWV34" s="174"/>
      <c r="FXL34" s="174"/>
      <c r="FXM34" s="174"/>
      <c r="FXN34" s="174"/>
      <c r="FXO34" s="174"/>
      <c r="FXP34" s="174"/>
      <c r="FXQ34" s="174"/>
      <c r="FXR34" s="174"/>
      <c r="FXS34" s="174"/>
      <c r="FXT34" s="174"/>
      <c r="FXU34" s="174"/>
      <c r="FXV34" s="174"/>
      <c r="FXW34" s="174"/>
      <c r="FXX34" s="174"/>
      <c r="FYN34" s="174"/>
      <c r="FYO34" s="174"/>
      <c r="FYP34" s="174"/>
      <c r="FYQ34" s="174"/>
      <c r="FYR34" s="174"/>
      <c r="FYS34" s="174"/>
      <c r="FYT34" s="174"/>
      <c r="FYU34" s="174"/>
      <c r="FYV34" s="174"/>
      <c r="FYW34" s="174"/>
      <c r="FYX34" s="174"/>
      <c r="FYY34" s="174"/>
      <c r="FYZ34" s="174"/>
      <c r="FZP34" s="174"/>
      <c r="FZQ34" s="174"/>
      <c r="FZR34" s="174"/>
      <c r="FZS34" s="174"/>
      <c r="FZT34" s="174"/>
      <c r="FZU34" s="174"/>
      <c r="FZV34" s="174"/>
      <c r="FZW34" s="174"/>
      <c r="FZX34" s="174"/>
      <c r="FZY34" s="174"/>
      <c r="FZZ34" s="174"/>
      <c r="GAA34" s="174"/>
      <c r="GAB34" s="174"/>
      <c r="GAR34" s="174"/>
      <c r="GAS34" s="174"/>
      <c r="GAT34" s="174"/>
      <c r="GAU34" s="174"/>
      <c r="GAV34" s="174"/>
      <c r="GAW34" s="174"/>
      <c r="GAX34" s="174"/>
      <c r="GAY34" s="174"/>
      <c r="GAZ34" s="174"/>
      <c r="GBA34" s="174"/>
      <c r="GBB34" s="174"/>
      <c r="GBC34" s="174"/>
      <c r="GBD34" s="174"/>
      <c r="GBT34" s="174"/>
      <c r="GBU34" s="174"/>
      <c r="GBV34" s="174"/>
      <c r="GBW34" s="174"/>
      <c r="GBX34" s="174"/>
      <c r="GBY34" s="174"/>
      <c r="GBZ34" s="174"/>
      <c r="GCA34" s="174"/>
      <c r="GCB34" s="174"/>
      <c r="GCC34" s="174"/>
      <c r="GCD34" s="174"/>
      <c r="GCE34" s="174"/>
      <c r="GCF34" s="174"/>
      <c r="GCV34" s="174"/>
      <c r="GCW34" s="174"/>
      <c r="GCX34" s="174"/>
      <c r="GCY34" s="174"/>
      <c r="GCZ34" s="174"/>
      <c r="GDA34" s="174"/>
      <c r="GDB34" s="174"/>
      <c r="GDC34" s="174"/>
      <c r="GDD34" s="174"/>
      <c r="GDE34" s="174"/>
      <c r="GDF34" s="174"/>
      <c r="GDG34" s="174"/>
      <c r="GDH34" s="174"/>
      <c r="GDX34" s="174"/>
      <c r="GDY34" s="174"/>
      <c r="GDZ34" s="174"/>
      <c r="GEA34" s="174"/>
      <c r="GEB34" s="174"/>
      <c r="GEC34" s="174"/>
      <c r="GED34" s="174"/>
      <c r="GEE34" s="174"/>
      <c r="GEF34" s="174"/>
      <c r="GEG34" s="174"/>
      <c r="GEH34" s="174"/>
      <c r="GEI34" s="174"/>
      <c r="GEJ34" s="174"/>
      <c r="GEZ34" s="174"/>
      <c r="GFA34" s="174"/>
      <c r="GFB34" s="174"/>
      <c r="GFC34" s="174"/>
      <c r="GFD34" s="174"/>
      <c r="GFE34" s="174"/>
      <c r="GFF34" s="174"/>
      <c r="GFG34" s="174"/>
      <c r="GFH34" s="174"/>
      <c r="GFI34" s="174"/>
      <c r="GFJ34" s="174"/>
      <c r="GFK34" s="174"/>
      <c r="GFL34" s="174"/>
      <c r="GGB34" s="174"/>
      <c r="GGC34" s="174"/>
      <c r="GGD34" s="174"/>
      <c r="GGE34" s="174"/>
      <c r="GGF34" s="174"/>
      <c r="GGG34" s="174"/>
      <c r="GGH34" s="174"/>
      <c r="GGI34" s="174"/>
      <c r="GGJ34" s="174"/>
      <c r="GGK34" s="174"/>
      <c r="GGL34" s="174"/>
      <c r="GGM34" s="174"/>
      <c r="GGN34" s="174"/>
      <c r="GHD34" s="174"/>
      <c r="GHE34" s="174"/>
      <c r="GHF34" s="174"/>
      <c r="GHG34" s="174"/>
      <c r="GHH34" s="174"/>
      <c r="GHI34" s="174"/>
      <c r="GHJ34" s="174"/>
      <c r="GHK34" s="174"/>
      <c r="GHL34" s="174"/>
      <c r="GHM34" s="174"/>
      <c r="GHN34" s="174"/>
      <c r="GHO34" s="174"/>
      <c r="GHP34" s="174"/>
      <c r="GIF34" s="174"/>
      <c r="GIG34" s="174"/>
      <c r="GIH34" s="174"/>
      <c r="GII34" s="174"/>
      <c r="GIJ34" s="174"/>
      <c r="GIK34" s="174"/>
      <c r="GIL34" s="174"/>
      <c r="GIM34" s="174"/>
      <c r="GIN34" s="174"/>
      <c r="GIO34" s="174"/>
      <c r="GIP34" s="174"/>
      <c r="GIQ34" s="174"/>
      <c r="GIR34" s="174"/>
      <c r="GJH34" s="174"/>
      <c r="GJI34" s="174"/>
      <c r="GJJ34" s="174"/>
      <c r="GJK34" s="174"/>
      <c r="GJL34" s="174"/>
      <c r="GJM34" s="174"/>
      <c r="GJN34" s="174"/>
      <c r="GJO34" s="174"/>
      <c r="GJP34" s="174"/>
      <c r="GJQ34" s="174"/>
      <c r="GJR34" s="174"/>
      <c r="GJS34" s="174"/>
      <c r="GJT34" s="174"/>
      <c r="GKJ34" s="174"/>
      <c r="GKK34" s="174"/>
      <c r="GKL34" s="174"/>
      <c r="GKM34" s="174"/>
      <c r="GKN34" s="174"/>
      <c r="GKO34" s="174"/>
      <c r="GKP34" s="174"/>
      <c r="GKQ34" s="174"/>
      <c r="GKR34" s="174"/>
      <c r="GKS34" s="174"/>
      <c r="GKT34" s="174"/>
      <c r="GKU34" s="174"/>
      <c r="GKV34" s="174"/>
      <c r="GLL34" s="174"/>
      <c r="GLM34" s="174"/>
      <c r="GLN34" s="174"/>
      <c r="GLO34" s="174"/>
      <c r="GLP34" s="174"/>
      <c r="GLQ34" s="174"/>
      <c r="GLR34" s="174"/>
      <c r="GLS34" s="174"/>
      <c r="GLT34" s="174"/>
      <c r="GLU34" s="174"/>
      <c r="GLV34" s="174"/>
      <c r="GLW34" s="174"/>
      <c r="GLX34" s="174"/>
      <c r="GMN34" s="174"/>
      <c r="GMO34" s="174"/>
      <c r="GMP34" s="174"/>
      <c r="GMQ34" s="174"/>
      <c r="GMR34" s="174"/>
      <c r="GMS34" s="174"/>
      <c r="GMT34" s="174"/>
      <c r="GMU34" s="174"/>
      <c r="GMV34" s="174"/>
      <c r="GMW34" s="174"/>
      <c r="GMX34" s="174"/>
      <c r="GMY34" s="174"/>
      <c r="GMZ34" s="174"/>
      <c r="GNP34" s="174"/>
      <c r="GNQ34" s="174"/>
      <c r="GNR34" s="174"/>
      <c r="GNS34" s="174"/>
      <c r="GNT34" s="174"/>
      <c r="GNU34" s="174"/>
      <c r="GNV34" s="174"/>
      <c r="GNW34" s="174"/>
      <c r="GNX34" s="174"/>
      <c r="GNY34" s="174"/>
      <c r="GNZ34" s="174"/>
      <c r="GOA34" s="174"/>
      <c r="GOB34" s="174"/>
      <c r="GOR34" s="174"/>
      <c r="GOS34" s="174"/>
      <c r="GOT34" s="174"/>
      <c r="GOU34" s="174"/>
      <c r="GOV34" s="174"/>
      <c r="GOW34" s="174"/>
      <c r="GOX34" s="174"/>
      <c r="GOY34" s="174"/>
      <c r="GOZ34" s="174"/>
      <c r="GPA34" s="174"/>
      <c r="GPB34" s="174"/>
      <c r="GPC34" s="174"/>
      <c r="GPD34" s="174"/>
      <c r="GPT34" s="174"/>
      <c r="GPU34" s="174"/>
      <c r="GPV34" s="174"/>
      <c r="GPW34" s="174"/>
      <c r="GPX34" s="174"/>
      <c r="GPY34" s="174"/>
      <c r="GPZ34" s="174"/>
      <c r="GQA34" s="174"/>
      <c r="GQB34" s="174"/>
      <c r="GQC34" s="174"/>
      <c r="GQD34" s="174"/>
      <c r="GQE34" s="174"/>
      <c r="GQF34" s="174"/>
      <c r="GQV34" s="174"/>
      <c r="GQW34" s="174"/>
      <c r="GQX34" s="174"/>
      <c r="GQY34" s="174"/>
      <c r="GQZ34" s="174"/>
      <c r="GRA34" s="174"/>
      <c r="GRB34" s="174"/>
      <c r="GRC34" s="174"/>
      <c r="GRD34" s="174"/>
      <c r="GRE34" s="174"/>
      <c r="GRF34" s="174"/>
      <c r="GRG34" s="174"/>
      <c r="GRH34" s="174"/>
      <c r="GRX34" s="174"/>
      <c r="GRY34" s="174"/>
      <c r="GRZ34" s="174"/>
      <c r="GSA34" s="174"/>
      <c r="GSB34" s="174"/>
      <c r="GSC34" s="174"/>
      <c r="GSD34" s="174"/>
      <c r="GSE34" s="174"/>
      <c r="GSF34" s="174"/>
      <c r="GSG34" s="174"/>
      <c r="GSH34" s="174"/>
      <c r="GSI34" s="174"/>
      <c r="GSJ34" s="174"/>
      <c r="GSZ34" s="174"/>
      <c r="GTA34" s="174"/>
      <c r="GTB34" s="174"/>
      <c r="GTC34" s="174"/>
      <c r="GTD34" s="174"/>
      <c r="GTE34" s="174"/>
      <c r="GTF34" s="174"/>
      <c r="GTG34" s="174"/>
      <c r="GTH34" s="174"/>
      <c r="GTI34" s="174"/>
      <c r="GTJ34" s="174"/>
      <c r="GTK34" s="174"/>
      <c r="GTL34" s="174"/>
      <c r="GUB34" s="174"/>
      <c r="GUC34" s="174"/>
      <c r="GUD34" s="174"/>
      <c r="GUE34" s="174"/>
      <c r="GUF34" s="174"/>
      <c r="GUG34" s="174"/>
      <c r="GUH34" s="174"/>
      <c r="GUI34" s="174"/>
      <c r="GUJ34" s="174"/>
      <c r="GUK34" s="174"/>
      <c r="GUL34" s="174"/>
      <c r="GUM34" s="174"/>
      <c r="GUN34" s="174"/>
      <c r="GVD34" s="174"/>
      <c r="GVE34" s="174"/>
      <c r="GVF34" s="174"/>
      <c r="GVG34" s="174"/>
      <c r="GVH34" s="174"/>
      <c r="GVI34" s="174"/>
      <c r="GVJ34" s="174"/>
      <c r="GVK34" s="174"/>
      <c r="GVL34" s="174"/>
      <c r="GVM34" s="174"/>
      <c r="GVN34" s="174"/>
      <c r="GVO34" s="174"/>
      <c r="GVP34" s="174"/>
      <c r="GWF34" s="174"/>
      <c r="GWG34" s="174"/>
      <c r="GWH34" s="174"/>
      <c r="GWI34" s="174"/>
      <c r="GWJ34" s="174"/>
      <c r="GWK34" s="174"/>
      <c r="GWL34" s="174"/>
      <c r="GWM34" s="174"/>
      <c r="GWN34" s="174"/>
      <c r="GWO34" s="174"/>
      <c r="GWP34" s="174"/>
      <c r="GWQ34" s="174"/>
      <c r="GWR34" s="174"/>
      <c r="GXH34" s="174"/>
      <c r="GXI34" s="174"/>
      <c r="GXJ34" s="174"/>
      <c r="GXK34" s="174"/>
      <c r="GXL34" s="174"/>
      <c r="GXM34" s="174"/>
      <c r="GXN34" s="174"/>
      <c r="GXO34" s="174"/>
      <c r="GXP34" s="174"/>
      <c r="GXQ34" s="174"/>
      <c r="GXR34" s="174"/>
      <c r="GXS34" s="174"/>
      <c r="GXT34" s="174"/>
      <c r="GYJ34" s="174"/>
      <c r="GYK34" s="174"/>
      <c r="GYL34" s="174"/>
      <c r="GYM34" s="174"/>
      <c r="GYN34" s="174"/>
      <c r="GYO34" s="174"/>
      <c r="GYP34" s="174"/>
      <c r="GYQ34" s="174"/>
      <c r="GYR34" s="174"/>
      <c r="GYS34" s="174"/>
      <c r="GYT34" s="174"/>
      <c r="GYU34" s="174"/>
      <c r="GYV34" s="174"/>
      <c r="GZL34" s="174"/>
      <c r="GZM34" s="174"/>
      <c r="GZN34" s="174"/>
      <c r="GZO34" s="174"/>
      <c r="GZP34" s="174"/>
      <c r="GZQ34" s="174"/>
      <c r="GZR34" s="174"/>
      <c r="GZS34" s="174"/>
      <c r="GZT34" s="174"/>
      <c r="GZU34" s="174"/>
      <c r="GZV34" s="174"/>
      <c r="GZW34" s="174"/>
      <c r="GZX34" s="174"/>
      <c r="HAN34" s="174"/>
      <c r="HAO34" s="174"/>
      <c r="HAP34" s="174"/>
      <c r="HAQ34" s="174"/>
      <c r="HAR34" s="174"/>
      <c r="HAS34" s="174"/>
      <c r="HAT34" s="174"/>
      <c r="HAU34" s="174"/>
      <c r="HAV34" s="174"/>
      <c r="HAW34" s="174"/>
      <c r="HAX34" s="174"/>
      <c r="HAY34" s="174"/>
      <c r="HAZ34" s="174"/>
      <c r="HBP34" s="174"/>
      <c r="HBQ34" s="174"/>
      <c r="HBR34" s="174"/>
      <c r="HBS34" s="174"/>
      <c r="HBT34" s="174"/>
      <c r="HBU34" s="174"/>
      <c r="HBV34" s="174"/>
      <c r="HBW34" s="174"/>
      <c r="HBX34" s="174"/>
      <c r="HBY34" s="174"/>
      <c r="HBZ34" s="174"/>
      <c r="HCA34" s="174"/>
      <c r="HCB34" s="174"/>
      <c r="HCR34" s="174"/>
      <c r="HCS34" s="174"/>
      <c r="HCT34" s="174"/>
      <c r="HCU34" s="174"/>
      <c r="HCV34" s="174"/>
      <c r="HCW34" s="174"/>
      <c r="HCX34" s="174"/>
      <c r="HCY34" s="174"/>
      <c r="HCZ34" s="174"/>
      <c r="HDA34" s="174"/>
      <c r="HDB34" s="174"/>
      <c r="HDC34" s="174"/>
      <c r="HDD34" s="174"/>
      <c r="HDT34" s="174"/>
      <c r="HDU34" s="174"/>
      <c r="HDV34" s="174"/>
      <c r="HDW34" s="174"/>
      <c r="HDX34" s="174"/>
      <c r="HDY34" s="174"/>
      <c r="HDZ34" s="174"/>
      <c r="HEA34" s="174"/>
      <c r="HEB34" s="174"/>
      <c r="HEC34" s="174"/>
      <c r="HED34" s="174"/>
      <c r="HEE34" s="174"/>
      <c r="HEF34" s="174"/>
      <c r="HEV34" s="174"/>
      <c r="HEW34" s="174"/>
      <c r="HEX34" s="174"/>
      <c r="HEY34" s="174"/>
      <c r="HEZ34" s="174"/>
      <c r="HFA34" s="174"/>
      <c r="HFB34" s="174"/>
      <c r="HFC34" s="174"/>
      <c r="HFD34" s="174"/>
      <c r="HFE34" s="174"/>
      <c r="HFF34" s="174"/>
      <c r="HFG34" s="174"/>
      <c r="HFH34" s="174"/>
      <c r="HFX34" s="174"/>
      <c r="HFY34" s="174"/>
      <c r="HFZ34" s="174"/>
      <c r="HGA34" s="174"/>
      <c r="HGB34" s="174"/>
      <c r="HGC34" s="174"/>
      <c r="HGD34" s="174"/>
      <c r="HGE34" s="174"/>
      <c r="HGF34" s="174"/>
      <c r="HGG34" s="174"/>
      <c r="HGH34" s="174"/>
      <c r="HGI34" s="174"/>
      <c r="HGJ34" s="174"/>
      <c r="HGZ34" s="174"/>
      <c r="HHA34" s="174"/>
      <c r="HHB34" s="174"/>
      <c r="HHC34" s="174"/>
      <c r="HHD34" s="174"/>
      <c r="HHE34" s="174"/>
      <c r="HHF34" s="174"/>
      <c r="HHG34" s="174"/>
      <c r="HHH34" s="174"/>
      <c r="HHI34" s="174"/>
      <c r="HHJ34" s="174"/>
      <c r="HHK34" s="174"/>
      <c r="HHL34" s="174"/>
      <c r="HIB34" s="174"/>
      <c r="HIC34" s="174"/>
      <c r="HID34" s="174"/>
      <c r="HIE34" s="174"/>
      <c r="HIF34" s="174"/>
      <c r="HIG34" s="174"/>
      <c r="HIH34" s="174"/>
      <c r="HII34" s="174"/>
      <c r="HIJ34" s="174"/>
      <c r="HIK34" s="174"/>
      <c r="HIL34" s="174"/>
      <c r="HIM34" s="174"/>
      <c r="HIN34" s="174"/>
      <c r="HJD34" s="174"/>
      <c r="HJE34" s="174"/>
      <c r="HJF34" s="174"/>
      <c r="HJG34" s="174"/>
      <c r="HJH34" s="174"/>
      <c r="HJI34" s="174"/>
      <c r="HJJ34" s="174"/>
      <c r="HJK34" s="174"/>
      <c r="HJL34" s="174"/>
      <c r="HJM34" s="174"/>
      <c r="HJN34" s="174"/>
      <c r="HJO34" s="174"/>
      <c r="HJP34" s="174"/>
      <c r="HKF34" s="174"/>
      <c r="HKG34" s="174"/>
      <c r="HKH34" s="174"/>
      <c r="HKI34" s="174"/>
      <c r="HKJ34" s="174"/>
      <c r="HKK34" s="174"/>
      <c r="HKL34" s="174"/>
      <c r="HKM34" s="174"/>
      <c r="HKN34" s="174"/>
      <c r="HKO34" s="174"/>
      <c r="HKP34" s="174"/>
      <c r="HKQ34" s="174"/>
      <c r="HKR34" s="174"/>
      <c r="HLH34" s="174"/>
      <c r="HLI34" s="174"/>
      <c r="HLJ34" s="174"/>
      <c r="HLK34" s="174"/>
      <c r="HLL34" s="174"/>
      <c r="HLM34" s="174"/>
      <c r="HLN34" s="174"/>
      <c r="HLO34" s="174"/>
      <c r="HLP34" s="174"/>
      <c r="HLQ34" s="174"/>
      <c r="HLR34" s="174"/>
      <c r="HLS34" s="174"/>
      <c r="HLT34" s="174"/>
      <c r="HMJ34" s="174"/>
      <c r="HMK34" s="174"/>
      <c r="HML34" s="174"/>
      <c r="HMM34" s="174"/>
      <c r="HMN34" s="174"/>
      <c r="HMO34" s="174"/>
      <c r="HMP34" s="174"/>
      <c r="HMQ34" s="174"/>
      <c r="HMR34" s="174"/>
      <c r="HMS34" s="174"/>
      <c r="HMT34" s="174"/>
      <c r="HMU34" s="174"/>
      <c r="HMV34" s="174"/>
      <c r="HNL34" s="174"/>
      <c r="HNM34" s="174"/>
      <c r="HNN34" s="174"/>
      <c r="HNO34" s="174"/>
      <c r="HNP34" s="174"/>
      <c r="HNQ34" s="174"/>
      <c r="HNR34" s="174"/>
      <c r="HNS34" s="174"/>
      <c r="HNT34" s="174"/>
      <c r="HNU34" s="174"/>
      <c r="HNV34" s="174"/>
      <c r="HNW34" s="174"/>
      <c r="HNX34" s="174"/>
      <c r="HON34" s="174"/>
      <c r="HOO34" s="174"/>
      <c r="HOP34" s="174"/>
      <c r="HOQ34" s="174"/>
      <c r="HOR34" s="174"/>
      <c r="HOS34" s="174"/>
      <c r="HOT34" s="174"/>
      <c r="HOU34" s="174"/>
      <c r="HOV34" s="174"/>
      <c r="HOW34" s="174"/>
      <c r="HOX34" s="174"/>
      <c r="HOY34" s="174"/>
      <c r="HOZ34" s="174"/>
      <c r="HPP34" s="174"/>
      <c r="HPQ34" s="174"/>
      <c r="HPR34" s="174"/>
      <c r="HPS34" s="174"/>
      <c r="HPT34" s="174"/>
      <c r="HPU34" s="174"/>
      <c r="HPV34" s="174"/>
      <c r="HPW34" s="174"/>
      <c r="HPX34" s="174"/>
      <c r="HPY34" s="174"/>
      <c r="HPZ34" s="174"/>
      <c r="HQA34" s="174"/>
      <c r="HQB34" s="174"/>
      <c r="HQR34" s="174"/>
      <c r="HQS34" s="174"/>
      <c r="HQT34" s="174"/>
      <c r="HQU34" s="174"/>
      <c r="HQV34" s="174"/>
      <c r="HQW34" s="174"/>
      <c r="HQX34" s="174"/>
      <c r="HQY34" s="174"/>
      <c r="HQZ34" s="174"/>
      <c r="HRA34" s="174"/>
      <c r="HRB34" s="174"/>
      <c r="HRC34" s="174"/>
      <c r="HRD34" s="174"/>
      <c r="HRT34" s="174"/>
      <c r="HRU34" s="174"/>
      <c r="HRV34" s="174"/>
      <c r="HRW34" s="174"/>
      <c r="HRX34" s="174"/>
      <c r="HRY34" s="174"/>
      <c r="HRZ34" s="174"/>
      <c r="HSA34" s="174"/>
      <c r="HSB34" s="174"/>
      <c r="HSC34" s="174"/>
      <c r="HSD34" s="174"/>
      <c r="HSE34" s="174"/>
      <c r="HSF34" s="174"/>
      <c r="HSV34" s="174"/>
      <c r="HSW34" s="174"/>
      <c r="HSX34" s="174"/>
      <c r="HSY34" s="174"/>
      <c r="HSZ34" s="174"/>
      <c r="HTA34" s="174"/>
      <c r="HTB34" s="174"/>
      <c r="HTC34" s="174"/>
      <c r="HTD34" s="174"/>
      <c r="HTE34" s="174"/>
      <c r="HTF34" s="174"/>
      <c r="HTG34" s="174"/>
      <c r="HTH34" s="174"/>
      <c r="HTX34" s="174"/>
      <c r="HTY34" s="174"/>
      <c r="HTZ34" s="174"/>
      <c r="HUA34" s="174"/>
      <c r="HUB34" s="174"/>
      <c r="HUC34" s="174"/>
      <c r="HUD34" s="174"/>
      <c r="HUE34" s="174"/>
      <c r="HUF34" s="174"/>
      <c r="HUG34" s="174"/>
      <c r="HUH34" s="174"/>
      <c r="HUI34" s="174"/>
      <c r="HUJ34" s="174"/>
      <c r="HUZ34" s="174"/>
      <c r="HVA34" s="174"/>
      <c r="HVB34" s="174"/>
      <c r="HVC34" s="174"/>
      <c r="HVD34" s="174"/>
      <c r="HVE34" s="174"/>
      <c r="HVF34" s="174"/>
      <c r="HVG34" s="174"/>
      <c r="HVH34" s="174"/>
      <c r="HVI34" s="174"/>
      <c r="HVJ34" s="174"/>
      <c r="HVK34" s="174"/>
      <c r="HVL34" s="174"/>
      <c r="HWB34" s="174"/>
      <c r="HWC34" s="174"/>
      <c r="HWD34" s="174"/>
      <c r="HWE34" s="174"/>
      <c r="HWF34" s="174"/>
      <c r="HWG34" s="174"/>
      <c r="HWH34" s="174"/>
      <c r="HWI34" s="174"/>
      <c r="HWJ34" s="174"/>
      <c r="HWK34" s="174"/>
      <c r="HWL34" s="174"/>
      <c r="HWM34" s="174"/>
      <c r="HWN34" s="174"/>
      <c r="HXD34" s="174"/>
      <c r="HXE34" s="174"/>
      <c r="HXF34" s="174"/>
      <c r="HXG34" s="174"/>
      <c r="HXH34" s="174"/>
      <c r="HXI34" s="174"/>
      <c r="HXJ34" s="174"/>
      <c r="HXK34" s="174"/>
      <c r="HXL34" s="174"/>
      <c r="HXM34" s="174"/>
      <c r="HXN34" s="174"/>
      <c r="HXO34" s="174"/>
      <c r="HXP34" s="174"/>
      <c r="HYF34" s="174"/>
      <c r="HYG34" s="174"/>
      <c r="HYH34" s="174"/>
      <c r="HYI34" s="174"/>
      <c r="HYJ34" s="174"/>
      <c r="HYK34" s="174"/>
      <c r="HYL34" s="174"/>
      <c r="HYM34" s="174"/>
      <c r="HYN34" s="174"/>
      <c r="HYO34" s="174"/>
      <c r="HYP34" s="174"/>
      <c r="HYQ34" s="174"/>
      <c r="HYR34" s="174"/>
      <c r="HZH34" s="174"/>
      <c r="HZI34" s="174"/>
      <c r="HZJ34" s="174"/>
      <c r="HZK34" s="174"/>
      <c r="HZL34" s="174"/>
      <c r="HZM34" s="174"/>
      <c r="HZN34" s="174"/>
      <c r="HZO34" s="174"/>
      <c r="HZP34" s="174"/>
      <c r="HZQ34" s="174"/>
      <c r="HZR34" s="174"/>
      <c r="HZS34" s="174"/>
      <c r="HZT34" s="174"/>
      <c r="IAJ34" s="174"/>
      <c r="IAK34" s="174"/>
      <c r="IAL34" s="174"/>
      <c r="IAM34" s="174"/>
      <c r="IAN34" s="174"/>
      <c r="IAO34" s="174"/>
      <c r="IAP34" s="174"/>
      <c r="IAQ34" s="174"/>
      <c r="IAR34" s="174"/>
      <c r="IAS34" s="174"/>
      <c r="IAT34" s="174"/>
      <c r="IAU34" s="174"/>
      <c r="IAV34" s="174"/>
      <c r="IBL34" s="174"/>
      <c r="IBM34" s="174"/>
      <c r="IBN34" s="174"/>
      <c r="IBO34" s="174"/>
      <c r="IBP34" s="174"/>
      <c r="IBQ34" s="174"/>
      <c r="IBR34" s="174"/>
      <c r="IBS34" s="174"/>
      <c r="IBT34" s="174"/>
      <c r="IBU34" s="174"/>
      <c r="IBV34" s="174"/>
      <c r="IBW34" s="174"/>
      <c r="IBX34" s="174"/>
      <c r="ICN34" s="174"/>
      <c r="ICO34" s="174"/>
      <c r="ICP34" s="174"/>
      <c r="ICQ34" s="174"/>
      <c r="ICR34" s="174"/>
      <c r="ICS34" s="174"/>
      <c r="ICT34" s="174"/>
      <c r="ICU34" s="174"/>
      <c r="ICV34" s="174"/>
      <c r="ICW34" s="174"/>
      <c r="ICX34" s="174"/>
      <c r="ICY34" s="174"/>
      <c r="ICZ34" s="174"/>
      <c r="IDP34" s="174"/>
      <c r="IDQ34" s="174"/>
      <c r="IDR34" s="174"/>
      <c r="IDS34" s="174"/>
      <c r="IDT34" s="174"/>
      <c r="IDU34" s="174"/>
      <c r="IDV34" s="174"/>
      <c r="IDW34" s="174"/>
      <c r="IDX34" s="174"/>
      <c r="IDY34" s="174"/>
      <c r="IDZ34" s="174"/>
      <c r="IEA34" s="174"/>
      <c r="IEB34" s="174"/>
      <c r="IER34" s="174"/>
      <c r="IES34" s="174"/>
      <c r="IET34" s="174"/>
      <c r="IEU34" s="174"/>
      <c r="IEV34" s="174"/>
      <c r="IEW34" s="174"/>
      <c r="IEX34" s="174"/>
      <c r="IEY34" s="174"/>
      <c r="IEZ34" s="174"/>
      <c r="IFA34" s="174"/>
      <c r="IFB34" s="174"/>
      <c r="IFC34" s="174"/>
      <c r="IFD34" s="174"/>
      <c r="IFT34" s="174"/>
      <c r="IFU34" s="174"/>
      <c r="IFV34" s="174"/>
      <c r="IFW34" s="174"/>
      <c r="IFX34" s="174"/>
      <c r="IFY34" s="174"/>
      <c r="IFZ34" s="174"/>
      <c r="IGA34" s="174"/>
      <c r="IGB34" s="174"/>
      <c r="IGC34" s="174"/>
      <c r="IGD34" s="174"/>
      <c r="IGE34" s="174"/>
      <c r="IGF34" s="174"/>
      <c r="IGV34" s="174"/>
      <c r="IGW34" s="174"/>
      <c r="IGX34" s="174"/>
      <c r="IGY34" s="174"/>
      <c r="IGZ34" s="174"/>
      <c r="IHA34" s="174"/>
      <c r="IHB34" s="174"/>
      <c r="IHC34" s="174"/>
      <c r="IHD34" s="174"/>
      <c r="IHE34" s="174"/>
      <c r="IHF34" s="174"/>
      <c r="IHG34" s="174"/>
      <c r="IHH34" s="174"/>
      <c r="IHX34" s="174"/>
      <c r="IHY34" s="174"/>
      <c r="IHZ34" s="174"/>
      <c r="IIA34" s="174"/>
      <c r="IIB34" s="174"/>
      <c r="IIC34" s="174"/>
      <c r="IID34" s="174"/>
      <c r="IIE34" s="174"/>
      <c r="IIF34" s="174"/>
      <c r="IIG34" s="174"/>
      <c r="IIH34" s="174"/>
      <c r="III34" s="174"/>
      <c r="IIJ34" s="174"/>
      <c r="IIZ34" s="174"/>
      <c r="IJA34" s="174"/>
      <c r="IJB34" s="174"/>
      <c r="IJC34" s="174"/>
      <c r="IJD34" s="174"/>
      <c r="IJE34" s="174"/>
      <c r="IJF34" s="174"/>
      <c r="IJG34" s="174"/>
      <c r="IJH34" s="174"/>
      <c r="IJI34" s="174"/>
      <c r="IJJ34" s="174"/>
      <c r="IJK34" s="174"/>
      <c r="IJL34" s="174"/>
      <c r="IKB34" s="174"/>
      <c r="IKC34" s="174"/>
      <c r="IKD34" s="174"/>
      <c r="IKE34" s="174"/>
      <c r="IKF34" s="174"/>
      <c r="IKG34" s="174"/>
      <c r="IKH34" s="174"/>
      <c r="IKI34" s="174"/>
      <c r="IKJ34" s="174"/>
      <c r="IKK34" s="174"/>
      <c r="IKL34" s="174"/>
      <c r="IKM34" s="174"/>
      <c r="IKN34" s="174"/>
      <c r="ILD34" s="174"/>
      <c r="ILE34" s="174"/>
      <c r="ILF34" s="174"/>
      <c r="ILG34" s="174"/>
      <c r="ILH34" s="174"/>
      <c r="ILI34" s="174"/>
      <c r="ILJ34" s="174"/>
      <c r="ILK34" s="174"/>
      <c r="ILL34" s="174"/>
      <c r="ILM34" s="174"/>
      <c r="ILN34" s="174"/>
      <c r="ILO34" s="174"/>
      <c r="ILP34" s="174"/>
      <c r="IMF34" s="174"/>
      <c r="IMG34" s="174"/>
      <c r="IMH34" s="174"/>
      <c r="IMI34" s="174"/>
      <c r="IMJ34" s="174"/>
      <c r="IMK34" s="174"/>
      <c r="IML34" s="174"/>
      <c r="IMM34" s="174"/>
      <c r="IMN34" s="174"/>
      <c r="IMO34" s="174"/>
      <c r="IMP34" s="174"/>
      <c r="IMQ34" s="174"/>
      <c r="IMR34" s="174"/>
      <c r="INH34" s="174"/>
      <c r="INI34" s="174"/>
      <c r="INJ34" s="174"/>
      <c r="INK34" s="174"/>
      <c r="INL34" s="174"/>
      <c r="INM34" s="174"/>
      <c r="INN34" s="174"/>
      <c r="INO34" s="174"/>
      <c r="INP34" s="174"/>
      <c r="INQ34" s="174"/>
      <c r="INR34" s="174"/>
      <c r="INS34" s="174"/>
      <c r="INT34" s="174"/>
      <c r="IOJ34" s="174"/>
      <c r="IOK34" s="174"/>
      <c r="IOL34" s="174"/>
      <c r="IOM34" s="174"/>
      <c r="ION34" s="174"/>
      <c r="IOO34" s="174"/>
      <c r="IOP34" s="174"/>
      <c r="IOQ34" s="174"/>
      <c r="IOR34" s="174"/>
      <c r="IOS34" s="174"/>
      <c r="IOT34" s="174"/>
      <c r="IOU34" s="174"/>
      <c r="IOV34" s="174"/>
      <c r="IPL34" s="174"/>
      <c r="IPM34" s="174"/>
      <c r="IPN34" s="174"/>
      <c r="IPO34" s="174"/>
      <c r="IPP34" s="174"/>
      <c r="IPQ34" s="174"/>
      <c r="IPR34" s="174"/>
      <c r="IPS34" s="174"/>
      <c r="IPT34" s="174"/>
      <c r="IPU34" s="174"/>
      <c r="IPV34" s="174"/>
      <c r="IPW34" s="174"/>
      <c r="IPX34" s="174"/>
      <c r="IQN34" s="174"/>
      <c r="IQO34" s="174"/>
      <c r="IQP34" s="174"/>
      <c r="IQQ34" s="174"/>
      <c r="IQR34" s="174"/>
      <c r="IQS34" s="174"/>
      <c r="IQT34" s="174"/>
      <c r="IQU34" s="174"/>
      <c r="IQV34" s="174"/>
      <c r="IQW34" s="174"/>
      <c r="IQX34" s="174"/>
      <c r="IQY34" s="174"/>
      <c r="IQZ34" s="174"/>
      <c r="IRP34" s="174"/>
      <c r="IRQ34" s="174"/>
      <c r="IRR34" s="174"/>
      <c r="IRS34" s="174"/>
      <c r="IRT34" s="174"/>
      <c r="IRU34" s="174"/>
      <c r="IRV34" s="174"/>
      <c r="IRW34" s="174"/>
      <c r="IRX34" s="174"/>
      <c r="IRY34" s="174"/>
      <c r="IRZ34" s="174"/>
      <c r="ISA34" s="174"/>
      <c r="ISB34" s="174"/>
      <c r="ISR34" s="174"/>
      <c r="ISS34" s="174"/>
      <c r="IST34" s="174"/>
      <c r="ISU34" s="174"/>
      <c r="ISV34" s="174"/>
      <c r="ISW34" s="174"/>
      <c r="ISX34" s="174"/>
      <c r="ISY34" s="174"/>
      <c r="ISZ34" s="174"/>
      <c r="ITA34" s="174"/>
      <c r="ITB34" s="174"/>
      <c r="ITC34" s="174"/>
      <c r="ITD34" s="174"/>
      <c r="ITT34" s="174"/>
      <c r="ITU34" s="174"/>
      <c r="ITV34" s="174"/>
      <c r="ITW34" s="174"/>
      <c r="ITX34" s="174"/>
      <c r="ITY34" s="174"/>
      <c r="ITZ34" s="174"/>
      <c r="IUA34" s="174"/>
      <c r="IUB34" s="174"/>
      <c r="IUC34" s="174"/>
      <c r="IUD34" s="174"/>
      <c r="IUE34" s="174"/>
      <c r="IUF34" s="174"/>
      <c r="IUV34" s="174"/>
      <c r="IUW34" s="174"/>
      <c r="IUX34" s="174"/>
      <c r="IUY34" s="174"/>
      <c r="IUZ34" s="174"/>
      <c r="IVA34" s="174"/>
      <c r="IVB34" s="174"/>
      <c r="IVC34" s="174"/>
      <c r="IVD34" s="174"/>
      <c r="IVE34" s="174"/>
      <c r="IVF34" s="174"/>
      <c r="IVG34" s="174"/>
      <c r="IVH34" s="174"/>
      <c r="IVX34" s="174"/>
      <c r="IVY34" s="174"/>
      <c r="IVZ34" s="174"/>
      <c r="IWA34" s="174"/>
      <c r="IWB34" s="174"/>
      <c r="IWC34" s="174"/>
      <c r="IWD34" s="174"/>
      <c r="IWE34" s="174"/>
      <c r="IWF34" s="174"/>
      <c r="IWG34" s="174"/>
      <c r="IWH34" s="174"/>
      <c r="IWI34" s="174"/>
      <c r="IWJ34" s="174"/>
      <c r="IWZ34" s="174"/>
      <c r="IXA34" s="174"/>
      <c r="IXB34" s="174"/>
      <c r="IXC34" s="174"/>
      <c r="IXD34" s="174"/>
      <c r="IXE34" s="174"/>
      <c r="IXF34" s="174"/>
      <c r="IXG34" s="174"/>
      <c r="IXH34" s="174"/>
      <c r="IXI34" s="174"/>
      <c r="IXJ34" s="174"/>
      <c r="IXK34" s="174"/>
      <c r="IXL34" s="174"/>
      <c r="IYB34" s="174"/>
      <c r="IYC34" s="174"/>
      <c r="IYD34" s="174"/>
      <c r="IYE34" s="174"/>
      <c r="IYF34" s="174"/>
      <c r="IYG34" s="174"/>
      <c r="IYH34" s="174"/>
      <c r="IYI34" s="174"/>
      <c r="IYJ34" s="174"/>
      <c r="IYK34" s="174"/>
      <c r="IYL34" s="174"/>
      <c r="IYM34" s="174"/>
      <c r="IYN34" s="174"/>
      <c r="IZD34" s="174"/>
      <c r="IZE34" s="174"/>
      <c r="IZF34" s="174"/>
      <c r="IZG34" s="174"/>
      <c r="IZH34" s="174"/>
      <c r="IZI34" s="174"/>
      <c r="IZJ34" s="174"/>
      <c r="IZK34" s="174"/>
      <c r="IZL34" s="174"/>
      <c r="IZM34" s="174"/>
      <c r="IZN34" s="174"/>
      <c r="IZO34" s="174"/>
      <c r="IZP34" s="174"/>
      <c r="JAF34" s="174"/>
      <c r="JAG34" s="174"/>
      <c r="JAH34" s="174"/>
      <c r="JAI34" s="174"/>
      <c r="JAJ34" s="174"/>
      <c r="JAK34" s="174"/>
      <c r="JAL34" s="174"/>
      <c r="JAM34" s="174"/>
      <c r="JAN34" s="174"/>
      <c r="JAO34" s="174"/>
      <c r="JAP34" s="174"/>
      <c r="JAQ34" s="174"/>
      <c r="JAR34" s="174"/>
      <c r="JBH34" s="174"/>
      <c r="JBI34" s="174"/>
      <c r="JBJ34" s="174"/>
      <c r="JBK34" s="174"/>
      <c r="JBL34" s="174"/>
      <c r="JBM34" s="174"/>
      <c r="JBN34" s="174"/>
      <c r="JBO34" s="174"/>
      <c r="JBP34" s="174"/>
      <c r="JBQ34" s="174"/>
      <c r="JBR34" s="174"/>
      <c r="JBS34" s="174"/>
      <c r="JBT34" s="174"/>
      <c r="JCJ34" s="174"/>
      <c r="JCK34" s="174"/>
      <c r="JCL34" s="174"/>
      <c r="JCM34" s="174"/>
      <c r="JCN34" s="174"/>
      <c r="JCO34" s="174"/>
      <c r="JCP34" s="174"/>
      <c r="JCQ34" s="174"/>
      <c r="JCR34" s="174"/>
      <c r="JCS34" s="174"/>
      <c r="JCT34" s="174"/>
      <c r="JCU34" s="174"/>
      <c r="JCV34" s="174"/>
      <c r="JDL34" s="174"/>
      <c r="JDM34" s="174"/>
      <c r="JDN34" s="174"/>
      <c r="JDO34" s="174"/>
      <c r="JDP34" s="174"/>
      <c r="JDQ34" s="174"/>
      <c r="JDR34" s="174"/>
      <c r="JDS34" s="174"/>
      <c r="JDT34" s="174"/>
      <c r="JDU34" s="174"/>
      <c r="JDV34" s="174"/>
      <c r="JDW34" s="174"/>
      <c r="JDX34" s="174"/>
      <c r="JEN34" s="174"/>
      <c r="JEO34" s="174"/>
      <c r="JEP34" s="174"/>
      <c r="JEQ34" s="174"/>
      <c r="JER34" s="174"/>
      <c r="JES34" s="174"/>
      <c r="JET34" s="174"/>
      <c r="JEU34" s="174"/>
      <c r="JEV34" s="174"/>
      <c r="JEW34" s="174"/>
      <c r="JEX34" s="174"/>
      <c r="JEY34" s="174"/>
      <c r="JEZ34" s="174"/>
      <c r="JFP34" s="174"/>
      <c r="JFQ34" s="174"/>
      <c r="JFR34" s="174"/>
      <c r="JFS34" s="174"/>
      <c r="JFT34" s="174"/>
      <c r="JFU34" s="174"/>
      <c r="JFV34" s="174"/>
      <c r="JFW34" s="174"/>
      <c r="JFX34" s="174"/>
      <c r="JFY34" s="174"/>
      <c r="JFZ34" s="174"/>
      <c r="JGA34" s="174"/>
      <c r="JGB34" s="174"/>
      <c r="JGR34" s="174"/>
      <c r="JGS34" s="174"/>
      <c r="JGT34" s="174"/>
      <c r="JGU34" s="174"/>
      <c r="JGV34" s="174"/>
      <c r="JGW34" s="174"/>
      <c r="JGX34" s="174"/>
      <c r="JGY34" s="174"/>
      <c r="JGZ34" s="174"/>
      <c r="JHA34" s="174"/>
      <c r="JHB34" s="174"/>
      <c r="JHC34" s="174"/>
      <c r="JHD34" s="174"/>
      <c r="JHT34" s="174"/>
      <c r="JHU34" s="174"/>
      <c r="JHV34" s="174"/>
      <c r="JHW34" s="174"/>
      <c r="JHX34" s="174"/>
      <c r="JHY34" s="174"/>
      <c r="JHZ34" s="174"/>
      <c r="JIA34" s="174"/>
      <c r="JIB34" s="174"/>
      <c r="JIC34" s="174"/>
      <c r="JID34" s="174"/>
      <c r="JIE34" s="174"/>
      <c r="JIF34" s="174"/>
      <c r="JIV34" s="174"/>
      <c r="JIW34" s="174"/>
      <c r="JIX34" s="174"/>
      <c r="JIY34" s="174"/>
      <c r="JIZ34" s="174"/>
      <c r="JJA34" s="174"/>
      <c r="JJB34" s="174"/>
      <c r="JJC34" s="174"/>
      <c r="JJD34" s="174"/>
      <c r="JJE34" s="174"/>
      <c r="JJF34" s="174"/>
      <c r="JJG34" s="174"/>
      <c r="JJH34" s="174"/>
      <c r="JJX34" s="174"/>
      <c r="JJY34" s="174"/>
      <c r="JJZ34" s="174"/>
      <c r="JKA34" s="174"/>
      <c r="JKB34" s="174"/>
      <c r="JKC34" s="174"/>
      <c r="JKD34" s="174"/>
      <c r="JKE34" s="174"/>
      <c r="JKF34" s="174"/>
      <c r="JKG34" s="174"/>
      <c r="JKH34" s="174"/>
      <c r="JKI34" s="174"/>
      <c r="JKJ34" s="174"/>
      <c r="JKZ34" s="174"/>
      <c r="JLA34" s="174"/>
      <c r="JLB34" s="174"/>
      <c r="JLC34" s="174"/>
      <c r="JLD34" s="174"/>
      <c r="JLE34" s="174"/>
      <c r="JLF34" s="174"/>
      <c r="JLG34" s="174"/>
      <c r="JLH34" s="174"/>
      <c r="JLI34" s="174"/>
      <c r="JLJ34" s="174"/>
      <c r="JLK34" s="174"/>
      <c r="JLL34" s="174"/>
      <c r="JMB34" s="174"/>
      <c r="JMC34" s="174"/>
      <c r="JMD34" s="174"/>
      <c r="JME34" s="174"/>
      <c r="JMF34" s="174"/>
      <c r="JMG34" s="174"/>
      <c r="JMH34" s="174"/>
      <c r="JMI34" s="174"/>
      <c r="JMJ34" s="174"/>
      <c r="JMK34" s="174"/>
      <c r="JML34" s="174"/>
      <c r="JMM34" s="174"/>
      <c r="JMN34" s="174"/>
      <c r="JND34" s="174"/>
      <c r="JNE34" s="174"/>
      <c r="JNF34" s="174"/>
      <c r="JNG34" s="174"/>
      <c r="JNH34" s="174"/>
      <c r="JNI34" s="174"/>
      <c r="JNJ34" s="174"/>
      <c r="JNK34" s="174"/>
      <c r="JNL34" s="174"/>
      <c r="JNM34" s="174"/>
      <c r="JNN34" s="174"/>
      <c r="JNO34" s="174"/>
      <c r="JNP34" s="174"/>
      <c r="JOF34" s="174"/>
      <c r="JOG34" s="174"/>
      <c r="JOH34" s="174"/>
      <c r="JOI34" s="174"/>
      <c r="JOJ34" s="174"/>
      <c r="JOK34" s="174"/>
      <c r="JOL34" s="174"/>
      <c r="JOM34" s="174"/>
      <c r="JON34" s="174"/>
      <c r="JOO34" s="174"/>
      <c r="JOP34" s="174"/>
      <c r="JOQ34" s="174"/>
      <c r="JOR34" s="174"/>
      <c r="JPH34" s="174"/>
      <c r="JPI34" s="174"/>
      <c r="JPJ34" s="174"/>
      <c r="JPK34" s="174"/>
      <c r="JPL34" s="174"/>
      <c r="JPM34" s="174"/>
      <c r="JPN34" s="174"/>
      <c r="JPO34" s="174"/>
      <c r="JPP34" s="174"/>
      <c r="JPQ34" s="174"/>
      <c r="JPR34" s="174"/>
      <c r="JPS34" s="174"/>
      <c r="JPT34" s="174"/>
      <c r="JQJ34" s="174"/>
      <c r="JQK34" s="174"/>
      <c r="JQL34" s="174"/>
      <c r="JQM34" s="174"/>
      <c r="JQN34" s="174"/>
      <c r="JQO34" s="174"/>
      <c r="JQP34" s="174"/>
      <c r="JQQ34" s="174"/>
      <c r="JQR34" s="174"/>
      <c r="JQS34" s="174"/>
      <c r="JQT34" s="174"/>
      <c r="JQU34" s="174"/>
      <c r="JQV34" s="174"/>
      <c r="JRL34" s="174"/>
      <c r="JRM34" s="174"/>
      <c r="JRN34" s="174"/>
      <c r="JRO34" s="174"/>
      <c r="JRP34" s="174"/>
      <c r="JRQ34" s="174"/>
      <c r="JRR34" s="174"/>
      <c r="JRS34" s="174"/>
      <c r="JRT34" s="174"/>
      <c r="JRU34" s="174"/>
      <c r="JRV34" s="174"/>
      <c r="JRW34" s="174"/>
      <c r="JRX34" s="174"/>
      <c r="JSN34" s="174"/>
      <c r="JSO34" s="174"/>
      <c r="JSP34" s="174"/>
      <c r="JSQ34" s="174"/>
      <c r="JSR34" s="174"/>
      <c r="JSS34" s="174"/>
      <c r="JST34" s="174"/>
      <c r="JSU34" s="174"/>
      <c r="JSV34" s="174"/>
      <c r="JSW34" s="174"/>
      <c r="JSX34" s="174"/>
      <c r="JSY34" s="174"/>
      <c r="JSZ34" s="174"/>
      <c r="JTP34" s="174"/>
      <c r="JTQ34" s="174"/>
      <c r="JTR34" s="174"/>
      <c r="JTS34" s="174"/>
      <c r="JTT34" s="174"/>
      <c r="JTU34" s="174"/>
      <c r="JTV34" s="174"/>
      <c r="JTW34" s="174"/>
      <c r="JTX34" s="174"/>
      <c r="JTY34" s="174"/>
      <c r="JTZ34" s="174"/>
      <c r="JUA34" s="174"/>
      <c r="JUB34" s="174"/>
      <c r="JUR34" s="174"/>
      <c r="JUS34" s="174"/>
      <c r="JUT34" s="174"/>
      <c r="JUU34" s="174"/>
      <c r="JUV34" s="174"/>
      <c r="JUW34" s="174"/>
      <c r="JUX34" s="174"/>
      <c r="JUY34" s="174"/>
      <c r="JUZ34" s="174"/>
      <c r="JVA34" s="174"/>
      <c r="JVB34" s="174"/>
      <c r="JVC34" s="174"/>
      <c r="JVD34" s="174"/>
      <c r="JVT34" s="174"/>
      <c r="JVU34" s="174"/>
      <c r="JVV34" s="174"/>
      <c r="JVW34" s="174"/>
      <c r="JVX34" s="174"/>
      <c r="JVY34" s="174"/>
      <c r="JVZ34" s="174"/>
      <c r="JWA34" s="174"/>
      <c r="JWB34" s="174"/>
      <c r="JWC34" s="174"/>
      <c r="JWD34" s="174"/>
      <c r="JWE34" s="174"/>
      <c r="JWF34" s="174"/>
      <c r="JWV34" s="174"/>
      <c r="JWW34" s="174"/>
      <c r="JWX34" s="174"/>
      <c r="JWY34" s="174"/>
      <c r="JWZ34" s="174"/>
      <c r="JXA34" s="174"/>
      <c r="JXB34" s="174"/>
      <c r="JXC34" s="174"/>
      <c r="JXD34" s="174"/>
      <c r="JXE34" s="174"/>
      <c r="JXF34" s="174"/>
      <c r="JXG34" s="174"/>
      <c r="JXH34" s="174"/>
      <c r="JXX34" s="174"/>
      <c r="JXY34" s="174"/>
      <c r="JXZ34" s="174"/>
      <c r="JYA34" s="174"/>
      <c r="JYB34" s="174"/>
      <c r="JYC34" s="174"/>
      <c r="JYD34" s="174"/>
      <c r="JYE34" s="174"/>
      <c r="JYF34" s="174"/>
      <c r="JYG34" s="174"/>
      <c r="JYH34" s="174"/>
      <c r="JYI34" s="174"/>
      <c r="JYJ34" s="174"/>
      <c r="JYZ34" s="174"/>
      <c r="JZA34" s="174"/>
      <c r="JZB34" s="174"/>
      <c r="JZC34" s="174"/>
      <c r="JZD34" s="174"/>
      <c r="JZE34" s="174"/>
      <c r="JZF34" s="174"/>
      <c r="JZG34" s="174"/>
      <c r="JZH34" s="174"/>
      <c r="JZI34" s="174"/>
      <c r="JZJ34" s="174"/>
      <c r="JZK34" s="174"/>
      <c r="JZL34" s="174"/>
      <c r="KAB34" s="174"/>
      <c r="KAC34" s="174"/>
      <c r="KAD34" s="174"/>
      <c r="KAE34" s="174"/>
      <c r="KAF34" s="174"/>
      <c r="KAG34" s="174"/>
      <c r="KAH34" s="174"/>
      <c r="KAI34" s="174"/>
      <c r="KAJ34" s="174"/>
      <c r="KAK34" s="174"/>
      <c r="KAL34" s="174"/>
      <c r="KAM34" s="174"/>
      <c r="KAN34" s="174"/>
      <c r="KBD34" s="174"/>
      <c r="KBE34" s="174"/>
      <c r="KBF34" s="174"/>
      <c r="KBG34" s="174"/>
      <c r="KBH34" s="174"/>
      <c r="KBI34" s="174"/>
      <c r="KBJ34" s="174"/>
      <c r="KBK34" s="174"/>
      <c r="KBL34" s="174"/>
      <c r="KBM34" s="174"/>
      <c r="KBN34" s="174"/>
      <c r="KBO34" s="174"/>
      <c r="KBP34" s="174"/>
      <c r="KCF34" s="174"/>
      <c r="KCG34" s="174"/>
      <c r="KCH34" s="174"/>
      <c r="KCI34" s="174"/>
      <c r="KCJ34" s="174"/>
      <c r="KCK34" s="174"/>
      <c r="KCL34" s="174"/>
      <c r="KCM34" s="174"/>
      <c r="KCN34" s="174"/>
      <c r="KCO34" s="174"/>
      <c r="KCP34" s="174"/>
      <c r="KCQ34" s="174"/>
      <c r="KCR34" s="174"/>
      <c r="KDH34" s="174"/>
      <c r="KDI34" s="174"/>
      <c r="KDJ34" s="174"/>
      <c r="KDK34" s="174"/>
      <c r="KDL34" s="174"/>
      <c r="KDM34" s="174"/>
      <c r="KDN34" s="174"/>
      <c r="KDO34" s="174"/>
      <c r="KDP34" s="174"/>
      <c r="KDQ34" s="174"/>
      <c r="KDR34" s="174"/>
      <c r="KDS34" s="174"/>
      <c r="KDT34" s="174"/>
      <c r="KEJ34" s="174"/>
      <c r="KEK34" s="174"/>
      <c r="KEL34" s="174"/>
      <c r="KEM34" s="174"/>
      <c r="KEN34" s="174"/>
      <c r="KEO34" s="174"/>
      <c r="KEP34" s="174"/>
      <c r="KEQ34" s="174"/>
      <c r="KER34" s="174"/>
      <c r="KES34" s="174"/>
      <c r="KET34" s="174"/>
      <c r="KEU34" s="174"/>
      <c r="KEV34" s="174"/>
      <c r="KFL34" s="174"/>
      <c r="KFM34" s="174"/>
      <c r="KFN34" s="174"/>
      <c r="KFO34" s="174"/>
      <c r="KFP34" s="174"/>
      <c r="KFQ34" s="174"/>
      <c r="KFR34" s="174"/>
      <c r="KFS34" s="174"/>
      <c r="KFT34" s="174"/>
      <c r="KFU34" s="174"/>
      <c r="KFV34" s="174"/>
      <c r="KFW34" s="174"/>
      <c r="KFX34" s="174"/>
      <c r="KGN34" s="174"/>
      <c r="KGO34" s="174"/>
      <c r="KGP34" s="174"/>
      <c r="KGQ34" s="174"/>
      <c r="KGR34" s="174"/>
      <c r="KGS34" s="174"/>
      <c r="KGT34" s="174"/>
      <c r="KGU34" s="174"/>
      <c r="KGV34" s="174"/>
      <c r="KGW34" s="174"/>
      <c r="KGX34" s="174"/>
      <c r="KGY34" s="174"/>
      <c r="KGZ34" s="174"/>
      <c r="KHP34" s="174"/>
      <c r="KHQ34" s="174"/>
      <c r="KHR34" s="174"/>
      <c r="KHS34" s="174"/>
      <c r="KHT34" s="174"/>
      <c r="KHU34" s="174"/>
      <c r="KHV34" s="174"/>
      <c r="KHW34" s="174"/>
      <c r="KHX34" s="174"/>
      <c r="KHY34" s="174"/>
      <c r="KHZ34" s="174"/>
      <c r="KIA34" s="174"/>
      <c r="KIB34" s="174"/>
      <c r="KIR34" s="174"/>
      <c r="KIS34" s="174"/>
      <c r="KIT34" s="174"/>
      <c r="KIU34" s="174"/>
      <c r="KIV34" s="174"/>
      <c r="KIW34" s="174"/>
      <c r="KIX34" s="174"/>
      <c r="KIY34" s="174"/>
      <c r="KIZ34" s="174"/>
      <c r="KJA34" s="174"/>
      <c r="KJB34" s="174"/>
      <c r="KJC34" s="174"/>
      <c r="KJD34" s="174"/>
      <c r="KJT34" s="174"/>
      <c r="KJU34" s="174"/>
      <c r="KJV34" s="174"/>
      <c r="KJW34" s="174"/>
      <c r="KJX34" s="174"/>
      <c r="KJY34" s="174"/>
      <c r="KJZ34" s="174"/>
      <c r="KKA34" s="174"/>
      <c r="KKB34" s="174"/>
      <c r="KKC34" s="174"/>
      <c r="KKD34" s="174"/>
      <c r="KKE34" s="174"/>
      <c r="KKF34" s="174"/>
      <c r="KKV34" s="174"/>
      <c r="KKW34" s="174"/>
      <c r="KKX34" s="174"/>
      <c r="KKY34" s="174"/>
      <c r="KKZ34" s="174"/>
      <c r="KLA34" s="174"/>
      <c r="KLB34" s="174"/>
      <c r="KLC34" s="174"/>
      <c r="KLD34" s="174"/>
      <c r="KLE34" s="174"/>
      <c r="KLF34" s="174"/>
      <c r="KLG34" s="174"/>
      <c r="KLH34" s="174"/>
      <c r="KLX34" s="174"/>
      <c r="KLY34" s="174"/>
      <c r="KLZ34" s="174"/>
      <c r="KMA34" s="174"/>
      <c r="KMB34" s="174"/>
      <c r="KMC34" s="174"/>
      <c r="KMD34" s="174"/>
      <c r="KME34" s="174"/>
      <c r="KMF34" s="174"/>
      <c r="KMG34" s="174"/>
      <c r="KMH34" s="174"/>
      <c r="KMI34" s="174"/>
      <c r="KMJ34" s="174"/>
      <c r="KMZ34" s="174"/>
      <c r="KNA34" s="174"/>
      <c r="KNB34" s="174"/>
      <c r="KNC34" s="174"/>
      <c r="KND34" s="174"/>
      <c r="KNE34" s="174"/>
      <c r="KNF34" s="174"/>
      <c r="KNG34" s="174"/>
      <c r="KNH34" s="174"/>
      <c r="KNI34" s="174"/>
      <c r="KNJ34" s="174"/>
      <c r="KNK34" s="174"/>
      <c r="KNL34" s="174"/>
      <c r="KOB34" s="174"/>
      <c r="KOC34" s="174"/>
      <c r="KOD34" s="174"/>
      <c r="KOE34" s="174"/>
      <c r="KOF34" s="174"/>
      <c r="KOG34" s="174"/>
      <c r="KOH34" s="174"/>
      <c r="KOI34" s="174"/>
      <c r="KOJ34" s="174"/>
      <c r="KOK34" s="174"/>
      <c r="KOL34" s="174"/>
      <c r="KOM34" s="174"/>
      <c r="KON34" s="174"/>
      <c r="KPD34" s="174"/>
      <c r="KPE34" s="174"/>
      <c r="KPF34" s="174"/>
      <c r="KPG34" s="174"/>
      <c r="KPH34" s="174"/>
      <c r="KPI34" s="174"/>
      <c r="KPJ34" s="174"/>
      <c r="KPK34" s="174"/>
      <c r="KPL34" s="174"/>
      <c r="KPM34" s="174"/>
      <c r="KPN34" s="174"/>
      <c r="KPO34" s="174"/>
      <c r="KPP34" s="174"/>
      <c r="KQF34" s="174"/>
      <c r="KQG34" s="174"/>
      <c r="KQH34" s="174"/>
      <c r="KQI34" s="174"/>
      <c r="KQJ34" s="174"/>
      <c r="KQK34" s="174"/>
      <c r="KQL34" s="174"/>
      <c r="KQM34" s="174"/>
      <c r="KQN34" s="174"/>
      <c r="KQO34" s="174"/>
      <c r="KQP34" s="174"/>
      <c r="KQQ34" s="174"/>
      <c r="KQR34" s="174"/>
      <c r="KRH34" s="174"/>
      <c r="KRI34" s="174"/>
      <c r="KRJ34" s="174"/>
      <c r="KRK34" s="174"/>
      <c r="KRL34" s="174"/>
      <c r="KRM34" s="174"/>
      <c r="KRN34" s="174"/>
      <c r="KRO34" s="174"/>
      <c r="KRP34" s="174"/>
      <c r="KRQ34" s="174"/>
      <c r="KRR34" s="174"/>
      <c r="KRS34" s="174"/>
      <c r="KRT34" s="174"/>
      <c r="KSJ34" s="174"/>
      <c r="KSK34" s="174"/>
      <c r="KSL34" s="174"/>
      <c r="KSM34" s="174"/>
      <c r="KSN34" s="174"/>
      <c r="KSO34" s="174"/>
      <c r="KSP34" s="174"/>
      <c r="KSQ34" s="174"/>
      <c r="KSR34" s="174"/>
      <c r="KSS34" s="174"/>
      <c r="KST34" s="174"/>
      <c r="KSU34" s="174"/>
      <c r="KSV34" s="174"/>
      <c r="KTL34" s="174"/>
      <c r="KTM34" s="174"/>
      <c r="KTN34" s="174"/>
      <c r="KTO34" s="174"/>
      <c r="KTP34" s="174"/>
      <c r="KTQ34" s="174"/>
      <c r="KTR34" s="174"/>
      <c r="KTS34" s="174"/>
      <c r="KTT34" s="174"/>
      <c r="KTU34" s="174"/>
      <c r="KTV34" s="174"/>
      <c r="KTW34" s="174"/>
      <c r="KTX34" s="174"/>
      <c r="KUN34" s="174"/>
      <c r="KUO34" s="174"/>
      <c r="KUP34" s="174"/>
      <c r="KUQ34" s="174"/>
      <c r="KUR34" s="174"/>
      <c r="KUS34" s="174"/>
      <c r="KUT34" s="174"/>
      <c r="KUU34" s="174"/>
      <c r="KUV34" s="174"/>
      <c r="KUW34" s="174"/>
      <c r="KUX34" s="174"/>
      <c r="KUY34" s="174"/>
      <c r="KUZ34" s="174"/>
      <c r="KVP34" s="174"/>
      <c r="KVQ34" s="174"/>
      <c r="KVR34" s="174"/>
      <c r="KVS34" s="174"/>
      <c r="KVT34" s="174"/>
      <c r="KVU34" s="174"/>
      <c r="KVV34" s="174"/>
      <c r="KVW34" s="174"/>
      <c r="KVX34" s="174"/>
      <c r="KVY34" s="174"/>
      <c r="KVZ34" s="174"/>
      <c r="KWA34" s="174"/>
      <c r="KWB34" s="174"/>
      <c r="KWR34" s="174"/>
      <c r="KWS34" s="174"/>
      <c r="KWT34" s="174"/>
      <c r="KWU34" s="174"/>
      <c r="KWV34" s="174"/>
      <c r="KWW34" s="174"/>
      <c r="KWX34" s="174"/>
      <c r="KWY34" s="174"/>
      <c r="KWZ34" s="174"/>
      <c r="KXA34" s="174"/>
      <c r="KXB34" s="174"/>
      <c r="KXC34" s="174"/>
      <c r="KXD34" s="174"/>
      <c r="KXT34" s="174"/>
      <c r="KXU34" s="174"/>
      <c r="KXV34" s="174"/>
      <c r="KXW34" s="174"/>
      <c r="KXX34" s="174"/>
      <c r="KXY34" s="174"/>
      <c r="KXZ34" s="174"/>
      <c r="KYA34" s="174"/>
      <c r="KYB34" s="174"/>
      <c r="KYC34" s="174"/>
      <c r="KYD34" s="174"/>
      <c r="KYE34" s="174"/>
      <c r="KYF34" s="174"/>
      <c r="KYV34" s="174"/>
      <c r="KYW34" s="174"/>
      <c r="KYX34" s="174"/>
      <c r="KYY34" s="174"/>
      <c r="KYZ34" s="174"/>
      <c r="KZA34" s="174"/>
      <c r="KZB34" s="174"/>
      <c r="KZC34" s="174"/>
      <c r="KZD34" s="174"/>
      <c r="KZE34" s="174"/>
      <c r="KZF34" s="174"/>
      <c r="KZG34" s="174"/>
      <c r="KZH34" s="174"/>
      <c r="KZX34" s="174"/>
      <c r="KZY34" s="174"/>
      <c r="KZZ34" s="174"/>
      <c r="LAA34" s="174"/>
      <c r="LAB34" s="174"/>
      <c r="LAC34" s="174"/>
      <c r="LAD34" s="174"/>
      <c r="LAE34" s="174"/>
      <c r="LAF34" s="174"/>
      <c r="LAG34" s="174"/>
      <c r="LAH34" s="174"/>
      <c r="LAI34" s="174"/>
      <c r="LAJ34" s="174"/>
      <c r="LAZ34" s="174"/>
      <c r="LBA34" s="174"/>
      <c r="LBB34" s="174"/>
      <c r="LBC34" s="174"/>
      <c r="LBD34" s="174"/>
      <c r="LBE34" s="174"/>
      <c r="LBF34" s="174"/>
      <c r="LBG34" s="174"/>
      <c r="LBH34" s="174"/>
      <c r="LBI34" s="174"/>
      <c r="LBJ34" s="174"/>
      <c r="LBK34" s="174"/>
      <c r="LBL34" s="174"/>
      <c r="LCB34" s="174"/>
      <c r="LCC34" s="174"/>
      <c r="LCD34" s="174"/>
      <c r="LCE34" s="174"/>
      <c r="LCF34" s="174"/>
      <c r="LCG34" s="174"/>
      <c r="LCH34" s="174"/>
      <c r="LCI34" s="174"/>
      <c r="LCJ34" s="174"/>
      <c r="LCK34" s="174"/>
      <c r="LCL34" s="174"/>
      <c r="LCM34" s="174"/>
      <c r="LCN34" s="174"/>
      <c r="LDD34" s="174"/>
      <c r="LDE34" s="174"/>
      <c r="LDF34" s="174"/>
      <c r="LDG34" s="174"/>
      <c r="LDH34" s="174"/>
      <c r="LDI34" s="174"/>
      <c r="LDJ34" s="174"/>
      <c r="LDK34" s="174"/>
      <c r="LDL34" s="174"/>
      <c r="LDM34" s="174"/>
      <c r="LDN34" s="174"/>
      <c r="LDO34" s="174"/>
      <c r="LDP34" s="174"/>
      <c r="LEF34" s="174"/>
      <c r="LEG34" s="174"/>
      <c r="LEH34" s="174"/>
      <c r="LEI34" s="174"/>
      <c r="LEJ34" s="174"/>
      <c r="LEK34" s="174"/>
      <c r="LEL34" s="174"/>
      <c r="LEM34" s="174"/>
      <c r="LEN34" s="174"/>
      <c r="LEO34" s="174"/>
      <c r="LEP34" s="174"/>
      <c r="LEQ34" s="174"/>
      <c r="LER34" s="174"/>
      <c r="LFH34" s="174"/>
      <c r="LFI34" s="174"/>
      <c r="LFJ34" s="174"/>
      <c r="LFK34" s="174"/>
      <c r="LFL34" s="174"/>
      <c r="LFM34" s="174"/>
      <c r="LFN34" s="174"/>
      <c r="LFO34" s="174"/>
      <c r="LFP34" s="174"/>
      <c r="LFQ34" s="174"/>
      <c r="LFR34" s="174"/>
      <c r="LFS34" s="174"/>
      <c r="LFT34" s="174"/>
      <c r="LGJ34" s="174"/>
      <c r="LGK34" s="174"/>
      <c r="LGL34" s="174"/>
      <c r="LGM34" s="174"/>
      <c r="LGN34" s="174"/>
      <c r="LGO34" s="174"/>
      <c r="LGP34" s="174"/>
      <c r="LGQ34" s="174"/>
      <c r="LGR34" s="174"/>
      <c r="LGS34" s="174"/>
      <c r="LGT34" s="174"/>
      <c r="LGU34" s="174"/>
      <c r="LGV34" s="174"/>
      <c r="LHL34" s="174"/>
      <c r="LHM34" s="174"/>
      <c r="LHN34" s="174"/>
      <c r="LHO34" s="174"/>
      <c r="LHP34" s="174"/>
      <c r="LHQ34" s="174"/>
      <c r="LHR34" s="174"/>
      <c r="LHS34" s="174"/>
      <c r="LHT34" s="174"/>
      <c r="LHU34" s="174"/>
      <c r="LHV34" s="174"/>
      <c r="LHW34" s="174"/>
      <c r="LHX34" s="174"/>
      <c r="LIN34" s="174"/>
      <c r="LIO34" s="174"/>
      <c r="LIP34" s="174"/>
      <c r="LIQ34" s="174"/>
      <c r="LIR34" s="174"/>
      <c r="LIS34" s="174"/>
      <c r="LIT34" s="174"/>
      <c r="LIU34" s="174"/>
      <c r="LIV34" s="174"/>
      <c r="LIW34" s="174"/>
      <c r="LIX34" s="174"/>
      <c r="LIY34" s="174"/>
      <c r="LIZ34" s="174"/>
      <c r="LJP34" s="174"/>
      <c r="LJQ34" s="174"/>
      <c r="LJR34" s="174"/>
      <c r="LJS34" s="174"/>
      <c r="LJT34" s="174"/>
      <c r="LJU34" s="174"/>
      <c r="LJV34" s="174"/>
      <c r="LJW34" s="174"/>
      <c r="LJX34" s="174"/>
      <c r="LJY34" s="174"/>
      <c r="LJZ34" s="174"/>
      <c r="LKA34" s="174"/>
      <c r="LKB34" s="174"/>
      <c r="LKR34" s="174"/>
      <c r="LKS34" s="174"/>
      <c r="LKT34" s="174"/>
      <c r="LKU34" s="174"/>
      <c r="LKV34" s="174"/>
      <c r="LKW34" s="174"/>
      <c r="LKX34" s="174"/>
      <c r="LKY34" s="174"/>
      <c r="LKZ34" s="174"/>
      <c r="LLA34" s="174"/>
      <c r="LLB34" s="174"/>
      <c r="LLC34" s="174"/>
      <c r="LLD34" s="174"/>
      <c r="LLT34" s="174"/>
      <c r="LLU34" s="174"/>
      <c r="LLV34" s="174"/>
      <c r="LLW34" s="174"/>
      <c r="LLX34" s="174"/>
      <c r="LLY34" s="174"/>
      <c r="LLZ34" s="174"/>
      <c r="LMA34" s="174"/>
      <c r="LMB34" s="174"/>
      <c r="LMC34" s="174"/>
      <c r="LMD34" s="174"/>
      <c r="LME34" s="174"/>
      <c r="LMF34" s="174"/>
      <c r="LMV34" s="174"/>
      <c r="LMW34" s="174"/>
      <c r="LMX34" s="174"/>
      <c r="LMY34" s="174"/>
      <c r="LMZ34" s="174"/>
      <c r="LNA34" s="174"/>
      <c r="LNB34" s="174"/>
      <c r="LNC34" s="174"/>
      <c r="LND34" s="174"/>
      <c r="LNE34" s="174"/>
      <c r="LNF34" s="174"/>
      <c r="LNG34" s="174"/>
      <c r="LNH34" s="174"/>
      <c r="LNX34" s="174"/>
      <c r="LNY34" s="174"/>
      <c r="LNZ34" s="174"/>
      <c r="LOA34" s="174"/>
      <c r="LOB34" s="174"/>
      <c r="LOC34" s="174"/>
      <c r="LOD34" s="174"/>
      <c r="LOE34" s="174"/>
      <c r="LOF34" s="174"/>
      <c r="LOG34" s="174"/>
      <c r="LOH34" s="174"/>
      <c r="LOI34" s="174"/>
      <c r="LOJ34" s="174"/>
      <c r="LOZ34" s="174"/>
      <c r="LPA34" s="174"/>
      <c r="LPB34" s="174"/>
      <c r="LPC34" s="174"/>
      <c r="LPD34" s="174"/>
      <c r="LPE34" s="174"/>
      <c r="LPF34" s="174"/>
      <c r="LPG34" s="174"/>
      <c r="LPH34" s="174"/>
      <c r="LPI34" s="174"/>
      <c r="LPJ34" s="174"/>
      <c r="LPK34" s="174"/>
      <c r="LPL34" s="174"/>
      <c r="LQB34" s="174"/>
      <c r="LQC34" s="174"/>
      <c r="LQD34" s="174"/>
      <c r="LQE34" s="174"/>
      <c r="LQF34" s="174"/>
      <c r="LQG34" s="174"/>
      <c r="LQH34" s="174"/>
      <c r="LQI34" s="174"/>
      <c r="LQJ34" s="174"/>
      <c r="LQK34" s="174"/>
      <c r="LQL34" s="174"/>
      <c r="LQM34" s="174"/>
      <c r="LQN34" s="174"/>
      <c r="LRD34" s="174"/>
      <c r="LRE34" s="174"/>
      <c r="LRF34" s="174"/>
      <c r="LRG34" s="174"/>
      <c r="LRH34" s="174"/>
      <c r="LRI34" s="174"/>
      <c r="LRJ34" s="174"/>
      <c r="LRK34" s="174"/>
      <c r="LRL34" s="174"/>
      <c r="LRM34" s="174"/>
      <c r="LRN34" s="174"/>
      <c r="LRO34" s="174"/>
      <c r="LRP34" s="174"/>
      <c r="LSF34" s="174"/>
      <c r="LSG34" s="174"/>
      <c r="LSH34" s="174"/>
      <c r="LSI34" s="174"/>
      <c r="LSJ34" s="174"/>
      <c r="LSK34" s="174"/>
      <c r="LSL34" s="174"/>
      <c r="LSM34" s="174"/>
      <c r="LSN34" s="174"/>
      <c r="LSO34" s="174"/>
      <c r="LSP34" s="174"/>
      <c r="LSQ34" s="174"/>
      <c r="LSR34" s="174"/>
      <c r="LTH34" s="174"/>
      <c r="LTI34" s="174"/>
      <c r="LTJ34" s="174"/>
      <c r="LTK34" s="174"/>
      <c r="LTL34" s="174"/>
      <c r="LTM34" s="174"/>
      <c r="LTN34" s="174"/>
      <c r="LTO34" s="174"/>
      <c r="LTP34" s="174"/>
      <c r="LTQ34" s="174"/>
      <c r="LTR34" s="174"/>
      <c r="LTS34" s="174"/>
      <c r="LTT34" s="174"/>
      <c r="LUJ34" s="174"/>
      <c r="LUK34" s="174"/>
      <c r="LUL34" s="174"/>
      <c r="LUM34" s="174"/>
      <c r="LUN34" s="174"/>
      <c r="LUO34" s="174"/>
      <c r="LUP34" s="174"/>
      <c r="LUQ34" s="174"/>
      <c r="LUR34" s="174"/>
      <c r="LUS34" s="174"/>
      <c r="LUT34" s="174"/>
      <c r="LUU34" s="174"/>
      <c r="LUV34" s="174"/>
      <c r="LVL34" s="174"/>
      <c r="LVM34" s="174"/>
      <c r="LVN34" s="174"/>
      <c r="LVO34" s="174"/>
      <c r="LVP34" s="174"/>
      <c r="LVQ34" s="174"/>
      <c r="LVR34" s="174"/>
      <c r="LVS34" s="174"/>
      <c r="LVT34" s="174"/>
      <c r="LVU34" s="174"/>
      <c r="LVV34" s="174"/>
      <c r="LVW34" s="174"/>
      <c r="LVX34" s="174"/>
      <c r="LWN34" s="174"/>
      <c r="LWO34" s="174"/>
      <c r="LWP34" s="174"/>
      <c r="LWQ34" s="174"/>
      <c r="LWR34" s="174"/>
      <c r="LWS34" s="174"/>
      <c r="LWT34" s="174"/>
      <c r="LWU34" s="174"/>
      <c r="LWV34" s="174"/>
      <c r="LWW34" s="174"/>
      <c r="LWX34" s="174"/>
      <c r="LWY34" s="174"/>
      <c r="LWZ34" s="174"/>
      <c r="LXP34" s="174"/>
      <c r="LXQ34" s="174"/>
      <c r="LXR34" s="174"/>
      <c r="LXS34" s="174"/>
      <c r="LXT34" s="174"/>
      <c r="LXU34" s="174"/>
      <c r="LXV34" s="174"/>
      <c r="LXW34" s="174"/>
      <c r="LXX34" s="174"/>
      <c r="LXY34" s="174"/>
      <c r="LXZ34" s="174"/>
      <c r="LYA34" s="174"/>
      <c r="LYB34" s="174"/>
      <c r="LYR34" s="174"/>
      <c r="LYS34" s="174"/>
      <c r="LYT34" s="174"/>
      <c r="LYU34" s="174"/>
      <c r="LYV34" s="174"/>
      <c r="LYW34" s="174"/>
      <c r="LYX34" s="174"/>
      <c r="LYY34" s="174"/>
      <c r="LYZ34" s="174"/>
      <c r="LZA34" s="174"/>
      <c r="LZB34" s="174"/>
      <c r="LZC34" s="174"/>
      <c r="LZD34" s="174"/>
      <c r="LZT34" s="174"/>
      <c r="LZU34" s="174"/>
      <c r="LZV34" s="174"/>
      <c r="LZW34" s="174"/>
      <c r="LZX34" s="174"/>
      <c r="LZY34" s="174"/>
      <c r="LZZ34" s="174"/>
      <c r="MAA34" s="174"/>
      <c r="MAB34" s="174"/>
      <c r="MAC34" s="174"/>
      <c r="MAD34" s="174"/>
      <c r="MAE34" s="174"/>
      <c r="MAF34" s="174"/>
      <c r="MAV34" s="174"/>
      <c r="MAW34" s="174"/>
      <c r="MAX34" s="174"/>
      <c r="MAY34" s="174"/>
      <c r="MAZ34" s="174"/>
      <c r="MBA34" s="174"/>
      <c r="MBB34" s="174"/>
      <c r="MBC34" s="174"/>
      <c r="MBD34" s="174"/>
      <c r="MBE34" s="174"/>
      <c r="MBF34" s="174"/>
      <c r="MBG34" s="174"/>
      <c r="MBH34" s="174"/>
      <c r="MBX34" s="174"/>
      <c r="MBY34" s="174"/>
      <c r="MBZ34" s="174"/>
      <c r="MCA34" s="174"/>
      <c r="MCB34" s="174"/>
      <c r="MCC34" s="174"/>
      <c r="MCD34" s="174"/>
      <c r="MCE34" s="174"/>
      <c r="MCF34" s="174"/>
      <c r="MCG34" s="174"/>
      <c r="MCH34" s="174"/>
      <c r="MCI34" s="174"/>
      <c r="MCJ34" s="174"/>
      <c r="MCZ34" s="174"/>
      <c r="MDA34" s="174"/>
      <c r="MDB34" s="174"/>
      <c r="MDC34" s="174"/>
      <c r="MDD34" s="174"/>
      <c r="MDE34" s="174"/>
      <c r="MDF34" s="174"/>
      <c r="MDG34" s="174"/>
      <c r="MDH34" s="174"/>
      <c r="MDI34" s="174"/>
      <c r="MDJ34" s="174"/>
      <c r="MDK34" s="174"/>
      <c r="MDL34" s="174"/>
      <c r="MEB34" s="174"/>
      <c r="MEC34" s="174"/>
      <c r="MED34" s="174"/>
      <c r="MEE34" s="174"/>
      <c r="MEF34" s="174"/>
      <c r="MEG34" s="174"/>
      <c r="MEH34" s="174"/>
      <c r="MEI34" s="174"/>
      <c r="MEJ34" s="174"/>
      <c r="MEK34" s="174"/>
      <c r="MEL34" s="174"/>
      <c r="MEM34" s="174"/>
      <c r="MEN34" s="174"/>
      <c r="MFD34" s="174"/>
      <c r="MFE34" s="174"/>
      <c r="MFF34" s="174"/>
      <c r="MFG34" s="174"/>
      <c r="MFH34" s="174"/>
      <c r="MFI34" s="174"/>
      <c r="MFJ34" s="174"/>
      <c r="MFK34" s="174"/>
      <c r="MFL34" s="174"/>
      <c r="MFM34" s="174"/>
      <c r="MFN34" s="174"/>
      <c r="MFO34" s="174"/>
      <c r="MFP34" s="174"/>
      <c r="MGF34" s="174"/>
      <c r="MGG34" s="174"/>
      <c r="MGH34" s="174"/>
      <c r="MGI34" s="174"/>
      <c r="MGJ34" s="174"/>
      <c r="MGK34" s="174"/>
      <c r="MGL34" s="174"/>
      <c r="MGM34" s="174"/>
      <c r="MGN34" s="174"/>
      <c r="MGO34" s="174"/>
      <c r="MGP34" s="174"/>
      <c r="MGQ34" s="174"/>
      <c r="MGR34" s="174"/>
      <c r="MHH34" s="174"/>
      <c r="MHI34" s="174"/>
      <c r="MHJ34" s="174"/>
      <c r="MHK34" s="174"/>
      <c r="MHL34" s="174"/>
      <c r="MHM34" s="174"/>
      <c r="MHN34" s="174"/>
      <c r="MHO34" s="174"/>
      <c r="MHP34" s="174"/>
      <c r="MHQ34" s="174"/>
      <c r="MHR34" s="174"/>
      <c r="MHS34" s="174"/>
      <c r="MHT34" s="174"/>
      <c r="MIJ34" s="174"/>
      <c r="MIK34" s="174"/>
      <c r="MIL34" s="174"/>
      <c r="MIM34" s="174"/>
      <c r="MIN34" s="174"/>
      <c r="MIO34" s="174"/>
      <c r="MIP34" s="174"/>
      <c r="MIQ34" s="174"/>
      <c r="MIR34" s="174"/>
      <c r="MIS34" s="174"/>
      <c r="MIT34" s="174"/>
      <c r="MIU34" s="174"/>
      <c r="MIV34" s="174"/>
      <c r="MJL34" s="174"/>
      <c r="MJM34" s="174"/>
      <c r="MJN34" s="174"/>
      <c r="MJO34" s="174"/>
      <c r="MJP34" s="174"/>
      <c r="MJQ34" s="174"/>
      <c r="MJR34" s="174"/>
      <c r="MJS34" s="174"/>
      <c r="MJT34" s="174"/>
      <c r="MJU34" s="174"/>
      <c r="MJV34" s="174"/>
      <c r="MJW34" s="174"/>
      <c r="MJX34" s="174"/>
      <c r="MKN34" s="174"/>
      <c r="MKO34" s="174"/>
      <c r="MKP34" s="174"/>
      <c r="MKQ34" s="174"/>
      <c r="MKR34" s="174"/>
      <c r="MKS34" s="174"/>
      <c r="MKT34" s="174"/>
      <c r="MKU34" s="174"/>
      <c r="MKV34" s="174"/>
      <c r="MKW34" s="174"/>
      <c r="MKX34" s="174"/>
      <c r="MKY34" s="174"/>
      <c r="MKZ34" s="174"/>
      <c r="MLP34" s="174"/>
      <c r="MLQ34" s="174"/>
      <c r="MLR34" s="174"/>
      <c r="MLS34" s="174"/>
      <c r="MLT34" s="174"/>
      <c r="MLU34" s="174"/>
      <c r="MLV34" s="174"/>
      <c r="MLW34" s="174"/>
      <c r="MLX34" s="174"/>
      <c r="MLY34" s="174"/>
      <c r="MLZ34" s="174"/>
      <c r="MMA34" s="174"/>
      <c r="MMB34" s="174"/>
      <c r="MMR34" s="174"/>
      <c r="MMS34" s="174"/>
      <c r="MMT34" s="174"/>
      <c r="MMU34" s="174"/>
      <c r="MMV34" s="174"/>
      <c r="MMW34" s="174"/>
      <c r="MMX34" s="174"/>
      <c r="MMY34" s="174"/>
      <c r="MMZ34" s="174"/>
      <c r="MNA34" s="174"/>
      <c r="MNB34" s="174"/>
      <c r="MNC34" s="174"/>
      <c r="MND34" s="174"/>
      <c r="MNT34" s="174"/>
      <c r="MNU34" s="174"/>
      <c r="MNV34" s="174"/>
      <c r="MNW34" s="174"/>
      <c r="MNX34" s="174"/>
      <c r="MNY34" s="174"/>
      <c r="MNZ34" s="174"/>
      <c r="MOA34" s="174"/>
      <c r="MOB34" s="174"/>
      <c r="MOC34" s="174"/>
      <c r="MOD34" s="174"/>
      <c r="MOE34" s="174"/>
      <c r="MOF34" s="174"/>
      <c r="MOV34" s="174"/>
      <c r="MOW34" s="174"/>
      <c r="MOX34" s="174"/>
      <c r="MOY34" s="174"/>
      <c r="MOZ34" s="174"/>
      <c r="MPA34" s="174"/>
      <c r="MPB34" s="174"/>
      <c r="MPC34" s="174"/>
      <c r="MPD34" s="174"/>
      <c r="MPE34" s="174"/>
      <c r="MPF34" s="174"/>
      <c r="MPG34" s="174"/>
      <c r="MPH34" s="174"/>
      <c r="MPX34" s="174"/>
      <c r="MPY34" s="174"/>
      <c r="MPZ34" s="174"/>
      <c r="MQA34" s="174"/>
      <c r="MQB34" s="174"/>
      <c r="MQC34" s="174"/>
      <c r="MQD34" s="174"/>
      <c r="MQE34" s="174"/>
      <c r="MQF34" s="174"/>
      <c r="MQG34" s="174"/>
      <c r="MQH34" s="174"/>
      <c r="MQI34" s="174"/>
      <c r="MQJ34" s="174"/>
      <c r="MQZ34" s="174"/>
      <c r="MRA34" s="174"/>
      <c r="MRB34" s="174"/>
      <c r="MRC34" s="174"/>
      <c r="MRD34" s="174"/>
      <c r="MRE34" s="174"/>
      <c r="MRF34" s="174"/>
      <c r="MRG34" s="174"/>
      <c r="MRH34" s="174"/>
      <c r="MRI34" s="174"/>
      <c r="MRJ34" s="174"/>
      <c r="MRK34" s="174"/>
      <c r="MRL34" s="174"/>
      <c r="MSB34" s="174"/>
      <c r="MSC34" s="174"/>
      <c r="MSD34" s="174"/>
      <c r="MSE34" s="174"/>
      <c r="MSF34" s="174"/>
      <c r="MSG34" s="174"/>
      <c r="MSH34" s="174"/>
      <c r="MSI34" s="174"/>
      <c r="MSJ34" s="174"/>
      <c r="MSK34" s="174"/>
      <c r="MSL34" s="174"/>
      <c r="MSM34" s="174"/>
      <c r="MSN34" s="174"/>
      <c r="MTD34" s="174"/>
      <c r="MTE34" s="174"/>
      <c r="MTF34" s="174"/>
      <c r="MTG34" s="174"/>
      <c r="MTH34" s="174"/>
      <c r="MTI34" s="174"/>
      <c r="MTJ34" s="174"/>
      <c r="MTK34" s="174"/>
      <c r="MTL34" s="174"/>
      <c r="MTM34" s="174"/>
      <c r="MTN34" s="174"/>
      <c r="MTO34" s="174"/>
      <c r="MTP34" s="174"/>
      <c r="MUF34" s="174"/>
      <c r="MUG34" s="174"/>
      <c r="MUH34" s="174"/>
      <c r="MUI34" s="174"/>
      <c r="MUJ34" s="174"/>
      <c r="MUK34" s="174"/>
      <c r="MUL34" s="174"/>
      <c r="MUM34" s="174"/>
      <c r="MUN34" s="174"/>
      <c r="MUO34" s="174"/>
      <c r="MUP34" s="174"/>
      <c r="MUQ34" s="174"/>
      <c r="MUR34" s="174"/>
      <c r="MVH34" s="174"/>
      <c r="MVI34" s="174"/>
      <c r="MVJ34" s="174"/>
      <c r="MVK34" s="174"/>
      <c r="MVL34" s="174"/>
      <c r="MVM34" s="174"/>
      <c r="MVN34" s="174"/>
      <c r="MVO34" s="174"/>
      <c r="MVP34" s="174"/>
      <c r="MVQ34" s="174"/>
      <c r="MVR34" s="174"/>
      <c r="MVS34" s="174"/>
      <c r="MVT34" s="174"/>
      <c r="MWJ34" s="174"/>
      <c r="MWK34" s="174"/>
      <c r="MWL34" s="174"/>
      <c r="MWM34" s="174"/>
      <c r="MWN34" s="174"/>
      <c r="MWO34" s="174"/>
      <c r="MWP34" s="174"/>
      <c r="MWQ34" s="174"/>
      <c r="MWR34" s="174"/>
      <c r="MWS34" s="174"/>
      <c r="MWT34" s="174"/>
      <c r="MWU34" s="174"/>
      <c r="MWV34" s="174"/>
      <c r="MXL34" s="174"/>
      <c r="MXM34" s="174"/>
      <c r="MXN34" s="174"/>
      <c r="MXO34" s="174"/>
      <c r="MXP34" s="174"/>
      <c r="MXQ34" s="174"/>
      <c r="MXR34" s="174"/>
      <c r="MXS34" s="174"/>
      <c r="MXT34" s="174"/>
      <c r="MXU34" s="174"/>
      <c r="MXV34" s="174"/>
      <c r="MXW34" s="174"/>
      <c r="MXX34" s="174"/>
      <c r="MYN34" s="174"/>
      <c r="MYO34" s="174"/>
      <c r="MYP34" s="174"/>
      <c r="MYQ34" s="174"/>
      <c r="MYR34" s="174"/>
      <c r="MYS34" s="174"/>
      <c r="MYT34" s="174"/>
      <c r="MYU34" s="174"/>
      <c r="MYV34" s="174"/>
      <c r="MYW34" s="174"/>
      <c r="MYX34" s="174"/>
      <c r="MYY34" s="174"/>
      <c r="MYZ34" s="174"/>
      <c r="MZP34" s="174"/>
      <c r="MZQ34" s="174"/>
      <c r="MZR34" s="174"/>
      <c r="MZS34" s="174"/>
      <c r="MZT34" s="174"/>
      <c r="MZU34" s="174"/>
      <c r="MZV34" s="174"/>
      <c r="MZW34" s="174"/>
      <c r="MZX34" s="174"/>
      <c r="MZY34" s="174"/>
      <c r="MZZ34" s="174"/>
      <c r="NAA34" s="174"/>
      <c r="NAB34" s="174"/>
      <c r="NAR34" s="174"/>
      <c r="NAS34" s="174"/>
      <c r="NAT34" s="174"/>
      <c r="NAU34" s="174"/>
      <c r="NAV34" s="174"/>
      <c r="NAW34" s="174"/>
      <c r="NAX34" s="174"/>
      <c r="NAY34" s="174"/>
      <c r="NAZ34" s="174"/>
      <c r="NBA34" s="174"/>
      <c r="NBB34" s="174"/>
      <c r="NBC34" s="174"/>
      <c r="NBD34" s="174"/>
      <c r="NBT34" s="174"/>
      <c r="NBU34" s="174"/>
      <c r="NBV34" s="174"/>
      <c r="NBW34" s="174"/>
      <c r="NBX34" s="174"/>
      <c r="NBY34" s="174"/>
      <c r="NBZ34" s="174"/>
      <c r="NCA34" s="174"/>
      <c r="NCB34" s="174"/>
      <c r="NCC34" s="174"/>
      <c r="NCD34" s="174"/>
      <c r="NCE34" s="174"/>
      <c r="NCF34" s="174"/>
      <c r="NCV34" s="174"/>
      <c r="NCW34" s="174"/>
      <c r="NCX34" s="174"/>
      <c r="NCY34" s="174"/>
      <c r="NCZ34" s="174"/>
      <c r="NDA34" s="174"/>
      <c r="NDB34" s="174"/>
      <c r="NDC34" s="174"/>
      <c r="NDD34" s="174"/>
      <c r="NDE34" s="174"/>
      <c r="NDF34" s="174"/>
      <c r="NDG34" s="174"/>
      <c r="NDH34" s="174"/>
      <c r="NDX34" s="174"/>
      <c r="NDY34" s="174"/>
      <c r="NDZ34" s="174"/>
      <c r="NEA34" s="174"/>
      <c r="NEB34" s="174"/>
      <c r="NEC34" s="174"/>
      <c r="NED34" s="174"/>
      <c r="NEE34" s="174"/>
      <c r="NEF34" s="174"/>
      <c r="NEG34" s="174"/>
      <c r="NEH34" s="174"/>
      <c r="NEI34" s="174"/>
      <c r="NEJ34" s="174"/>
      <c r="NEZ34" s="174"/>
      <c r="NFA34" s="174"/>
      <c r="NFB34" s="174"/>
      <c r="NFC34" s="174"/>
      <c r="NFD34" s="174"/>
      <c r="NFE34" s="174"/>
      <c r="NFF34" s="174"/>
      <c r="NFG34" s="174"/>
      <c r="NFH34" s="174"/>
      <c r="NFI34" s="174"/>
      <c r="NFJ34" s="174"/>
      <c r="NFK34" s="174"/>
      <c r="NFL34" s="174"/>
      <c r="NGB34" s="174"/>
      <c r="NGC34" s="174"/>
      <c r="NGD34" s="174"/>
      <c r="NGE34" s="174"/>
      <c r="NGF34" s="174"/>
      <c r="NGG34" s="174"/>
      <c r="NGH34" s="174"/>
      <c r="NGI34" s="174"/>
      <c r="NGJ34" s="174"/>
      <c r="NGK34" s="174"/>
      <c r="NGL34" s="174"/>
      <c r="NGM34" s="174"/>
      <c r="NGN34" s="174"/>
      <c r="NHD34" s="174"/>
      <c r="NHE34" s="174"/>
      <c r="NHF34" s="174"/>
      <c r="NHG34" s="174"/>
      <c r="NHH34" s="174"/>
      <c r="NHI34" s="174"/>
      <c r="NHJ34" s="174"/>
      <c r="NHK34" s="174"/>
      <c r="NHL34" s="174"/>
      <c r="NHM34" s="174"/>
      <c r="NHN34" s="174"/>
      <c r="NHO34" s="174"/>
      <c r="NHP34" s="174"/>
      <c r="NIF34" s="174"/>
      <c r="NIG34" s="174"/>
      <c r="NIH34" s="174"/>
      <c r="NII34" s="174"/>
      <c r="NIJ34" s="174"/>
      <c r="NIK34" s="174"/>
      <c r="NIL34" s="174"/>
      <c r="NIM34" s="174"/>
      <c r="NIN34" s="174"/>
      <c r="NIO34" s="174"/>
      <c r="NIP34" s="174"/>
      <c r="NIQ34" s="174"/>
      <c r="NIR34" s="174"/>
      <c r="NJH34" s="174"/>
      <c r="NJI34" s="174"/>
      <c r="NJJ34" s="174"/>
      <c r="NJK34" s="174"/>
      <c r="NJL34" s="174"/>
      <c r="NJM34" s="174"/>
      <c r="NJN34" s="174"/>
      <c r="NJO34" s="174"/>
      <c r="NJP34" s="174"/>
      <c r="NJQ34" s="174"/>
      <c r="NJR34" s="174"/>
      <c r="NJS34" s="174"/>
      <c r="NJT34" s="174"/>
      <c r="NKJ34" s="174"/>
      <c r="NKK34" s="174"/>
      <c r="NKL34" s="174"/>
      <c r="NKM34" s="174"/>
      <c r="NKN34" s="174"/>
      <c r="NKO34" s="174"/>
      <c r="NKP34" s="174"/>
      <c r="NKQ34" s="174"/>
      <c r="NKR34" s="174"/>
      <c r="NKS34" s="174"/>
      <c r="NKT34" s="174"/>
      <c r="NKU34" s="174"/>
      <c r="NKV34" s="174"/>
      <c r="NLL34" s="174"/>
      <c r="NLM34" s="174"/>
      <c r="NLN34" s="174"/>
      <c r="NLO34" s="174"/>
      <c r="NLP34" s="174"/>
      <c r="NLQ34" s="174"/>
      <c r="NLR34" s="174"/>
      <c r="NLS34" s="174"/>
      <c r="NLT34" s="174"/>
      <c r="NLU34" s="174"/>
      <c r="NLV34" s="174"/>
      <c r="NLW34" s="174"/>
      <c r="NLX34" s="174"/>
      <c r="NMN34" s="174"/>
      <c r="NMO34" s="174"/>
      <c r="NMP34" s="174"/>
      <c r="NMQ34" s="174"/>
      <c r="NMR34" s="174"/>
      <c r="NMS34" s="174"/>
      <c r="NMT34" s="174"/>
      <c r="NMU34" s="174"/>
      <c r="NMV34" s="174"/>
      <c r="NMW34" s="174"/>
      <c r="NMX34" s="174"/>
      <c r="NMY34" s="174"/>
      <c r="NMZ34" s="174"/>
      <c r="NNP34" s="174"/>
      <c r="NNQ34" s="174"/>
      <c r="NNR34" s="174"/>
      <c r="NNS34" s="174"/>
      <c r="NNT34" s="174"/>
      <c r="NNU34" s="174"/>
      <c r="NNV34" s="174"/>
      <c r="NNW34" s="174"/>
      <c r="NNX34" s="174"/>
      <c r="NNY34" s="174"/>
      <c r="NNZ34" s="174"/>
      <c r="NOA34" s="174"/>
      <c r="NOB34" s="174"/>
      <c r="NOR34" s="174"/>
      <c r="NOS34" s="174"/>
      <c r="NOT34" s="174"/>
      <c r="NOU34" s="174"/>
      <c r="NOV34" s="174"/>
      <c r="NOW34" s="174"/>
      <c r="NOX34" s="174"/>
      <c r="NOY34" s="174"/>
      <c r="NOZ34" s="174"/>
      <c r="NPA34" s="174"/>
      <c r="NPB34" s="174"/>
      <c r="NPC34" s="174"/>
      <c r="NPD34" s="174"/>
      <c r="NPT34" s="174"/>
      <c r="NPU34" s="174"/>
      <c r="NPV34" s="174"/>
      <c r="NPW34" s="174"/>
      <c r="NPX34" s="174"/>
      <c r="NPY34" s="174"/>
      <c r="NPZ34" s="174"/>
      <c r="NQA34" s="174"/>
      <c r="NQB34" s="174"/>
      <c r="NQC34" s="174"/>
      <c r="NQD34" s="174"/>
      <c r="NQE34" s="174"/>
      <c r="NQF34" s="174"/>
      <c r="NQV34" s="174"/>
      <c r="NQW34" s="174"/>
      <c r="NQX34" s="174"/>
      <c r="NQY34" s="174"/>
      <c r="NQZ34" s="174"/>
      <c r="NRA34" s="174"/>
      <c r="NRB34" s="174"/>
      <c r="NRC34" s="174"/>
      <c r="NRD34" s="174"/>
      <c r="NRE34" s="174"/>
      <c r="NRF34" s="174"/>
      <c r="NRG34" s="174"/>
      <c r="NRH34" s="174"/>
      <c r="NRX34" s="174"/>
      <c r="NRY34" s="174"/>
      <c r="NRZ34" s="174"/>
      <c r="NSA34" s="174"/>
      <c r="NSB34" s="174"/>
      <c r="NSC34" s="174"/>
      <c r="NSD34" s="174"/>
      <c r="NSE34" s="174"/>
      <c r="NSF34" s="174"/>
      <c r="NSG34" s="174"/>
      <c r="NSH34" s="174"/>
      <c r="NSI34" s="174"/>
      <c r="NSJ34" s="174"/>
      <c r="NSZ34" s="174"/>
      <c r="NTA34" s="174"/>
      <c r="NTB34" s="174"/>
      <c r="NTC34" s="174"/>
      <c r="NTD34" s="174"/>
      <c r="NTE34" s="174"/>
      <c r="NTF34" s="174"/>
      <c r="NTG34" s="174"/>
      <c r="NTH34" s="174"/>
      <c r="NTI34" s="174"/>
      <c r="NTJ34" s="174"/>
      <c r="NTK34" s="174"/>
      <c r="NTL34" s="174"/>
      <c r="NUB34" s="174"/>
      <c r="NUC34" s="174"/>
      <c r="NUD34" s="174"/>
      <c r="NUE34" s="174"/>
      <c r="NUF34" s="174"/>
      <c r="NUG34" s="174"/>
      <c r="NUH34" s="174"/>
      <c r="NUI34" s="174"/>
      <c r="NUJ34" s="174"/>
      <c r="NUK34" s="174"/>
      <c r="NUL34" s="174"/>
      <c r="NUM34" s="174"/>
      <c r="NUN34" s="174"/>
      <c r="NVD34" s="174"/>
      <c r="NVE34" s="174"/>
      <c r="NVF34" s="174"/>
      <c r="NVG34" s="174"/>
      <c r="NVH34" s="174"/>
      <c r="NVI34" s="174"/>
      <c r="NVJ34" s="174"/>
      <c r="NVK34" s="174"/>
      <c r="NVL34" s="174"/>
      <c r="NVM34" s="174"/>
      <c r="NVN34" s="174"/>
      <c r="NVO34" s="174"/>
      <c r="NVP34" s="174"/>
      <c r="NWF34" s="174"/>
      <c r="NWG34" s="174"/>
      <c r="NWH34" s="174"/>
      <c r="NWI34" s="174"/>
      <c r="NWJ34" s="174"/>
      <c r="NWK34" s="174"/>
      <c r="NWL34" s="174"/>
      <c r="NWM34" s="174"/>
      <c r="NWN34" s="174"/>
      <c r="NWO34" s="174"/>
      <c r="NWP34" s="174"/>
      <c r="NWQ34" s="174"/>
      <c r="NWR34" s="174"/>
      <c r="NXH34" s="174"/>
      <c r="NXI34" s="174"/>
      <c r="NXJ34" s="174"/>
      <c r="NXK34" s="174"/>
      <c r="NXL34" s="174"/>
      <c r="NXM34" s="174"/>
      <c r="NXN34" s="174"/>
      <c r="NXO34" s="174"/>
      <c r="NXP34" s="174"/>
      <c r="NXQ34" s="174"/>
      <c r="NXR34" s="174"/>
      <c r="NXS34" s="174"/>
      <c r="NXT34" s="174"/>
      <c r="NYJ34" s="174"/>
      <c r="NYK34" s="174"/>
      <c r="NYL34" s="174"/>
      <c r="NYM34" s="174"/>
      <c r="NYN34" s="174"/>
      <c r="NYO34" s="174"/>
      <c r="NYP34" s="174"/>
      <c r="NYQ34" s="174"/>
      <c r="NYR34" s="174"/>
      <c r="NYS34" s="174"/>
      <c r="NYT34" s="174"/>
      <c r="NYU34" s="174"/>
      <c r="NYV34" s="174"/>
      <c r="NZL34" s="174"/>
      <c r="NZM34" s="174"/>
      <c r="NZN34" s="174"/>
      <c r="NZO34" s="174"/>
      <c r="NZP34" s="174"/>
      <c r="NZQ34" s="174"/>
      <c r="NZR34" s="174"/>
      <c r="NZS34" s="174"/>
      <c r="NZT34" s="174"/>
      <c r="NZU34" s="174"/>
      <c r="NZV34" s="174"/>
      <c r="NZW34" s="174"/>
      <c r="NZX34" s="174"/>
      <c r="OAN34" s="174"/>
      <c r="OAO34" s="174"/>
      <c r="OAP34" s="174"/>
      <c r="OAQ34" s="174"/>
      <c r="OAR34" s="174"/>
      <c r="OAS34" s="174"/>
      <c r="OAT34" s="174"/>
      <c r="OAU34" s="174"/>
      <c r="OAV34" s="174"/>
      <c r="OAW34" s="174"/>
      <c r="OAX34" s="174"/>
      <c r="OAY34" s="174"/>
      <c r="OAZ34" s="174"/>
      <c r="OBP34" s="174"/>
      <c r="OBQ34" s="174"/>
      <c r="OBR34" s="174"/>
      <c r="OBS34" s="174"/>
      <c r="OBT34" s="174"/>
      <c r="OBU34" s="174"/>
      <c r="OBV34" s="174"/>
      <c r="OBW34" s="174"/>
      <c r="OBX34" s="174"/>
      <c r="OBY34" s="174"/>
      <c r="OBZ34" s="174"/>
      <c r="OCA34" s="174"/>
      <c r="OCB34" s="174"/>
      <c r="OCR34" s="174"/>
      <c r="OCS34" s="174"/>
      <c r="OCT34" s="174"/>
      <c r="OCU34" s="174"/>
      <c r="OCV34" s="174"/>
      <c r="OCW34" s="174"/>
      <c r="OCX34" s="174"/>
      <c r="OCY34" s="174"/>
      <c r="OCZ34" s="174"/>
      <c r="ODA34" s="174"/>
      <c r="ODB34" s="174"/>
      <c r="ODC34" s="174"/>
      <c r="ODD34" s="174"/>
      <c r="ODT34" s="174"/>
      <c r="ODU34" s="174"/>
      <c r="ODV34" s="174"/>
      <c r="ODW34" s="174"/>
      <c r="ODX34" s="174"/>
      <c r="ODY34" s="174"/>
      <c r="ODZ34" s="174"/>
      <c r="OEA34" s="174"/>
      <c r="OEB34" s="174"/>
      <c r="OEC34" s="174"/>
      <c r="OED34" s="174"/>
      <c r="OEE34" s="174"/>
      <c r="OEF34" s="174"/>
      <c r="OEV34" s="174"/>
      <c r="OEW34" s="174"/>
      <c r="OEX34" s="174"/>
      <c r="OEY34" s="174"/>
      <c r="OEZ34" s="174"/>
      <c r="OFA34" s="174"/>
      <c r="OFB34" s="174"/>
      <c r="OFC34" s="174"/>
      <c r="OFD34" s="174"/>
      <c r="OFE34" s="174"/>
      <c r="OFF34" s="174"/>
      <c r="OFG34" s="174"/>
      <c r="OFH34" s="174"/>
      <c r="OFX34" s="174"/>
      <c r="OFY34" s="174"/>
      <c r="OFZ34" s="174"/>
      <c r="OGA34" s="174"/>
      <c r="OGB34" s="174"/>
      <c r="OGC34" s="174"/>
      <c r="OGD34" s="174"/>
      <c r="OGE34" s="174"/>
      <c r="OGF34" s="174"/>
      <c r="OGG34" s="174"/>
      <c r="OGH34" s="174"/>
      <c r="OGI34" s="174"/>
      <c r="OGJ34" s="174"/>
      <c r="OGZ34" s="174"/>
      <c r="OHA34" s="174"/>
      <c r="OHB34" s="174"/>
      <c r="OHC34" s="174"/>
      <c r="OHD34" s="174"/>
      <c r="OHE34" s="174"/>
      <c r="OHF34" s="174"/>
      <c r="OHG34" s="174"/>
      <c r="OHH34" s="174"/>
      <c r="OHI34" s="174"/>
      <c r="OHJ34" s="174"/>
      <c r="OHK34" s="174"/>
      <c r="OHL34" s="174"/>
      <c r="OIB34" s="174"/>
      <c r="OIC34" s="174"/>
      <c r="OID34" s="174"/>
      <c r="OIE34" s="174"/>
      <c r="OIF34" s="174"/>
      <c r="OIG34" s="174"/>
      <c r="OIH34" s="174"/>
      <c r="OII34" s="174"/>
      <c r="OIJ34" s="174"/>
      <c r="OIK34" s="174"/>
      <c r="OIL34" s="174"/>
      <c r="OIM34" s="174"/>
      <c r="OIN34" s="174"/>
      <c r="OJD34" s="174"/>
      <c r="OJE34" s="174"/>
      <c r="OJF34" s="174"/>
      <c r="OJG34" s="174"/>
      <c r="OJH34" s="174"/>
      <c r="OJI34" s="174"/>
      <c r="OJJ34" s="174"/>
      <c r="OJK34" s="174"/>
      <c r="OJL34" s="174"/>
      <c r="OJM34" s="174"/>
      <c r="OJN34" s="174"/>
      <c r="OJO34" s="174"/>
      <c r="OJP34" s="174"/>
      <c r="OKF34" s="174"/>
      <c r="OKG34" s="174"/>
      <c r="OKH34" s="174"/>
      <c r="OKI34" s="174"/>
      <c r="OKJ34" s="174"/>
      <c r="OKK34" s="174"/>
      <c r="OKL34" s="174"/>
      <c r="OKM34" s="174"/>
      <c r="OKN34" s="174"/>
      <c r="OKO34" s="174"/>
      <c r="OKP34" s="174"/>
      <c r="OKQ34" s="174"/>
      <c r="OKR34" s="174"/>
      <c r="OLH34" s="174"/>
      <c r="OLI34" s="174"/>
      <c r="OLJ34" s="174"/>
      <c r="OLK34" s="174"/>
      <c r="OLL34" s="174"/>
      <c r="OLM34" s="174"/>
      <c r="OLN34" s="174"/>
      <c r="OLO34" s="174"/>
      <c r="OLP34" s="174"/>
      <c r="OLQ34" s="174"/>
      <c r="OLR34" s="174"/>
      <c r="OLS34" s="174"/>
      <c r="OLT34" s="174"/>
      <c r="OMJ34" s="174"/>
      <c r="OMK34" s="174"/>
      <c r="OML34" s="174"/>
      <c r="OMM34" s="174"/>
      <c r="OMN34" s="174"/>
      <c r="OMO34" s="174"/>
      <c r="OMP34" s="174"/>
      <c r="OMQ34" s="174"/>
      <c r="OMR34" s="174"/>
      <c r="OMS34" s="174"/>
      <c r="OMT34" s="174"/>
      <c r="OMU34" s="174"/>
      <c r="OMV34" s="174"/>
      <c r="ONL34" s="174"/>
      <c r="ONM34" s="174"/>
      <c r="ONN34" s="174"/>
      <c r="ONO34" s="174"/>
      <c r="ONP34" s="174"/>
      <c r="ONQ34" s="174"/>
      <c r="ONR34" s="174"/>
      <c r="ONS34" s="174"/>
      <c r="ONT34" s="174"/>
      <c r="ONU34" s="174"/>
      <c r="ONV34" s="174"/>
      <c r="ONW34" s="174"/>
      <c r="ONX34" s="174"/>
      <c r="OON34" s="174"/>
      <c r="OOO34" s="174"/>
      <c r="OOP34" s="174"/>
      <c r="OOQ34" s="174"/>
      <c r="OOR34" s="174"/>
      <c r="OOS34" s="174"/>
      <c r="OOT34" s="174"/>
      <c r="OOU34" s="174"/>
      <c r="OOV34" s="174"/>
      <c r="OOW34" s="174"/>
      <c r="OOX34" s="174"/>
      <c r="OOY34" s="174"/>
      <c r="OOZ34" s="174"/>
      <c r="OPP34" s="174"/>
      <c r="OPQ34" s="174"/>
      <c r="OPR34" s="174"/>
      <c r="OPS34" s="174"/>
      <c r="OPT34" s="174"/>
      <c r="OPU34" s="174"/>
      <c r="OPV34" s="174"/>
      <c r="OPW34" s="174"/>
      <c r="OPX34" s="174"/>
      <c r="OPY34" s="174"/>
      <c r="OPZ34" s="174"/>
      <c r="OQA34" s="174"/>
      <c r="OQB34" s="174"/>
      <c r="OQR34" s="174"/>
      <c r="OQS34" s="174"/>
      <c r="OQT34" s="174"/>
      <c r="OQU34" s="174"/>
      <c r="OQV34" s="174"/>
      <c r="OQW34" s="174"/>
      <c r="OQX34" s="174"/>
      <c r="OQY34" s="174"/>
      <c r="OQZ34" s="174"/>
      <c r="ORA34" s="174"/>
      <c r="ORB34" s="174"/>
      <c r="ORC34" s="174"/>
      <c r="ORD34" s="174"/>
      <c r="ORT34" s="174"/>
      <c r="ORU34" s="174"/>
      <c r="ORV34" s="174"/>
      <c r="ORW34" s="174"/>
      <c r="ORX34" s="174"/>
      <c r="ORY34" s="174"/>
      <c r="ORZ34" s="174"/>
      <c r="OSA34" s="174"/>
      <c r="OSB34" s="174"/>
      <c r="OSC34" s="174"/>
      <c r="OSD34" s="174"/>
      <c r="OSE34" s="174"/>
      <c r="OSF34" s="174"/>
      <c r="OSV34" s="174"/>
      <c r="OSW34" s="174"/>
      <c r="OSX34" s="174"/>
      <c r="OSY34" s="174"/>
      <c r="OSZ34" s="174"/>
      <c r="OTA34" s="174"/>
      <c r="OTB34" s="174"/>
      <c r="OTC34" s="174"/>
      <c r="OTD34" s="174"/>
      <c r="OTE34" s="174"/>
      <c r="OTF34" s="174"/>
      <c r="OTG34" s="174"/>
      <c r="OTH34" s="174"/>
      <c r="OTX34" s="174"/>
      <c r="OTY34" s="174"/>
      <c r="OTZ34" s="174"/>
      <c r="OUA34" s="174"/>
      <c r="OUB34" s="174"/>
      <c r="OUC34" s="174"/>
      <c r="OUD34" s="174"/>
      <c r="OUE34" s="174"/>
      <c r="OUF34" s="174"/>
      <c r="OUG34" s="174"/>
      <c r="OUH34" s="174"/>
      <c r="OUI34" s="174"/>
      <c r="OUJ34" s="174"/>
      <c r="OUZ34" s="174"/>
      <c r="OVA34" s="174"/>
      <c r="OVB34" s="174"/>
      <c r="OVC34" s="174"/>
      <c r="OVD34" s="174"/>
      <c r="OVE34" s="174"/>
      <c r="OVF34" s="174"/>
      <c r="OVG34" s="174"/>
      <c r="OVH34" s="174"/>
      <c r="OVI34" s="174"/>
      <c r="OVJ34" s="174"/>
      <c r="OVK34" s="174"/>
      <c r="OVL34" s="174"/>
      <c r="OWB34" s="174"/>
      <c r="OWC34" s="174"/>
      <c r="OWD34" s="174"/>
      <c r="OWE34" s="174"/>
      <c r="OWF34" s="174"/>
      <c r="OWG34" s="174"/>
      <c r="OWH34" s="174"/>
      <c r="OWI34" s="174"/>
      <c r="OWJ34" s="174"/>
      <c r="OWK34" s="174"/>
      <c r="OWL34" s="174"/>
      <c r="OWM34" s="174"/>
      <c r="OWN34" s="174"/>
      <c r="OXD34" s="174"/>
      <c r="OXE34" s="174"/>
      <c r="OXF34" s="174"/>
      <c r="OXG34" s="174"/>
      <c r="OXH34" s="174"/>
      <c r="OXI34" s="174"/>
      <c r="OXJ34" s="174"/>
      <c r="OXK34" s="174"/>
      <c r="OXL34" s="174"/>
      <c r="OXM34" s="174"/>
      <c r="OXN34" s="174"/>
      <c r="OXO34" s="174"/>
      <c r="OXP34" s="174"/>
      <c r="OYF34" s="174"/>
      <c r="OYG34" s="174"/>
      <c r="OYH34" s="174"/>
      <c r="OYI34" s="174"/>
      <c r="OYJ34" s="174"/>
      <c r="OYK34" s="174"/>
      <c r="OYL34" s="174"/>
      <c r="OYM34" s="174"/>
      <c r="OYN34" s="174"/>
      <c r="OYO34" s="174"/>
      <c r="OYP34" s="174"/>
      <c r="OYQ34" s="174"/>
      <c r="OYR34" s="174"/>
      <c r="OZH34" s="174"/>
      <c r="OZI34" s="174"/>
      <c r="OZJ34" s="174"/>
      <c r="OZK34" s="174"/>
      <c r="OZL34" s="174"/>
      <c r="OZM34" s="174"/>
      <c r="OZN34" s="174"/>
      <c r="OZO34" s="174"/>
      <c r="OZP34" s="174"/>
      <c r="OZQ34" s="174"/>
      <c r="OZR34" s="174"/>
      <c r="OZS34" s="174"/>
      <c r="OZT34" s="174"/>
      <c r="PAJ34" s="174"/>
      <c r="PAK34" s="174"/>
      <c r="PAL34" s="174"/>
      <c r="PAM34" s="174"/>
      <c r="PAN34" s="174"/>
      <c r="PAO34" s="174"/>
      <c r="PAP34" s="174"/>
      <c r="PAQ34" s="174"/>
      <c r="PAR34" s="174"/>
      <c r="PAS34" s="174"/>
      <c r="PAT34" s="174"/>
      <c r="PAU34" s="174"/>
      <c r="PAV34" s="174"/>
      <c r="PBL34" s="174"/>
      <c r="PBM34" s="174"/>
      <c r="PBN34" s="174"/>
      <c r="PBO34" s="174"/>
      <c r="PBP34" s="174"/>
      <c r="PBQ34" s="174"/>
      <c r="PBR34" s="174"/>
      <c r="PBS34" s="174"/>
      <c r="PBT34" s="174"/>
      <c r="PBU34" s="174"/>
      <c r="PBV34" s="174"/>
      <c r="PBW34" s="174"/>
      <c r="PBX34" s="174"/>
      <c r="PCN34" s="174"/>
      <c r="PCO34" s="174"/>
      <c r="PCP34" s="174"/>
      <c r="PCQ34" s="174"/>
      <c r="PCR34" s="174"/>
      <c r="PCS34" s="174"/>
      <c r="PCT34" s="174"/>
      <c r="PCU34" s="174"/>
      <c r="PCV34" s="174"/>
      <c r="PCW34" s="174"/>
      <c r="PCX34" s="174"/>
      <c r="PCY34" s="174"/>
      <c r="PCZ34" s="174"/>
      <c r="PDP34" s="174"/>
      <c r="PDQ34" s="174"/>
      <c r="PDR34" s="174"/>
      <c r="PDS34" s="174"/>
      <c r="PDT34" s="174"/>
      <c r="PDU34" s="174"/>
      <c r="PDV34" s="174"/>
      <c r="PDW34" s="174"/>
      <c r="PDX34" s="174"/>
      <c r="PDY34" s="174"/>
      <c r="PDZ34" s="174"/>
      <c r="PEA34" s="174"/>
      <c r="PEB34" s="174"/>
      <c r="PER34" s="174"/>
      <c r="PES34" s="174"/>
      <c r="PET34" s="174"/>
      <c r="PEU34" s="174"/>
      <c r="PEV34" s="174"/>
      <c r="PEW34" s="174"/>
      <c r="PEX34" s="174"/>
      <c r="PEY34" s="174"/>
      <c r="PEZ34" s="174"/>
      <c r="PFA34" s="174"/>
      <c r="PFB34" s="174"/>
      <c r="PFC34" s="174"/>
      <c r="PFD34" s="174"/>
      <c r="PFT34" s="174"/>
      <c r="PFU34" s="174"/>
      <c r="PFV34" s="174"/>
      <c r="PFW34" s="174"/>
      <c r="PFX34" s="174"/>
      <c r="PFY34" s="174"/>
      <c r="PFZ34" s="174"/>
      <c r="PGA34" s="174"/>
      <c r="PGB34" s="174"/>
      <c r="PGC34" s="174"/>
      <c r="PGD34" s="174"/>
      <c r="PGE34" s="174"/>
      <c r="PGF34" s="174"/>
      <c r="PGV34" s="174"/>
      <c r="PGW34" s="174"/>
      <c r="PGX34" s="174"/>
      <c r="PGY34" s="174"/>
      <c r="PGZ34" s="174"/>
      <c r="PHA34" s="174"/>
      <c r="PHB34" s="174"/>
      <c r="PHC34" s="174"/>
      <c r="PHD34" s="174"/>
      <c r="PHE34" s="174"/>
      <c r="PHF34" s="174"/>
      <c r="PHG34" s="174"/>
      <c r="PHH34" s="174"/>
      <c r="PHX34" s="174"/>
      <c r="PHY34" s="174"/>
      <c r="PHZ34" s="174"/>
      <c r="PIA34" s="174"/>
      <c r="PIB34" s="174"/>
      <c r="PIC34" s="174"/>
      <c r="PID34" s="174"/>
      <c r="PIE34" s="174"/>
      <c r="PIF34" s="174"/>
      <c r="PIG34" s="174"/>
      <c r="PIH34" s="174"/>
      <c r="PII34" s="174"/>
      <c r="PIJ34" s="174"/>
      <c r="PIZ34" s="174"/>
      <c r="PJA34" s="174"/>
      <c r="PJB34" s="174"/>
      <c r="PJC34" s="174"/>
      <c r="PJD34" s="174"/>
      <c r="PJE34" s="174"/>
      <c r="PJF34" s="174"/>
      <c r="PJG34" s="174"/>
      <c r="PJH34" s="174"/>
      <c r="PJI34" s="174"/>
      <c r="PJJ34" s="174"/>
      <c r="PJK34" s="174"/>
      <c r="PJL34" s="174"/>
      <c r="PKB34" s="174"/>
      <c r="PKC34" s="174"/>
      <c r="PKD34" s="174"/>
      <c r="PKE34" s="174"/>
      <c r="PKF34" s="174"/>
      <c r="PKG34" s="174"/>
      <c r="PKH34" s="174"/>
      <c r="PKI34" s="174"/>
      <c r="PKJ34" s="174"/>
      <c r="PKK34" s="174"/>
      <c r="PKL34" s="174"/>
      <c r="PKM34" s="174"/>
      <c r="PKN34" s="174"/>
      <c r="PLD34" s="174"/>
      <c r="PLE34" s="174"/>
      <c r="PLF34" s="174"/>
      <c r="PLG34" s="174"/>
      <c r="PLH34" s="174"/>
      <c r="PLI34" s="174"/>
      <c r="PLJ34" s="174"/>
      <c r="PLK34" s="174"/>
      <c r="PLL34" s="174"/>
      <c r="PLM34" s="174"/>
      <c r="PLN34" s="174"/>
      <c r="PLO34" s="174"/>
      <c r="PLP34" s="174"/>
      <c r="PMF34" s="174"/>
      <c r="PMG34" s="174"/>
      <c r="PMH34" s="174"/>
      <c r="PMI34" s="174"/>
      <c r="PMJ34" s="174"/>
      <c r="PMK34" s="174"/>
      <c r="PML34" s="174"/>
      <c r="PMM34" s="174"/>
      <c r="PMN34" s="174"/>
      <c r="PMO34" s="174"/>
      <c r="PMP34" s="174"/>
      <c r="PMQ34" s="174"/>
      <c r="PMR34" s="174"/>
      <c r="PNH34" s="174"/>
      <c r="PNI34" s="174"/>
      <c r="PNJ34" s="174"/>
      <c r="PNK34" s="174"/>
      <c r="PNL34" s="174"/>
      <c r="PNM34" s="174"/>
      <c r="PNN34" s="174"/>
      <c r="PNO34" s="174"/>
      <c r="PNP34" s="174"/>
      <c r="PNQ34" s="174"/>
      <c r="PNR34" s="174"/>
      <c r="PNS34" s="174"/>
      <c r="PNT34" s="174"/>
      <c r="POJ34" s="174"/>
      <c r="POK34" s="174"/>
      <c r="POL34" s="174"/>
      <c r="POM34" s="174"/>
      <c r="PON34" s="174"/>
      <c r="POO34" s="174"/>
      <c r="POP34" s="174"/>
      <c r="POQ34" s="174"/>
      <c r="POR34" s="174"/>
      <c r="POS34" s="174"/>
      <c r="POT34" s="174"/>
      <c r="POU34" s="174"/>
      <c r="POV34" s="174"/>
      <c r="PPL34" s="174"/>
      <c r="PPM34" s="174"/>
      <c r="PPN34" s="174"/>
      <c r="PPO34" s="174"/>
      <c r="PPP34" s="174"/>
      <c r="PPQ34" s="174"/>
      <c r="PPR34" s="174"/>
      <c r="PPS34" s="174"/>
      <c r="PPT34" s="174"/>
      <c r="PPU34" s="174"/>
      <c r="PPV34" s="174"/>
      <c r="PPW34" s="174"/>
      <c r="PPX34" s="174"/>
      <c r="PQN34" s="174"/>
      <c r="PQO34" s="174"/>
      <c r="PQP34" s="174"/>
      <c r="PQQ34" s="174"/>
      <c r="PQR34" s="174"/>
      <c r="PQS34" s="174"/>
      <c r="PQT34" s="174"/>
      <c r="PQU34" s="174"/>
      <c r="PQV34" s="174"/>
      <c r="PQW34" s="174"/>
      <c r="PQX34" s="174"/>
      <c r="PQY34" s="174"/>
      <c r="PQZ34" s="174"/>
      <c r="PRP34" s="174"/>
      <c r="PRQ34" s="174"/>
      <c r="PRR34" s="174"/>
      <c r="PRS34" s="174"/>
      <c r="PRT34" s="174"/>
      <c r="PRU34" s="174"/>
      <c r="PRV34" s="174"/>
      <c r="PRW34" s="174"/>
      <c r="PRX34" s="174"/>
      <c r="PRY34" s="174"/>
      <c r="PRZ34" s="174"/>
      <c r="PSA34" s="174"/>
      <c r="PSB34" s="174"/>
      <c r="PSR34" s="174"/>
      <c r="PSS34" s="174"/>
      <c r="PST34" s="174"/>
      <c r="PSU34" s="174"/>
      <c r="PSV34" s="174"/>
      <c r="PSW34" s="174"/>
      <c r="PSX34" s="174"/>
      <c r="PSY34" s="174"/>
      <c r="PSZ34" s="174"/>
      <c r="PTA34" s="174"/>
      <c r="PTB34" s="174"/>
      <c r="PTC34" s="174"/>
      <c r="PTD34" s="174"/>
      <c r="PTT34" s="174"/>
      <c r="PTU34" s="174"/>
      <c r="PTV34" s="174"/>
      <c r="PTW34" s="174"/>
      <c r="PTX34" s="174"/>
      <c r="PTY34" s="174"/>
      <c r="PTZ34" s="174"/>
      <c r="PUA34" s="174"/>
      <c r="PUB34" s="174"/>
      <c r="PUC34" s="174"/>
      <c r="PUD34" s="174"/>
      <c r="PUE34" s="174"/>
      <c r="PUF34" s="174"/>
      <c r="PUV34" s="174"/>
      <c r="PUW34" s="174"/>
      <c r="PUX34" s="174"/>
      <c r="PUY34" s="174"/>
      <c r="PUZ34" s="174"/>
      <c r="PVA34" s="174"/>
      <c r="PVB34" s="174"/>
      <c r="PVC34" s="174"/>
      <c r="PVD34" s="174"/>
      <c r="PVE34" s="174"/>
      <c r="PVF34" s="174"/>
      <c r="PVG34" s="174"/>
      <c r="PVH34" s="174"/>
      <c r="PVX34" s="174"/>
      <c r="PVY34" s="174"/>
      <c r="PVZ34" s="174"/>
      <c r="PWA34" s="174"/>
      <c r="PWB34" s="174"/>
      <c r="PWC34" s="174"/>
      <c r="PWD34" s="174"/>
      <c r="PWE34" s="174"/>
      <c r="PWF34" s="174"/>
      <c r="PWG34" s="174"/>
      <c r="PWH34" s="174"/>
      <c r="PWI34" s="174"/>
      <c r="PWJ34" s="174"/>
      <c r="PWZ34" s="174"/>
      <c r="PXA34" s="174"/>
      <c r="PXB34" s="174"/>
      <c r="PXC34" s="174"/>
      <c r="PXD34" s="174"/>
      <c r="PXE34" s="174"/>
      <c r="PXF34" s="174"/>
      <c r="PXG34" s="174"/>
      <c r="PXH34" s="174"/>
      <c r="PXI34" s="174"/>
      <c r="PXJ34" s="174"/>
      <c r="PXK34" s="174"/>
      <c r="PXL34" s="174"/>
      <c r="PYB34" s="174"/>
      <c r="PYC34" s="174"/>
      <c r="PYD34" s="174"/>
      <c r="PYE34" s="174"/>
      <c r="PYF34" s="174"/>
      <c r="PYG34" s="174"/>
      <c r="PYH34" s="174"/>
      <c r="PYI34" s="174"/>
      <c r="PYJ34" s="174"/>
      <c r="PYK34" s="174"/>
      <c r="PYL34" s="174"/>
      <c r="PYM34" s="174"/>
      <c r="PYN34" s="174"/>
      <c r="PZD34" s="174"/>
      <c r="PZE34" s="174"/>
      <c r="PZF34" s="174"/>
      <c r="PZG34" s="174"/>
      <c r="PZH34" s="174"/>
      <c r="PZI34" s="174"/>
      <c r="PZJ34" s="174"/>
      <c r="PZK34" s="174"/>
      <c r="PZL34" s="174"/>
      <c r="PZM34" s="174"/>
      <c r="PZN34" s="174"/>
      <c r="PZO34" s="174"/>
      <c r="PZP34" s="174"/>
      <c r="QAF34" s="174"/>
      <c r="QAG34" s="174"/>
      <c r="QAH34" s="174"/>
      <c r="QAI34" s="174"/>
      <c r="QAJ34" s="174"/>
      <c r="QAK34" s="174"/>
      <c r="QAL34" s="174"/>
      <c r="QAM34" s="174"/>
      <c r="QAN34" s="174"/>
      <c r="QAO34" s="174"/>
      <c r="QAP34" s="174"/>
      <c r="QAQ34" s="174"/>
      <c r="QAR34" s="174"/>
      <c r="QBH34" s="174"/>
      <c r="QBI34" s="174"/>
      <c r="QBJ34" s="174"/>
      <c r="QBK34" s="174"/>
      <c r="QBL34" s="174"/>
      <c r="QBM34" s="174"/>
      <c r="QBN34" s="174"/>
      <c r="QBO34" s="174"/>
      <c r="QBP34" s="174"/>
      <c r="QBQ34" s="174"/>
      <c r="QBR34" s="174"/>
      <c r="QBS34" s="174"/>
      <c r="QBT34" s="174"/>
      <c r="QCJ34" s="174"/>
      <c r="QCK34" s="174"/>
      <c r="QCL34" s="174"/>
      <c r="QCM34" s="174"/>
      <c r="QCN34" s="174"/>
      <c r="QCO34" s="174"/>
      <c r="QCP34" s="174"/>
      <c r="QCQ34" s="174"/>
      <c r="QCR34" s="174"/>
      <c r="QCS34" s="174"/>
      <c r="QCT34" s="174"/>
      <c r="QCU34" s="174"/>
      <c r="QCV34" s="174"/>
      <c r="QDL34" s="174"/>
      <c r="QDM34" s="174"/>
      <c r="QDN34" s="174"/>
      <c r="QDO34" s="174"/>
      <c r="QDP34" s="174"/>
      <c r="QDQ34" s="174"/>
      <c r="QDR34" s="174"/>
      <c r="QDS34" s="174"/>
      <c r="QDT34" s="174"/>
      <c r="QDU34" s="174"/>
      <c r="QDV34" s="174"/>
      <c r="QDW34" s="174"/>
      <c r="QDX34" s="174"/>
      <c r="QEN34" s="174"/>
      <c r="QEO34" s="174"/>
      <c r="QEP34" s="174"/>
      <c r="QEQ34" s="174"/>
      <c r="QER34" s="174"/>
      <c r="QES34" s="174"/>
      <c r="QET34" s="174"/>
      <c r="QEU34" s="174"/>
      <c r="QEV34" s="174"/>
      <c r="QEW34" s="174"/>
      <c r="QEX34" s="174"/>
      <c r="QEY34" s="174"/>
      <c r="QEZ34" s="174"/>
      <c r="QFP34" s="174"/>
      <c r="QFQ34" s="174"/>
      <c r="QFR34" s="174"/>
      <c r="QFS34" s="174"/>
      <c r="QFT34" s="174"/>
      <c r="QFU34" s="174"/>
      <c r="QFV34" s="174"/>
      <c r="QFW34" s="174"/>
      <c r="QFX34" s="174"/>
      <c r="QFY34" s="174"/>
      <c r="QFZ34" s="174"/>
      <c r="QGA34" s="174"/>
      <c r="QGB34" s="174"/>
      <c r="QGR34" s="174"/>
      <c r="QGS34" s="174"/>
      <c r="QGT34" s="174"/>
      <c r="QGU34" s="174"/>
      <c r="QGV34" s="174"/>
      <c r="QGW34" s="174"/>
      <c r="QGX34" s="174"/>
      <c r="QGY34" s="174"/>
      <c r="QGZ34" s="174"/>
      <c r="QHA34" s="174"/>
      <c r="QHB34" s="174"/>
      <c r="QHC34" s="174"/>
      <c r="QHD34" s="174"/>
      <c r="QHT34" s="174"/>
      <c r="QHU34" s="174"/>
      <c r="QHV34" s="174"/>
      <c r="QHW34" s="174"/>
      <c r="QHX34" s="174"/>
      <c r="QHY34" s="174"/>
      <c r="QHZ34" s="174"/>
      <c r="QIA34" s="174"/>
      <c r="QIB34" s="174"/>
      <c r="QIC34" s="174"/>
      <c r="QID34" s="174"/>
      <c r="QIE34" s="174"/>
      <c r="QIF34" s="174"/>
      <c r="QIV34" s="174"/>
      <c r="QIW34" s="174"/>
      <c r="QIX34" s="174"/>
      <c r="QIY34" s="174"/>
      <c r="QIZ34" s="174"/>
      <c r="QJA34" s="174"/>
      <c r="QJB34" s="174"/>
      <c r="QJC34" s="174"/>
      <c r="QJD34" s="174"/>
      <c r="QJE34" s="174"/>
      <c r="QJF34" s="174"/>
      <c r="QJG34" s="174"/>
      <c r="QJH34" s="174"/>
      <c r="QJX34" s="174"/>
      <c r="QJY34" s="174"/>
      <c r="QJZ34" s="174"/>
      <c r="QKA34" s="174"/>
      <c r="QKB34" s="174"/>
      <c r="QKC34" s="174"/>
      <c r="QKD34" s="174"/>
      <c r="QKE34" s="174"/>
      <c r="QKF34" s="174"/>
      <c r="QKG34" s="174"/>
      <c r="QKH34" s="174"/>
      <c r="QKI34" s="174"/>
      <c r="QKJ34" s="174"/>
      <c r="QKZ34" s="174"/>
      <c r="QLA34" s="174"/>
      <c r="QLB34" s="174"/>
      <c r="QLC34" s="174"/>
      <c r="QLD34" s="174"/>
      <c r="QLE34" s="174"/>
      <c r="QLF34" s="174"/>
      <c r="QLG34" s="174"/>
      <c r="QLH34" s="174"/>
      <c r="QLI34" s="174"/>
      <c r="QLJ34" s="174"/>
      <c r="QLK34" s="174"/>
      <c r="QLL34" s="174"/>
      <c r="QMB34" s="174"/>
      <c r="QMC34" s="174"/>
      <c r="QMD34" s="174"/>
      <c r="QME34" s="174"/>
      <c r="QMF34" s="174"/>
      <c r="QMG34" s="174"/>
      <c r="QMH34" s="174"/>
      <c r="QMI34" s="174"/>
      <c r="QMJ34" s="174"/>
      <c r="QMK34" s="174"/>
      <c r="QML34" s="174"/>
      <c r="QMM34" s="174"/>
      <c r="QMN34" s="174"/>
      <c r="QND34" s="174"/>
      <c r="QNE34" s="174"/>
      <c r="QNF34" s="174"/>
      <c r="QNG34" s="174"/>
      <c r="QNH34" s="174"/>
      <c r="QNI34" s="174"/>
      <c r="QNJ34" s="174"/>
      <c r="QNK34" s="174"/>
      <c r="QNL34" s="174"/>
      <c r="QNM34" s="174"/>
      <c r="QNN34" s="174"/>
      <c r="QNO34" s="174"/>
      <c r="QNP34" s="174"/>
      <c r="QOF34" s="174"/>
      <c r="QOG34" s="174"/>
      <c r="QOH34" s="174"/>
      <c r="QOI34" s="174"/>
      <c r="QOJ34" s="174"/>
      <c r="QOK34" s="174"/>
      <c r="QOL34" s="174"/>
      <c r="QOM34" s="174"/>
      <c r="QON34" s="174"/>
      <c r="QOO34" s="174"/>
      <c r="QOP34" s="174"/>
      <c r="QOQ34" s="174"/>
      <c r="QOR34" s="174"/>
      <c r="QPH34" s="174"/>
      <c r="QPI34" s="174"/>
      <c r="QPJ34" s="174"/>
      <c r="QPK34" s="174"/>
      <c r="QPL34" s="174"/>
      <c r="QPM34" s="174"/>
      <c r="QPN34" s="174"/>
      <c r="QPO34" s="174"/>
      <c r="QPP34" s="174"/>
      <c r="QPQ34" s="174"/>
      <c r="QPR34" s="174"/>
      <c r="QPS34" s="174"/>
      <c r="QPT34" s="174"/>
      <c r="QQJ34" s="174"/>
      <c r="QQK34" s="174"/>
      <c r="QQL34" s="174"/>
      <c r="QQM34" s="174"/>
      <c r="QQN34" s="174"/>
      <c r="QQO34" s="174"/>
      <c r="QQP34" s="174"/>
      <c r="QQQ34" s="174"/>
      <c r="QQR34" s="174"/>
      <c r="QQS34" s="174"/>
      <c r="QQT34" s="174"/>
      <c r="QQU34" s="174"/>
      <c r="QQV34" s="174"/>
      <c r="QRL34" s="174"/>
      <c r="QRM34" s="174"/>
      <c r="QRN34" s="174"/>
      <c r="QRO34" s="174"/>
      <c r="QRP34" s="174"/>
      <c r="QRQ34" s="174"/>
      <c r="QRR34" s="174"/>
      <c r="QRS34" s="174"/>
      <c r="QRT34" s="174"/>
      <c r="QRU34" s="174"/>
      <c r="QRV34" s="174"/>
      <c r="QRW34" s="174"/>
      <c r="QRX34" s="174"/>
      <c r="QSN34" s="174"/>
      <c r="QSO34" s="174"/>
      <c r="QSP34" s="174"/>
      <c r="QSQ34" s="174"/>
      <c r="QSR34" s="174"/>
      <c r="QSS34" s="174"/>
      <c r="QST34" s="174"/>
      <c r="QSU34" s="174"/>
      <c r="QSV34" s="174"/>
      <c r="QSW34" s="174"/>
      <c r="QSX34" s="174"/>
      <c r="QSY34" s="174"/>
      <c r="QSZ34" s="174"/>
      <c r="QTP34" s="174"/>
      <c r="QTQ34" s="174"/>
      <c r="QTR34" s="174"/>
      <c r="QTS34" s="174"/>
      <c r="QTT34" s="174"/>
      <c r="QTU34" s="174"/>
      <c r="QTV34" s="174"/>
      <c r="QTW34" s="174"/>
      <c r="QTX34" s="174"/>
      <c r="QTY34" s="174"/>
      <c r="QTZ34" s="174"/>
      <c r="QUA34" s="174"/>
      <c r="QUB34" s="174"/>
      <c r="QUR34" s="174"/>
      <c r="QUS34" s="174"/>
      <c r="QUT34" s="174"/>
      <c r="QUU34" s="174"/>
      <c r="QUV34" s="174"/>
      <c r="QUW34" s="174"/>
      <c r="QUX34" s="174"/>
      <c r="QUY34" s="174"/>
      <c r="QUZ34" s="174"/>
      <c r="QVA34" s="174"/>
      <c r="QVB34" s="174"/>
      <c r="QVC34" s="174"/>
      <c r="QVD34" s="174"/>
      <c r="QVT34" s="174"/>
      <c r="QVU34" s="174"/>
      <c r="QVV34" s="174"/>
      <c r="QVW34" s="174"/>
      <c r="QVX34" s="174"/>
      <c r="QVY34" s="174"/>
      <c r="QVZ34" s="174"/>
      <c r="QWA34" s="174"/>
      <c r="QWB34" s="174"/>
      <c r="QWC34" s="174"/>
      <c r="QWD34" s="174"/>
      <c r="QWE34" s="174"/>
      <c r="QWF34" s="174"/>
      <c r="QWV34" s="174"/>
      <c r="QWW34" s="174"/>
      <c r="QWX34" s="174"/>
      <c r="QWY34" s="174"/>
      <c r="QWZ34" s="174"/>
      <c r="QXA34" s="174"/>
      <c r="QXB34" s="174"/>
      <c r="QXC34" s="174"/>
      <c r="QXD34" s="174"/>
      <c r="QXE34" s="174"/>
      <c r="QXF34" s="174"/>
      <c r="QXG34" s="174"/>
      <c r="QXH34" s="174"/>
      <c r="QXX34" s="174"/>
      <c r="QXY34" s="174"/>
      <c r="QXZ34" s="174"/>
      <c r="QYA34" s="174"/>
      <c r="QYB34" s="174"/>
      <c r="QYC34" s="174"/>
      <c r="QYD34" s="174"/>
      <c r="QYE34" s="174"/>
      <c r="QYF34" s="174"/>
      <c r="QYG34" s="174"/>
      <c r="QYH34" s="174"/>
      <c r="QYI34" s="174"/>
      <c r="QYJ34" s="174"/>
      <c r="QYZ34" s="174"/>
      <c r="QZA34" s="174"/>
      <c r="QZB34" s="174"/>
      <c r="QZC34" s="174"/>
      <c r="QZD34" s="174"/>
      <c r="QZE34" s="174"/>
      <c r="QZF34" s="174"/>
      <c r="QZG34" s="174"/>
      <c r="QZH34" s="174"/>
      <c r="QZI34" s="174"/>
      <c r="QZJ34" s="174"/>
      <c r="QZK34" s="174"/>
      <c r="QZL34" s="174"/>
      <c r="RAB34" s="174"/>
      <c r="RAC34" s="174"/>
      <c r="RAD34" s="174"/>
      <c r="RAE34" s="174"/>
      <c r="RAF34" s="174"/>
      <c r="RAG34" s="174"/>
      <c r="RAH34" s="174"/>
      <c r="RAI34" s="174"/>
      <c r="RAJ34" s="174"/>
      <c r="RAK34" s="174"/>
      <c r="RAL34" s="174"/>
      <c r="RAM34" s="174"/>
      <c r="RAN34" s="174"/>
      <c r="RBD34" s="174"/>
      <c r="RBE34" s="174"/>
      <c r="RBF34" s="174"/>
      <c r="RBG34" s="174"/>
      <c r="RBH34" s="174"/>
      <c r="RBI34" s="174"/>
      <c r="RBJ34" s="174"/>
      <c r="RBK34" s="174"/>
      <c r="RBL34" s="174"/>
      <c r="RBM34" s="174"/>
      <c r="RBN34" s="174"/>
      <c r="RBO34" s="174"/>
      <c r="RBP34" s="174"/>
      <c r="RCF34" s="174"/>
      <c r="RCG34" s="174"/>
      <c r="RCH34" s="174"/>
      <c r="RCI34" s="174"/>
      <c r="RCJ34" s="174"/>
      <c r="RCK34" s="174"/>
      <c r="RCL34" s="174"/>
      <c r="RCM34" s="174"/>
      <c r="RCN34" s="174"/>
      <c r="RCO34" s="174"/>
      <c r="RCP34" s="174"/>
      <c r="RCQ34" s="174"/>
      <c r="RCR34" s="174"/>
      <c r="RDH34" s="174"/>
      <c r="RDI34" s="174"/>
      <c r="RDJ34" s="174"/>
      <c r="RDK34" s="174"/>
      <c r="RDL34" s="174"/>
      <c r="RDM34" s="174"/>
      <c r="RDN34" s="174"/>
      <c r="RDO34" s="174"/>
      <c r="RDP34" s="174"/>
      <c r="RDQ34" s="174"/>
      <c r="RDR34" s="174"/>
      <c r="RDS34" s="174"/>
      <c r="RDT34" s="174"/>
      <c r="REJ34" s="174"/>
      <c r="REK34" s="174"/>
      <c r="REL34" s="174"/>
      <c r="REM34" s="174"/>
      <c r="REN34" s="174"/>
      <c r="REO34" s="174"/>
      <c r="REP34" s="174"/>
      <c r="REQ34" s="174"/>
      <c r="RER34" s="174"/>
      <c r="RES34" s="174"/>
      <c r="RET34" s="174"/>
      <c r="REU34" s="174"/>
      <c r="REV34" s="174"/>
      <c r="RFL34" s="174"/>
      <c r="RFM34" s="174"/>
      <c r="RFN34" s="174"/>
      <c r="RFO34" s="174"/>
      <c r="RFP34" s="174"/>
      <c r="RFQ34" s="174"/>
      <c r="RFR34" s="174"/>
      <c r="RFS34" s="174"/>
      <c r="RFT34" s="174"/>
      <c r="RFU34" s="174"/>
      <c r="RFV34" s="174"/>
      <c r="RFW34" s="174"/>
      <c r="RFX34" s="174"/>
      <c r="RGN34" s="174"/>
      <c r="RGO34" s="174"/>
      <c r="RGP34" s="174"/>
      <c r="RGQ34" s="174"/>
      <c r="RGR34" s="174"/>
      <c r="RGS34" s="174"/>
      <c r="RGT34" s="174"/>
      <c r="RGU34" s="174"/>
      <c r="RGV34" s="174"/>
      <c r="RGW34" s="174"/>
      <c r="RGX34" s="174"/>
      <c r="RGY34" s="174"/>
      <c r="RGZ34" s="174"/>
      <c r="RHP34" s="174"/>
      <c r="RHQ34" s="174"/>
      <c r="RHR34" s="174"/>
      <c r="RHS34" s="174"/>
      <c r="RHT34" s="174"/>
      <c r="RHU34" s="174"/>
      <c r="RHV34" s="174"/>
      <c r="RHW34" s="174"/>
      <c r="RHX34" s="174"/>
      <c r="RHY34" s="174"/>
      <c r="RHZ34" s="174"/>
      <c r="RIA34" s="174"/>
      <c r="RIB34" s="174"/>
      <c r="RIR34" s="174"/>
      <c r="RIS34" s="174"/>
      <c r="RIT34" s="174"/>
      <c r="RIU34" s="174"/>
      <c r="RIV34" s="174"/>
      <c r="RIW34" s="174"/>
      <c r="RIX34" s="174"/>
      <c r="RIY34" s="174"/>
      <c r="RIZ34" s="174"/>
      <c r="RJA34" s="174"/>
      <c r="RJB34" s="174"/>
      <c r="RJC34" s="174"/>
      <c r="RJD34" s="174"/>
      <c r="RJT34" s="174"/>
      <c r="RJU34" s="174"/>
      <c r="RJV34" s="174"/>
      <c r="RJW34" s="174"/>
      <c r="RJX34" s="174"/>
      <c r="RJY34" s="174"/>
      <c r="RJZ34" s="174"/>
      <c r="RKA34" s="174"/>
      <c r="RKB34" s="174"/>
      <c r="RKC34" s="174"/>
      <c r="RKD34" s="174"/>
      <c r="RKE34" s="174"/>
      <c r="RKF34" s="174"/>
      <c r="RKV34" s="174"/>
      <c r="RKW34" s="174"/>
      <c r="RKX34" s="174"/>
      <c r="RKY34" s="174"/>
      <c r="RKZ34" s="174"/>
      <c r="RLA34" s="174"/>
      <c r="RLB34" s="174"/>
      <c r="RLC34" s="174"/>
      <c r="RLD34" s="174"/>
      <c r="RLE34" s="174"/>
      <c r="RLF34" s="174"/>
      <c r="RLG34" s="174"/>
      <c r="RLH34" s="174"/>
      <c r="RLX34" s="174"/>
      <c r="RLY34" s="174"/>
      <c r="RLZ34" s="174"/>
      <c r="RMA34" s="174"/>
      <c r="RMB34" s="174"/>
      <c r="RMC34" s="174"/>
      <c r="RMD34" s="174"/>
      <c r="RME34" s="174"/>
      <c r="RMF34" s="174"/>
      <c r="RMG34" s="174"/>
      <c r="RMH34" s="174"/>
      <c r="RMI34" s="174"/>
      <c r="RMJ34" s="174"/>
      <c r="RMZ34" s="174"/>
      <c r="RNA34" s="174"/>
      <c r="RNB34" s="174"/>
      <c r="RNC34" s="174"/>
      <c r="RND34" s="174"/>
      <c r="RNE34" s="174"/>
      <c r="RNF34" s="174"/>
      <c r="RNG34" s="174"/>
      <c r="RNH34" s="174"/>
      <c r="RNI34" s="174"/>
      <c r="RNJ34" s="174"/>
      <c r="RNK34" s="174"/>
      <c r="RNL34" s="174"/>
      <c r="ROB34" s="174"/>
      <c r="ROC34" s="174"/>
      <c r="ROD34" s="174"/>
      <c r="ROE34" s="174"/>
      <c r="ROF34" s="174"/>
      <c r="ROG34" s="174"/>
      <c r="ROH34" s="174"/>
      <c r="ROI34" s="174"/>
      <c r="ROJ34" s="174"/>
      <c r="ROK34" s="174"/>
      <c r="ROL34" s="174"/>
      <c r="ROM34" s="174"/>
      <c r="RON34" s="174"/>
      <c r="RPD34" s="174"/>
      <c r="RPE34" s="174"/>
      <c r="RPF34" s="174"/>
      <c r="RPG34" s="174"/>
      <c r="RPH34" s="174"/>
      <c r="RPI34" s="174"/>
      <c r="RPJ34" s="174"/>
      <c r="RPK34" s="174"/>
      <c r="RPL34" s="174"/>
      <c r="RPM34" s="174"/>
      <c r="RPN34" s="174"/>
      <c r="RPO34" s="174"/>
      <c r="RPP34" s="174"/>
      <c r="RQF34" s="174"/>
      <c r="RQG34" s="174"/>
      <c r="RQH34" s="174"/>
      <c r="RQI34" s="174"/>
      <c r="RQJ34" s="174"/>
      <c r="RQK34" s="174"/>
      <c r="RQL34" s="174"/>
      <c r="RQM34" s="174"/>
      <c r="RQN34" s="174"/>
      <c r="RQO34" s="174"/>
      <c r="RQP34" s="174"/>
      <c r="RQQ34" s="174"/>
      <c r="RQR34" s="174"/>
      <c r="RRH34" s="174"/>
      <c r="RRI34" s="174"/>
      <c r="RRJ34" s="174"/>
      <c r="RRK34" s="174"/>
      <c r="RRL34" s="174"/>
      <c r="RRM34" s="174"/>
      <c r="RRN34" s="174"/>
      <c r="RRO34" s="174"/>
      <c r="RRP34" s="174"/>
      <c r="RRQ34" s="174"/>
      <c r="RRR34" s="174"/>
      <c r="RRS34" s="174"/>
      <c r="RRT34" s="174"/>
      <c r="RSJ34" s="174"/>
      <c r="RSK34" s="174"/>
      <c r="RSL34" s="174"/>
      <c r="RSM34" s="174"/>
      <c r="RSN34" s="174"/>
      <c r="RSO34" s="174"/>
      <c r="RSP34" s="174"/>
      <c r="RSQ34" s="174"/>
      <c r="RSR34" s="174"/>
      <c r="RSS34" s="174"/>
      <c r="RST34" s="174"/>
      <c r="RSU34" s="174"/>
      <c r="RSV34" s="174"/>
      <c r="RTL34" s="174"/>
      <c r="RTM34" s="174"/>
      <c r="RTN34" s="174"/>
      <c r="RTO34" s="174"/>
      <c r="RTP34" s="174"/>
      <c r="RTQ34" s="174"/>
      <c r="RTR34" s="174"/>
      <c r="RTS34" s="174"/>
      <c r="RTT34" s="174"/>
      <c r="RTU34" s="174"/>
      <c r="RTV34" s="174"/>
      <c r="RTW34" s="174"/>
      <c r="RTX34" s="174"/>
      <c r="RUN34" s="174"/>
      <c r="RUO34" s="174"/>
      <c r="RUP34" s="174"/>
      <c r="RUQ34" s="174"/>
      <c r="RUR34" s="174"/>
      <c r="RUS34" s="174"/>
      <c r="RUT34" s="174"/>
      <c r="RUU34" s="174"/>
      <c r="RUV34" s="174"/>
      <c r="RUW34" s="174"/>
      <c r="RUX34" s="174"/>
      <c r="RUY34" s="174"/>
      <c r="RUZ34" s="174"/>
      <c r="RVP34" s="174"/>
      <c r="RVQ34" s="174"/>
      <c r="RVR34" s="174"/>
      <c r="RVS34" s="174"/>
      <c r="RVT34" s="174"/>
      <c r="RVU34" s="174"/>
      <c r="RVV34" s="174"/>
      <c r="RVW34" s="174"/>
      <c r="RVX34" s="174"/>
      <c r="RVY34" s="174"/>
      <c r="RVZ34" s="174"/>
      <c r="RWA34" s="174"/>
      <c r="RWB34" s="174"/>
      <c r="RWR34" s="174"/>
      <c r="RWS34" s="174"/>
      <c r="RWT34" s="174"/>
      <c r="RWU34" s="174"/>
      <c r="RWV34" s="174"/>
      <c r="RWW34" s="174"/>
      <c r="RWX34" s="174"/>
      <c r="RWY34" s="174"/>
      <c r="RWZ34" s="174"/>
      <c r="RXA34" s="174"/>
      <c r="RXB34" s="174"/>
      <c r="RXC34" s="174"/>
      <c r="RXD34" s="174"/>
      <c r="RXT34" s="174"/>
      <c r="RXU34" s="174"/>
      <c r="RXV34" s="174"/>
      <c r="RXW34" s="174"/>
      <c r="RXX34" s="174"/>
      <c r="RXY34" s="174"/>
      <c r="RXZ34" s="174"/>
      <c r="RYA34" s="174"/>
      <c r="RYB34" s="174"/>
      <c r="RYC34" s="174"/>
      <c r="RYD34" s="174"/>
      <c r="RYE34" s="174"/>
      <c r="RYF34" s="174"/>
      <c r="RYV34" s="174"/>
      <c r="RYW34" s="174"/>
      <c r="RYX34" s="174"/>
      <c r="RYY34" s="174"/>
      <c r="RYZ34" s="174"/>
      <c r="RZA34" s="174"/>
      <c r="RZB34" s="174"/>
      <c r="RZC34" s="174"/>
      <c r="RZD34" s="174"/>
      <c r="RZE34" s="174"/>
      <c r="RZF34" s="174"/>
      <c r="RZG34" s="174"/>
      <c r="RZH34" s="174"/>
      <c r="RZX34" s="174"/>
      <c r="RZY34" s="174"/>
      <c r="RZZ34" s="174"/>
      <c r="SAA34" s="174"/>
      <c r="SAB34" s="174"/>
      <c r="SAC34" s="174"/>
      <c r="SAD34" s="174"/>
      <c r="SAE34" s="174"/>
      <c r="SAF34" s="174"/>
      <c r="SAG34" s="174"/>
      <c r="SAH34" s="174"/>
      <c r="SAI34" s="174"/>
      <c r="SAJ34" s="174"/>
      <c r="SAZ34" s="174"/>
      <c r="SBA34" s="174"/>
      <c r="SBB34" s="174"/>
      <c r="SBC34" s="174"/>
      <c r="SBD34" s="174"/>
      <c r="SBE34" s="174"/>
      <c r="SBF34" s="174"/>
      <c r="SBG34" s="174"/>
      <c r="SBH34" s="174"/>
      <c r="SBI34" s="174"/>
      <c r="SBJ34" s="174"/>
      <c r="SBK34" s="174"/>
      <c r="SBL34" s="174"/>
      <c r="SCB34" s="174"/>
      <c r="SCC34" s="174"/>
      <c r="SCD34" s="174"/>
      <c r="SCE34" s="174"/>
      <c r="SCF34" s="174"/>
      <c r="SCG34" s="174"/>
      <c r="SCH34" s="174"/>
      <c r="SCI34" s="174"/>
      <c r="SCJ34" s="174"/>
      <c r="SCK34" s="174"/>
      <c r="SCL34" s="174"/>
      <c r="SCM34" s="174"/>
      <c r="SCN34" s="174"/>
      <c r="SDD34" s="174"/>
      <c r="SDE34" s="174"/>
      <c r="SDF34" s="174"/>
      <c r="SDG34" s="174"/>
      <c r="SDH34" s="174"/>
      <c r="SDI34" s="174"/>
      <c r="SDJ34" s="174"/>
      <c r="SDK34" s="174"/>
      <c r="SDL34" s="174"/>
      <c r="SDM34" s="174"/>
      <c r="SDN34" s="174"/>
      <c r="SDO34" s="174"/>
      <c r="SDP34" s="174"/>
      <c r="SEF34" s="174"/>
      <c r="SEG34" s="174"/>
      <c r="SEH34" s="174"/>
      <c r="SEI34" s="174"/>
      <c r="SEJ34" s="174"/>
      <c r="SEK34" s="174"/>
      <c r="SEL34" s="174"/>
      <c r="SEM34" s="174"/>
      <c r="SEN34" s="174"/>
      <c r="SEO34" s="174"/>
      <c r="SEP34" s="174"/>
      <c r="SEQ34" s="174"/>
      <c r="SER34" s="174"/>
      <c r="SFH34" s="174"/>
      <c r="SFI34" s="174"/>
      <c r="SFJ34" s="174"/>
      <c r="SFK34" s="174"/>
      <c r="SFL34" s="174"/>
      <c r="SFM34" s="174"/>
      <c r="SFN34" s="174"/>
      <c r="SFO34" s="174"/>
      <c r="SFP34" s="174"/>
      <c r="SFQ34" s="174"/>
      <c r="SFR34" s="174"/>
      <c r="SFS34" s="174"/>
      <c r="SFT34" s="174"/>
      <c r="SGJ34" s="174"/>
      <c r="SGK34" s="174"/>
      <c r="SGL34" s="174"/>
      <c r="SGM34" s="174"/>
      <c r="SGN34" s="174"/>
      <c r="SGO34" s="174"/>
      <c r="SGP34" s="174"/>
      <c r="SGQ34" s="174"/>
      <c r="SGR34" s="174"/>
      <c r="SGS34" s="174"/>
      <c r="SGT34" s="174"/>
      <c r="SGU34" s="174"/>
      <c r="SGV34" s="174"/>
      <c r="SHL34" s="174"/>
      <c r="SHM34" s="174"/>
      <c r="SHN34" s="174"/>
      <c r="SHO34" s="174"/>
      <c r="SHP34" s="174"/>
      <c r="SHQ34" s="174"/>
      <c r="SHR34" s="174"/>
      <c r="SHS34" s="174"/>
      <c r="SHT34" s="174"/>
      <c r="SHU34" s="174"/>
      <c r="SHV34" s="174"/>
      <c r="SHW34" s="174"/>
      <c r="SHX34" s="174"/>
      <c r="SIN34" s="174"/>
      <c r="SIO34" s="174"/>
      <c r="SIP34" s="174"/>
      <c r="SIQ34" s="174"/>
      <c r="SIR34" s="174"/>
      <c r="SIS34" s="174"/>
      <c r="SIT34" s="174"/>
      <c r="SIU34" s="174"/>
      <c r="SIV34" s="174"/>
      <c r="SIW34" s="174"/>
      <c r="SIX34" s="174"/>
      <c r="SIY34" s="174"/>
      <c r="SIZ34" s="174"/>
      <c r="SJP34" s="174"/>
      <c r="SJQ34" s="174"/>
      <c r="SJR34" s="174"/>
      <c r="SJS34" s="174"/>
      <c r="SJT34" s="174"/>
      <c r="SJU34" s="174"/>
      <c r="SJV34" s="174"/>
      <c r="SJW34" s="174"/>
      <c r="SJX34" s="174"/>
      <c r="SJY34" s="174"/>
      <c r="SJZ34" s="174"/>
      <c r="SKA34" s="174"/>
      <c r="SKB34" s="174"/>
      <c r="SKR34" s="174"/>
      <c r="SKS34" s="174"/>
      <c r="SKT34" s="174"/>
      <c r="SKU34" s="174"/>
      <c r="SKV34" s="174"/>
      <c r="SKW34" s="174"/>
      <c r="SKX34" s="174"/>
      <c r="SKY34" s="174"/>
      <c r="SKZ34" s="174"/>
      <c r="SLA34" s="174"/>
      <c r="SLB34" s="174"/>
      <c r="SLC34" s="174"/>
      <c r="SLD34" s="174"/>
      <c r="SLT34" s="174"/>
      <c r="SLU34" s="174"/>
      <c r="SLV34" s="174"/>
      <c r="SLW34" s="174"/>
      <c r="SLX34" s="174"/>
      <c r="SLY34" s="174"/>
      <c r="SLZ34" s="174"/>
      <c r="SMA34" s="174"/>
      <c r="SMB34" s="174"/>
      <c r="SMC34" s="174"/>
      <c r="SMD34" s="174"/>
      <c r="SME34" s="174"/>
      <c r="SMF34" s="174"/>
      <c r="SMV34" s="174"/>
      <c r="SMW34" s="174"/>
      <c r="SMX34" s="174"/>
      <c r="SMY34" s="174"/>
      <c r="SMZ34" s="174"/>
      <c r="SNA34" s="174"/>
      <c r="SNB34" s="174"/>
      <c r="SNC34" s="174"/>
      <c r="SND34" s="174"/>
      <c r="SNE34" s="174"/>
      <c r="SNF34" s="174"/>
      <c r="SNG34" s="174"/>
      <c r="SNH34" s="174"/>
      <c r="SNX34" s="174"/>
      <c r="SNY34" s="174"/>
      <c r="SNZ34" s="174"/>
      <c r="SOA34" s="174"/>
      <c r="SOB34" s="174"/>
      <c r="SOC34" s="174"/>
      <c r="SOD34" s="174"/>
      <c r="SOE34" s="174"/>
      <c r="SOF34" s="174"/>
      <c r="SOG34" s="174"/>
      <c r="SOH34" s="174"/>
      <c r="SOI34" s="174"/>
      <c r="SOJ34" s="174"/>
      <c r="SOZ34" s="174"/>
      <c r="SPA34" s="174"/>
      <c r="SPB34" s="174"/>
      <c r="SPC34" s="174"/>
      <c r="SPD34" s="174"/>
      <c r="SPE34" s="174"/>
      <c r="SPF34" s="174"/>
      <c r="SPG34" s="174"/>
      <c r="SPH34" s="174"/>
      <c r="SPI34" s="174"/>
      <c r="SPJ34" s="174"/>
      <c r="SPK34" s="174"/>
      <c r="SPL34" s="174"/>
      <c r="SQB34" s="174"/>
      <c r="SQC34" s="174"/>
      <c r="SQD34" s="174"/>
      <c r="SQE34" s="174"/>
      <c r="SQF34" s="174"/>
      <c r="SQG34" s="174"/>
      <c r="SQH34" s="174"/>
      <c r="SQI34" s="174"/>
      <c r="SQJ34" s="174"/>
      <c r="SQK34" s="174"/>
      <c r="SQL34" s="174"/>
      <c r="SQM34" s="174"/>
      <c r="SQN34" s="174"/>
      <c r="SRD34" s="174"/>
      <c r="SRE34" s="174"/>
      <c r="SRF34" s="174"/>
      <c r="SRG34" s="174"/>
      <c r="SRH34" s="174"/>
      <c r="SRI34" s="174"/>
      <c r="SRJ34" s="174"/>
      <c r="SRK34" s="174"/>
      <c r="SRL34" s="174"/>
      <c r="SRM34" s="174"/>
      <c r="SRN34" s="174"/>
      <c r="SRO34" s="174"/>
      <c r="SRP34" s="174"/>
      <c r="SSF34" s="174"/>
      <c r="SSG34" s="174"/>
      <c r="SSH34" s="174"/>
      <c r="SSI34" s="174"/>
      <c r="SSJ34" s="174"/>
      <c r="SSK34" s="174"/>
      <c r="SSL34" s="174"/>
      <c r="SSM34" s="174"/>
      <c r="SSN34" s="174"/>
      <c r="SSO34" s="174"/>
      <c r="SSP34" s="174"/>
      <c r="SSQ34" s="174"/>
      <c r="SSR34" s="174"/>
      <c r="STH34" s="174"/>
      <c r="STI34" s="174"/>
      <c r="STJ34" s="174"/>
      <c r="STK34" s="174"/>
      <c r="STL34" s="174"/>
      <c r="STM34" s="174"/>
      <c r="STN34" s="174"/>
      <c r="STO34" s="174"/>
      <c r="STP34" s="174"/>
      <c r="STQ34" s="174"/>
      <c r="STR34" s="174"/>
      <c r="STS34" s="174"/>
      <c r="STT34" s="174"/>
      <c r="SUJ34" s="174"/>
      <c r="SUK34" s="174"/>
      <c r="SUL34" s="174"/>
      <c r="SUM34" s="174"/>
      <c r="SUN34" s="174"/>
      <c r="SUO34" s="174"/>
      <c r="SUP34" s="174"/>
      <c r="SUQ34" s="174"/>
      <c r="SUR34" s="174"/>
      <c r="SUS34" s="174"/>
      <c r="SUT34" s="174"/>
      <c r="SUU34" s="174"/>
      <c r="SUV34" s="174"/>
      <c r="SVL34" s="174"/>
      <c r="SVM34" s="174"/>
      <c r="SVN34" s="174"/>
      <c r="SVO34" s="174"/>
      <c r="SVP34" s="174"/>
      <c r="SVQ34" s="174"/>
      <c r="SVR34" s="174"/>
      <c r="SVS34" s="174"/>
      <c r="SVT34" s="174"/>
      <c r="SVU34" s="174"/>
      <c r="SVV34" s="174"/>
      <c r="SVW34" s="174"/>
      <c r="SVX34" s="174"/>
      <c r="SWN34" s="174"/>
      <c r="SWO34" s="174"/>
      <c r="SWP34" s="174"/>
      <c r="SWQ34" s="174"/>
      <c r="SWR34" s="174"/>
      <c r="SWS34" s="174"/>
      <c r="SWT34" s="174"/>
      <c r="SWU34" s="174"/>
      <c r="SWV34" s="174"/>
      <c r="SWW34" s="174"/>
      <c r="SWX34" s="174"/>
      <c r="SWY34" s="174"/>
      <c r="SWZ34" s="174"/>
      <c r="SXP34" s="174"/>
      <c r="SXQ34" s="174"/>
      <c r="SXR34" s="174"/>
      <c r="SXS34" s="174"/>
      <c r="SXT34" s="174"/>
      <c r="SXU34" s="174"/>
      <c r="SXV34" s="174"/>
      <c r="SXW34" s="174"/>
      <c r="SXX34" s="174"/>
      <c r="SXY34" s="174"/>
      <c r="SXZ34" s="174"/>
      <c r="SYA34" s="174"/>
      <c r="SYB34" s="174"/>
      <c r="SYR34" s="174"/>
      <c r="SYS34" s="174"/>
      <c r="SYT34" s="174"/>
      <c r="SYU34" s="174"/>
      <c r="SYV34" s="174"/>
      <c r="SYW34" s="174"/>
      <c r="SYX34" s="174"/>
      <c r="SYY34" s="174"/>
      <c r="SYZ34" s="174"/>
      <c r="SZA34" s="174"/>
      <c r="SZB34" s="174"/>
      <c r="SZC34" s="174"/>
      <c r="SZD34" s="174"/>
      <c r="SZT34" s="174"/>
      <c r="SZU34" s="174"/>
      <c r="SZV34" s="174"/>
      <c r="SZW34" s="174"/>
      <c r="SZX34" s="174"/>
      <c r="SZY34" s="174"/>
      <c r="SZZ34" s="174"/>
      <c r="TAA34" s="174"/>
      <c r="TAB34" s="174"/>
      <c r="TAC34" s="174"/>
      <c r="TAD34" s="174"/>
      <c r="TAE34" s="174"/>
      <c r="TAF34" s="174"/>
      <c r="TAV34" s="174"/>
      <c r="TAW34" s="174"/>
      <c r="TAX34" s="174"/>
      <c r="TAY34" s="174"/>
      <c r="TAZ34" s="174"/>
      <c r="TBA34" s="174"/>
      <c r="TBB34" s="174"/>
      <c r="TBC34" s="174"/>
      <c r="TBD34" s="174"/>
      <c r="TBE34" s="174"/>
      <c r="TBF34" s="174"/>
      <c r="TBG34" s="174"/>
      <c r="TBH34" s="174"/>
      <c r="TBX34" s="174"/>
      <c r="TBY34" s="174"/>
      <c r="TBZ34" s="174"/>
      <c r="TCA34" s="174"/>
      <c r="TCB34" s="174"/>
      <c r="TCC34" s="174"/>
      <c r="TCD34" s="174"/>
      <c r="TCE34" s="174"/>
      <c r="TCF34" s="174"/>
      <c r="TCG34" s="174"/>
      <c r="TCH34" s="174"/>
      <c r="TCI34" s="174"/>
      <c r="TCJ34" s="174"/>
      <c r="TCZ34" s="174"/>
      <c r="TDA34" s="174"/>
      <c r="TDB34" s="174"/>
      <c r="TDC34" s="174"/>
      <c r="TDD34" s="174"/>
      <c r="TDE34" s="174"/>
      <c r="TDF34" s="174"/>
      <c r="TDG34" s="174"/>
      <c r="TDH34" s="174"/>
      <c r="TDI34" s="174"/>
      <c r="TDJ34" s="174"/>
      <c r="TDK34" s="174"/>
      <c r="TDL34" s="174"/>
      <c r="TEB34" s="174"/>
      <c r="TEC34" s="174"/>
      <c r="TED34" s="174"/>
      <c r="TEE34" s="174"/>
      <c r="TEF34" s="174"/>
      <c r="TEG34" s="174"/>
      <c r="TEH34" s="174"/>
      <c r="TEI34" s="174"/>
      <c r="TEJ34" s="174"/>
      <c r="TEK34" s="174"/>
      <c r="TEL34" s="174"/>
      <c r="TEM34" s="174"/>
      <c r="TEN34" s="174"/>
      <c r="TFD34" s="174"/>
      <c r="TFE34" s="174"/>
      <c r="TFF34" s="174"/>
      <c r="TFG34" s="174"/>
      <c r="TFH34" s="174"/>
      <c r="TFI34" s="174"/>
      <c r="TFJ34" s="174"/>
      <c r="TFK34" s="174"/>
      <c r="TFL34" s="174"/>
      <c r="TFM34" s="174"/>
      <c r="TFN34" s="174"/>
      <c r="TFO34" s="174"/>
      <c r="TFP34" s="174"/>
      <c r="TGF34" s="174"/>
      <c r="TGG34" s="174"/>
      <c r="TGH34" s="174"/>
      <c r="TGI34" s="174"/>
      <c r="TGJ34" s="174"/>
      <c r="TGK34" s="174"/>
      <c r="TGL34" s="174"/>
      <c r="TGM34" s="174"/>
      <c r="TGN34" s="174"/>
      <c r="TGO34" s="174"/>
      <c r="TGP34" s="174"/>
      <c r="TGQ34" s="174"/>
      <c r="TGR34" s="174"/>
      <c r="THH34" s="174"/>
      <c r="THI34" s="174"/>
      <c r="THJ34" s="174"/>
      <c r="THK34" s="174"/>
      <c r="THL34" s="174"/>
      <c r="THM34" s="174"/>
      <c r="THN34" s="174"/>
      <c r="THO34" s="174"/>
      <c r="THP34" s="174"/>
      <c r="THQ34" s="174"/>
      <c r="THR34" s="174"/>
      <c r="THS34" s="174"/>
      <c r="THT34" s="174"/>
      <c r="TIJ34" s="174"/>
      <c r="TIK34" s="174"/>
      <c r="TIL34" s="174"/>
      <c r="TIM34" s="174"/>
      <c r="TIN34" s="174"/>
      <c r="TIO34" s="174"/>
      <c r="TIP34" s="174"/>
      <c r="TIQ34" s="174"/>
      <c r="TIR34" s="174"/>
      <c r="TIS34" s="174"/>
      <c r="TIT34" s="174"/>
      <c r="TIU34" s="174"/>
      <c r="TIV34" s="174"/>
      <c r="TJL34" s="174"/>
      <c r="TJM34" s="174"/>
      <c r="TJN34" s="174"/>
      <c r="TJO34" s="174"/>
      <c r="TJP34" s="174"/>
      <c r="TJQ34" s="174"/>
      <c r="TJR34" s="174"/>
      <c r="TJS34" s="174"/>
      <c r="TJT34" s="174"/>
      <c r="TJU34" s="174"/>
      <c r="TJV34" s="174"/>
      <c r="TJW34" s="174"/>
      <c r="TJX34" s="174"/>
      <c r="TKN34" s="174"/>
      <c r="TKO34" s="174"/>
      <c r="TKP34" s="174"/>
      <c r="TKQ34" s="174"/>
      <c r="TKR34" s="174"/>
      <c r="TKS34" s="174"/>
      <c r="TKT34" s="174"/>
      <c r="TKU34" s="174"/>
      <c r="TKV34" s="174"/>
      <c r="TKW34" s="174"/>
      <c r="TKX34" s="174"/>
      <c r="TKY34" s="174"/>
      <c r="TKZ34" s="174"/>
      <c r="TLP34" s="174"/>
      <c r="TLQ34" s="174"/>
      <c r="TLR34" s="174"/>
      <c r="TLS34" s="174"/>
      <c r="TLT34" s="174"/>
      <c r="TLU34" s="174"/>
      <c r="TLV34" s="174"/>
      <c r="TLW34" s="174"/>
      <c r="TLX34" s="174"/>
      <c r="TLY34" s="174"/>
      <c r="TLZ34" s="174"/>
      <c r="TMA34" s="174"/>
      <c r="TMB34" s="174"/>
      <c r="TMR34" s="174"/>
      <c r="TMS34" s="174"/>
      <c r="TMT34" s="174"/>
      <c r="TMU34" s="174"/>
      <c r="TMV34" s="174"/>
      <c r="TMW34" s="174"/>
      <c r="TMX34" s="174"/>
      <c r="TMY34" s="174"/>
      <c r="TMZ34" s="174"/>
      <c r="TNA34" s="174"/>
      <c r="TNB34" s="174"/>
      <c r="TNC34" s="174"/>
      <c r="TND34" s="174"/>
      <c r="TNT34" s="174"/>
      <c r="TNU34" s="174"/>
      <c r="TNV34" s="174"/>
      <c r="TNW34" s="174"/>
      <c r="TNX34" s="174"/>
      <c r="TNY34" s="174"/>
      <c r="TNZ34" s="174"/>
      <c r="TOA34" s="174"/>
      <c r="TOB34" s="174"/>
      <c r="TOC34" s="174"/>
      <c r="TOD34" s="174"/>
      <c r="TOE34" s="174"/>
      <c r="TOF34" s="174"/>
      <c r="TOV34" s="174"/>
      <c r="TOW34" s="174"/>
      <c r="TOX34" s="174"/>
      <c r="TOY34" s="174"/>
      <c r="TOZ34" s="174"/>
      <c r="TPA34" s="174"/>
      <c r="TPB34" s="174"/>
      <c r="TPC34" s="174"/>
      <c r="TPD34" s="174"/>
      <c r="TPE34" s="174"/>
      <c r="TPF34" s="174"/>
      <c r="TPG34" s="174"/>
      <c r="TPH34" s="174"/>
      <c r="TPX34" s="174"/>
      <c r="TPY34" s="174"/>
      <c r="TPZ34" s="174"/>
      <c r="TQA34" s="174"/>
      <c r="TQB34" s="174"/>
      <c r="TQC34" s="174"/>
      <c r="TQD34" s="174"/>
      <c r="TQE34" s="174"/>
      <c r="TQF34" s="174"/>
      <c r="TQG34" s="174"/>
      <c r="TQH34" s="174"/>
      <c r="TQI34" s="174"/>
      <c r="TQJ34" s="174"/>
      <c r="TQZ34" s="174"/>
      <c r="TRA34" s="174"/>
      <c r="TRB34" s="174"/>
      <c r="TRC34" s="174"/>
      <c r="TRD34" s="174"/>
      <c r="TRE34" s="174"/>
      <c r="TRF34" s="174"/>
      <c r="TRG34" s="174"/>
      <c r="TRH34" s="174"/>
      <c r="TRI34" s="174"/>
      <c r="TRJ34" s="174"/>
      <c r="TRK34" s="174"/>
      <c r="TRL34" s="174"/>
      <c r="TSB34" s="174"/>
      <c r="TSC34" s="174"/>
      <c r="TSD34" s="174"/>
      <c r="TSE34" s="174"/>
      <c r="TSF34" s="174"/>
      <c r="TSG34" s="174"/>
      <c r="TSH34" s="174"/>
      <c r="TSI34" s="174"/>
      <c r="TSJ34" s="174"/>
      <c r="TSK34" s="174"/>
      <c r="TSL34" s="174"/>
      <c r="TSM34" s="174"/>
      <c r="TSN34" s="174"/>
      <c r="TTD34" s="174"/>
      <c r="TTE34" s="174"/>
      <c r="TTF34" s="174"/>
      <c r="TTG34" s="174"/>
      <c r="TTH34" s="174"/>
      <c r="TTI34" s="174"/>
      <c r="TTJ34" s="174"/>
      <c r="TTK34" s="174"/>
      <c r="TTL34" s="174"/>
      <c r="TTM34" s="174"/>
      <c r="TTN34" s="174"/>
      <c r="TTO34" s="174"/>
      <c r="TTP34" s="174"/>
      <c r="TUF34" s="174"/>
      <c r="TUG34" s="174"/>
      <c r="TUH34" s="174"/>
      <c r="TUI34" s="174"/>
      <c r="TUJ34" s="174"/>
      <c r="TUK34" s="174"/>
      <c r="TUL34" s="174"/>
      <c r="TUM34" s="174"/>
      <c r="TUN34" s="174"/>
      <c r="TUO34" s="174"/>
      <c r="TUP34" s="174"/>
      <c r="TUQ34" s="174"/>
      <c r="TUR34" s="174"/>
      <c r="TVH34" s="174"/>
      <c r="TVI34" s="174"/>
      <c r="TVJ34" s="174"/>
      <c r="TVK34" s="174"/>
      <c r="TVL34" s="174"/>
      <c r="TVM34" s="174"/>
      <c r="TVN34" s="174"/>
      <c r="TVO34" s="174"/>
      <c r="TVP34" s="174"/>
      <c r="TVQ34" s="174"/>
      <c r="TVR34" s="174"/>
      <c r="TVS34" s="174"/>
      <c r="TVT34" s="174"/>
      <c r="TWJ34" s="174"/>
      <c r="TWK34" s="174"/>
      <c r="TWL34" s="174"/>
      <c r="TWM34" s="174"/>
      <c r="TWN34" s="174"/>
      <c r="TWO34" s="174"/>
      <c r="TWP34" s="174"/>
      <c r="TWQ34" s="174"/>
      <c r="TWR34" s="174"/>
      <c r="TWS34" s="174"/>
      <c r="TWT34" s="174"/>
      <c r="TWU34" s="174"/>
      <c r="TWV34" s="174"/>
      <c r="TXL34" s="174"/>
      <c r="TXM34" s="174"/>
      <c r="TXN34" s="174"/>
      <c r="TXO34" s="174"/>
      <c r="TXP34" s="174"/>
      <c r="TXQ34" s="174"/>
      <c r="TXR34" s="174"/>
      <c r="TXS34" s="174"/>
      <c r="TXT34" s="174"/>
      <c r="TXU34" s="174"/>
      <c r="TXV34" s="174"/>
      <c r="TXW34" s="174"/>
      <c r="TXX34" s="174"/>
      <c r="TYN34" s="174"/>
      <c r="TYO34" s="174"/>
      <c r="TYP34" s="174"/>
      <c r="TYQ34" s="174"/>
      <c r="TYR34" s="174"/>
      <c r="TYS34" s="174"/>
      <c r="TYT34" s="174"/>
      <c r="TYU34" s="174"/>
      <c r="TYV34" s="174"/>
      <c r="TYW34" s="174"/>
      <c r="TYX34" s="174"/>
      <c r="TYY34" s="174"/>
      <c r="TYZ34" s="174"/>
      <c r="TZP34" s="174"/>
      <c r="TZQ34" s="174"/>
      <c r="TZR34" s="174"/>
      <c r="TZS34" s="174"/>
      <c r="TZT34" s="174"/>
      <c r="TZU34" s="174"/>
      <c r="TZV34" s="174"/>
      <c r="TZW34" s="174"/>
      <c r="TZX34" s="174"/>
      <c r="TZY34" s="174"/>
      <c r="TZZ34" s="174"/>
      <c r="UAA34" s="174"/>
      <c r="UAB34" s="174"/>
      <c r="UAR34" s="174"/>
      <c r="UAS34" s="174"/>
      <c r="UAT34" s="174"/>
      <c r="UAU34" s="174"/>
      <c r="UAV34" s="174"/>
      <c r="UAW34" s="174"/>
      <c r="UAX34" s="174"/>
      <c r="UAY34" s="174"/>
      <c r="UAZ34" s="174"/>
      <c r="UBA34" s="174"/>
      <c r="UBB34" s="174"/>
      <c r="UBC34" s="174"/>
      <c r="UBD34" s="174"/>
      <c r="UBT34" s="174"/>
      <c r="UBU34" s="174"/>
      <c r="UBV34" s="174"/>
      <c r="UBW34" s="174"/>
      <c r="UBX34" s="174"/>
      <c r="UBY34" s="174"/>
      <c r="UBZ34" s="174"/>
      <c r="UCA34" s="174"/>
      <c r="UCB34" s="174"/>
      <c r="UCC34" s="174"/>
      <c r="UCD34" s="174"/>
      <c r="UCE34" s="174"/>
      <c r="UCF34" s="174"/>
      <c r="UCV34" s="174"/>
      <c r="UCW34" s="174"/>
      <c r="UCX34" s="174"/>
      <c r="UCY34" s="174"/>
      <c r="UCZ34" s="174"/>
      <c r="UDA34" s="174"/>
      <c r="UDB34" s="174"/>
      <c r="UDC34" s="174"/>
      <c r="UDD34" s="174"/>
      <c r="UDE34" s="174"/>
      <c r="UDF34" s="174"/>
      <c r="UDG34" s="174"/>
      <c r="UDH34" s="174"/>
      <c r="UDX34" s="174"/>
      <c r="UDY34" s="174"/>
      <c r="UDZ34" s="174"/>
      <c r="UEA34" s="174"/>
      <c r="UEB34" s="174"/>
      <c r="UEC34" s="174"/>
      <c r="UED34" s="174"/>
      <c r="UEE34" s="174"/>
      <c r="UEF34" s="174"/>
      <c r="UEG34" s="174"/>
      <c r="UEH34" s="174"/>
      <c r="UEI34" s="174"/>
      <c r="UEJ34" s="174"/>
      <c r="UEZ34" s="174"/>
      <c r="UFA34" s="174"/>
      <c r="UFB34" s="174"/>
      <c r="UFC34" s="174"/>
      <c r="UFD34" s="174"/>
      <c r="UFE34" s="174"/>
      <c r="UFF34" s="174"/>
      <c r="UFG34" s="174"/>
      <c r="UFH34" s="174"/>
      <c r="UFI34" s="174"/>
      <c r="UFJ34" s="174"/>
      <c r="UFK34" s="174"/>
      <c r="UFL34" s="174"/>
      <c r="UGB34" s="174"/>
      <c r="UGC34" s="174"/>
      <c r="UGD34" s="174"/>
      <c r="UGE34" s="174"/>
      <c r="UGF34" s="174"/>
      <c r="UGG34" s="174"/>
      <c r="UGH34" s="174"/>
      <c r="UGI34" s="174"/>
      <c r="UGJ34" s="174"/>
      <c r="UGK34" s="174"/>
      <c r="UGL34" s="174"/>
      <c r="UGM34" s="174"/>
      <c r="UGN34" s="174"/>
      <c r="UHD34" s="174"/>
      <c r="UHE34" s="174"/>
      <c r="UHF34" s="174"/>
      <c r="UHG34" s="174"/>
      <c r="UHH34" s="174"/>
      <c r="UHI34" s="174"/>
      <c r="UHJ34" s="174"/>
      <c r="UHK34" s="174"/>
      <c r="UHL34" s="174"/>
      <c r="UHM34" s="174"/>
      <c r="UHN34" s="174"/>
      <c r="UHO34" s="174"/>
      <c r="UHP34" s="174"/>
      <c r="UIF34" s="174"/>
      <c r="UIG34" s="174"/>
      <c r="UIH34" s="174"/>
      <c r="UII34" s="174"/>
      <c r="UIJ34" s="174"/>
      <c r="UIK34" s="174"/>
      <c r="UIL34" s="174"/>
      <c r="UIM34" s="174"/>
      <c r="UIN34" s="174"/>
      <c r="UIO34" s="174"/>
      <c r="UIP34" s="174"/>
      <c r="UIQ34" s="174"/>
      <c r="UIR34" s="174"/>
      <c r="UJH34" s="174"/>
      <c r="UJI34" s="174"/>
      <c r="UJJ34" s="174"/>
      <c r="UJK34" s="174"/>
      <c r="UJL34" s="174"/>
      <c r="UJM34" s="174"/>
      <c r="UJN34" s="174"/>
      <c r="UJO34" s="174"/>
      <c r="UJP34" s="174"/>
      <c r="UJQ34" s="174"/>
      <c r="UJR34" s="174"/>
      <c r="UJS34" s="174"/>
      <c r="UJT34" s="174"/>
      <c r="UKJ34" s="174"/>
      <c r="UKK34" s="174"/>
      <c r="UKL34" s="174"/>
      <c r="UKM34" s="174"/>
      <c r="UKN34" s="174"/>
      <c r="UKO34" s="174"/>
      <c r="UKP34" s="174"/>
      <c r="UKQ34" s="174"/>
      <c r="UKR34" s="174"/>
      <c r="UKS34" s="174"/>
      <c r="UKT34" s="174"/>
      <c r="UKU34" s="174"/>
      <c r="UKV34" s="174"/>
      <c r="ULL34" s="174"/>
      <c r="ULM34" s="174"/>
      <c r="ULN34" s="174"/>
      <c r="ULO34" s="174"/>
      <c r="ULP34" s="174"/>
      <c r="ULQ34" s="174"/>
      <c r="ULR34" s="174"/>
      <c r="ULS34" s="174"/>
      <c r="ULT34" s="174"/>
      <c r="ULU34" s="174"/>
      <c r="ULV34" s="174"/>
      <c r="ULW34" s="174"/>
      <c r="ULX34" s="174"/>
      <c r="UMN34" s="174"/>
      <c r="UMO34" s="174"/>
      <c r="UMP34" s="174"/>
      <c r="UMQ34" s="174"/>
      <c r="UMR34" s="174"/>
      <c r="UMS34" s="174"/>
      <c r="UMT34" s="174"/>
      <c r="UMU34" s="174"/>
      <c r="UMV34" s="174"/>
      <c r="UMW34" s="174"/>
      <c r="UMX34" s="174"/>
      <c r="UMY34" s="174"/>
      <c r="UMZ34" s="174"/>
      <c r="UNP34" s="174"/>
      <c r="UNQ34" s="174"/>
      <c r="UNR34" s="174"/>
      <c r="UNS34" s="174"/>
      <c r="UNT34" s="174"/>
      <c r="UNU34" s="174"/>
      <c r="UNV34" s="174"/>
      <c r="UNW34" s="174"/>
      <c r="UNX34" s="174"/>
      <c r="UNY34" s="174"/>
      <c r="UNZ34" s="174"/>
      <c r="UOA34" s="174"/>
      <c r="UOB34" s="174"/>
      <c r="UOR34" s="174"/>
      <c r="UOS34" s="174"/>
      <c r="UOT34" s="174"/>
      <c r="UOU34" s="174"/>
      <c r="UOV34" s="174"/>
      <c r="UOW34" s="174"/>
      <c r="UOX34" s="174"/>
      <c r="UOY34" s="174"/>
      <c r="UOZ34" s="174"/>
      <c r="UPA34" s="174"/>
      <c r="UPB34" s="174"/>
      <c r="UPC34" s="174"/>
      <c r="UPD34" s="174"/>
      <c r="UPT34" s="174"/>
      <c r="UPU34" s="174"/>
      <c r="UPV34" s="174"/>
      <c r="UPW34" s="174"/>
      <c r="UPX34" s="174"/>
      <c r="UPY34" s="174"/>
      <c r="UPZ34" s="174"/>
      <c r="UQA34" s="174"/>
      <c r="UQB34" s="174"/>
      <c r="UQC34" s="174"/>
      <c r="UQD34" s="174"/>
      <c r="UQE34" s="174"/>
      <c r="UQF34" s="174"/>
      <c r="UQV34" s="174"/>
      <c r="UQW34" s="174"/>
      <c r="UQX34" s="174"/>
      <c r="UQY34" s="174"/>
      <c r="UQZ34" s="174"/>
      <c r="URA34" s="174"/>
      <c r="URB34" s="174"/>
      <c r="URC34" s="174"/>
      <c r="URD34" s="174"/>
      <c r="URE34" s="174"/>
      <c r="URF34" s="174"/>
      <c r="URG34" s="174"/>
      <c r="URH34" s="174"/>
      <c r="URX34" s="174"/>
      <c r="URY34" s="174"/>
      <c r="URZ34" s="174"/>
      <c r="USA34" s="174"/>
      <c r="USB34" s="174"/>
      <c r="USC34" s="174"/>
      <c r="USD34" s="174"/>
      <c r="USE34" s="174"/>
      <c r="USF34" s="174"/>
      <c r="USG34" s="174"/>
      <c r="USH34" s="174"/>
      <c r="USI34" s="174"/>
      <c r="USJ34" s="174"/>
      <c r="USZ34" s="174"/>
      <c r="UTA34" s="174"/>
      <c r="UTB34" s="174"/>
      <c r="UTC34" s="174"/>
      <c r="UTD34" s="174"/>
      <c r="UTE34" s="174"/>
      <c r="UTF34" s="174"/>
      <c r="UTG34" s="174"/>
      <c r="UTH34" s="174"/>
      <c r="UTI34" s="174"/>
      <c r="UTJ34" s="174"/>
      <c r="UTK34" s="174"/>
      <c r="UTL34" s="174"/>
      <c r="UUB34" s="174"/>
      <c r="UUC34" s="174"/>
      <c r="UUD34" s="174"/>
      <c r="UUE34" s="174"/>
      <c r="UUF34" s="174"/>
      <c r="UUG34" s="174"/>
      <c r="UUH34" s="174"/>
      <c r="UUI34" s="174"/>
      <c r="UUJ34" s="174"/>
      <c r="UUK34" s="174"/>
      <c r="UUL34" s="174"/>
      <c r="UUM34" s="174"/>
      <c r="UUN34" s="174"/>
      <c r="UVD34" s="174"/>
      <c r="UVE34" s="174"/>
      <c r="UVF34" s="174"/>
      <c r="UVG34" s="174"/>
      <c r="UVH34" s="174"/>
      <c r="UVI34" s="174"/>
      <c r="UVJ34" s="174"/>
      <c r="UVK34" s="174"/>
      <c r="UVL34" s="174"/>
      <c r="UVM34" s="174"/>
      <c r="UVN34" s="174"/>
      <c r="UVO34" s="174"/>
      <c r="UVP34" s="174"/>
      <c r="UWF34" s="174"/>
      <c r="UWG34" s="174"/>
      <c r="UWH34" s="174"/>
      <c r="UWI34" s="174"/>
      <c r="UWJ34" s="174"/>
      <c r="UWK34" s="174"/>
      <c r="UWL34" s="174"/>
      <c r="UWM34" s="174"/>
      <c r="UWN34" s="174"/>
      <c r="UWO34" s="174"/>
      <c r="UWP34" s="174"/>
      <c r="UWQ34" s="174"/>
      <c r="UWR34" s="174"/>
      <c r="UXH34" s="174"/>
      <c r="UXI34" s="174"/>
      <c r="UXJ34" s="174"/>
      <c r="UXK34" s="174"/>
      <c r="UXL34" s="174"/>
      <c r="UXM34" s="174"/>
      <c r="UXN34" s="174"/>
      <c r="UXO34" s="174"/>
      <c r="UXP34" s="174"/>
      <c r="UXQ34" s="174"/>
      <c r="UXR34" s="174"/>
      <c r="UXS34" s="174"/>
      <c r="UXT34" s="174"/>
      <c r="UYJ34" s="174"/>
      <c r="UYK34" s="174"/>
      <c r="UYL34" s="174"/>
      <c r="UYM34" s="174"/>
      <c r="UYN34" s="174"/>
      <c r="UYO34" s="174"/>
      <c r="UYP34" s="174"/>
      <c r="UYQ34" s="174"/>
      <c r="UYR34" s="174"/>
      <c r="UYS34" s="174"/>
      <c r="UYT34" s="174"/>
      <c r="UYU34" s="174"/>
      <c r="UYV34" s="174"/>
      <c r="UZL34" s="174"/>
      <c r="UZM34" s="174"/>
      <c r="UZN34" s="174"/>
      <c r="UZO34" s="174"/>
      <c r="UZP34" s="174"/>
      <c r="UZQ34" s="174"/>
      <c r="UZR34" s="174"/>
      <c r="UZS34" s="174"/>
      <c r="UZT34" s="174"/>
      <c r="UZU34" s="174"/>
      <c r="UZV34" s="174"/>
      <c r="UZW34" s="174"/>
      <c r="UZX34" s="174"/>
      <c r="VAN34" s="174"/>
      <c r="VAO34" s="174"/>
      <c r="VAP34" s="174"/>
      <c r="VAQ34" s="174"/>
      <c r="VAR34" s="174"/>
      <c r="VAS34" s="174"/>
      <c r="VAT34" s="174"/>
      <c r="VAU34" s="174"/>
      <c r="VAV34" s="174"/>
      <c r="VAW34" s="174"/>
      <c r="VAX34" s="174"/>
      <c r="VAY34" s="174"/>
      <c r="VAZ34" s="174"/>
      <c r="VBP34" s="174"/>
      <c r="VBQ34" s="174"/>
      <c r="VBR34" s="174"/>
      <c r="VBS34" s="174"/>
      <c r="VBT34" s="174"/>
      <c r="VBU34" s="174"/>
      <c r="VBV34" s="174"/>
      <c r="VBW34" s="174"/>
      <c r="VBX34" s="174"/>
      <c r="VBY34" s="174"/>
      <c r="VBZ34" s="174"/>
      <c r="VCA34" s="174"/>
      <c r="VCB34" s="174"/>
      <c r="VCR34" s="174"/>
      <c r="VCS34" s="174"/>
      <c r="VCT34" s="174"/>
      <c r="VCU34" s="174"/>
      <c r="VCV34" s="174"/>
      <c r="VCW34" s="174"/>
      <c r="VCX34" s="174"/>
      <c r="VCY34" s="174"/>
      <c r="VCZ34" s="174"/>
      <c r="VDA34" s="174"/>
      <c r="VDB34" s="174"/>
      <c r="VDC34" s="174"/>
      <c r="VDD34" s="174"/>
      <c r="VDT34" s="174"/>
      <c r="VDU34" s="174"/>
      <c r="VDV34" s="174"/>
      <c r="VDW34" s="174"/>
      <c r="VDX34" s="174"/>
      <c r="VDY34" s="174"/>
      <c r="VDZ34" s="174"/>
      <c r="VEA34" s="174"/>
      <c r="VEB34" s="174"/>
      <c r="VEC34" s="174"/>
      <c r="VED34" s="174"/>
      <c r="VEE34" s="174"/>
      <c r="VEF34" s="174"/>
      <c r="VEV34" s="174"/>
      <c r="VEW34" s="174"/>
      <c r="VEX34" s="174"/>
      <c r="VEY34" s="174"/>
      <c r="VEZ34" s="174"/>
      <c r="VFA34" s="174"/>
      <c r="VFB34" s="174"/>
      <c r="VFC34" s="174"/>
      <c r="VFD34" s="174"/>
      <c r="VFE34" s="174"/>
      <c r="VFF34" s="174"/>
      <c r="VFG34" s="174"/>
      <c r="VFH34" s="174"/>
      <c r="VFX34" s="174"/>
      <c r="VFY34" s="174"/>
      <c r="VFZ34" s="174"/>
      <c r="VGA34" s="174"/>
      <c r="VGB34" s="174"/>
      <c r="VGC34" s="174"/>
      <c r="VGD34" s="174"/>
      <c r="VGE34" s="174"/>
      <c r="VGF34" s="174"/>
      <c r="VGG34" s="174"/>
      <c r="VGH34" s="174"/>
      <c r="VGI34" s="174"/>
      <c r="VGJ34" s="174"/>
      <c r="VGZ34" s="174"/>
      <c r="VHA34" s="174"/>
      <c r="VHB34" s="174"/>
      <c r="VHC34" s="174"/>
      <c r="VHD34" s="174"/>
      <c r="VHE34" s="174"/>
      <c r="VHF34" s="174"/>
      <c r="VHG34" s="174"/>
      <c r="VHH34" s="174"/>
      <c r="VHI34" s="174"/>
      <c r="VHJ34" s="174"/>
      <c r="VHK34" s="174"/>
      <c r="VHL34" s="174"/>
      <c r="VIB34" s="174"/>
      <c r="VIC34" s="174"/>
      <c r="VID34" s="174"/>
      <c r="VIE34" s="174"/>
      <c r="VIF34" s="174"/>
      <c r="VIG34" s="174"/>
      <c r="VIH34" s="174"/>
      <c r="VII34" s="174"/>
      <c r="VIJ34" s="174"/>
      <c r="VIK34" s="174"/>
      <c r="VIL34" s="174"/>
      <c r="VIM34" s="174"/>
      <c r="VIN34" s="174"/>
      <c r="VJD34" s="174"/>
      <c r="VJE34" s="174"/>
      <c r="VJF34" s="174"/>
      <c r="VJG34" s="174"/>
      <c r="VJH34" s="174"/>
      <c r="VJI34" s="174"/>
      <c r="VJJ34" s="174"/>
      <c r="VJK34" s="174"/>
      <c r="VJL34" s="174"/>
      <c r="VJM34" s="174"/>
      <c r="VJN34" s="174"/>
      <c r="VJO34" s="174"/>
      <c r="VJP34" s="174"/>
      <c r="VKF34" s="174"/>
      <c r="VKG34" s="174"/>
      <c r="VKH34" s="174"/>
      <c r="VKI34" s="174"/>
      <c r="VKJ34" s="174"/>
      <c r="VKK34" s="174"/>
      <c r="VKL34" s="174"/>
      <c r="VKM34" s="174"/>
      <c r="VKN34" s="174"/>
      <c r="VKO34" s="174"/>
      <c r="VKP34" s="174"/>
      <c r="VKQ34" s="174"/>
      <c r="VKR34" s="174"/>
      <c r="VLH34" s="174"/>
      <c r="VLI34" s="174"/>
      <c r="VLJ34" s="174"/>
      <c r="VLK34" s="174"/>
      <c r="VLL34" s="174"/>
      <c r="VLM34" s="174"/>
      <c r="VLN34" s="174"/>
      <c r="VLO34" s="174"/>
      <c r="VLP34" s="174"/>
      <c r="VLQ34" s="174"/>
      <c r="VLR34" s="174"/>
      <c r="VLS34" s="174"/>
      <c r="VLT34" s="174"/>
      <c r="VMJ34" s="174"/>
      <c r="VMK34" s="174"/>
      <c r="VML34" s="174"/>
      <c r="VMM34" s="174"/>
      <c r="VMN34" s="174"/>
      <c r="VMO34" s="174"/>
      <c r="VMP34" s="174"/>
      <c r="VMQ34" s="174"/>
      <c r="VMR34" s="174"/>
      <c r="VMS34" s="174"/>
      <c r="VMT34" s="174"/>
      <c r="VMU34" s="174"/>
      <c r="VMV34" s="174"/>
      <c r="VNL34" s="174"/>
      <c r="VNM34" s="174"/>
      <c r="VNN34" s="174"/>
      <c r="VNO34" s="174"/>
      <c r="VNP34" s="174"/>
      <c r="VNQ34" s="174"/>
      <c r="VNR34" s="174"/>
      <c r="VNS34" s="174"/>
      <c r="VNT34" s="174"/>
      <c r="VNU34" s="174"/>
      <c r="VNV34" s="174"/>
      <c r="VNW34" s="174"/>
      <c r="VNX34" s="174"/>
      <c r="VON34" s="174"/>
      <c r="VOO34" s="174"/>
      <c r="VOP34" s="174"/>
      <c r="VOQ34" s="174"/>
      <c r="VOR34" s="174"/>
      <c r="VOS34" s="174"/>
      <c r="VOT34" s="174"/>
      <c r="VOU34" s="174"/>
      <c r="VOV34" s="174"/>
      <c r="VOW34" s="174"/>
      <c r="VOX34" s="174"/>
      <c r="VOY34" s="174"/>
      <c r="VOZ34" s="174"/>
      <c r="VPP34" s="174"/>
      <c r="VPQ34" s="174"/>
      <c r="VPR34" s="174"/>
      <c r="VPS34" s="174"/>
      <c r="VPT34" s="174"/>
      <c r="VPU34" s="174"/>
      <c r="VPV34" s="174"/>
      <c r="VPW34" s="174"/>
      <c r="VPX34" s="174"/>
      <c r="VPY34" s="174"/>
      <c r="VPZ34" s="174"/>
      <c r="VQA34" s="174"/>
      <c r="VQB34" s="174"/>
      <c r="VQR34" s="174"/>
      <c r="VQS34" s="174"/>
      <c r="VQT34" s="174"/>
      <c r="VQU34" s="174"/>
      <c r="VQV34" s="174"/>
      <c r="VQW34" s="174"/>
      <c r="VQX34" s="174"/>
      <c r="VQY34" s="174"/>
      <c r="VQZ34" s="174"/>
      <c r="VRA34" s="174"/>
      <c r="VRB34" s="174"/>
      <c r="VRC34" s="174"/>
      <c r="VRD34" s="174"/>
      <c r="VRT34" s="174"/>
      <c r="VRU34" s="174"/>
      <c r="VRV34" s="174"/>
      <c r="VRW34" s="174"/>
      <c r="VRX34" s="174"/>
      <c r="VRY34" s="174"/>
      <c r="VRZ34" s="174"/>
      <c r="VSA34" s="174"/>
      <c r="VSB34" s="174"/>
      <c r="VSC34" s="174"/>
      <c r="VSD34" s="174"/>
      <c r="VSE34" s="174"/>
      <c r="VSF34" s="174"/>
      <c r="VSV34" s="174"/>
      <c r="VSW34" s="174"/>
      <c r="VSX34" s="174"/>
      <c r="VSY34" s="174"/>
      <c r="VSZ34" s="174"/>
      <c r="VTA34" s="174"/>
      <c r="VTB34" s="174"/>
      <c r="VTC34" s="174"/>
      <c r="VTD34" s="174"/>
      <c r="VTE34" s="174"/>
      <c r="VTF34" s="174"/>
      <c r="VTG34" s="174"/>
      <c r="VTH34" s="174"/>
      <c r="VTX34" s="174"/>
      <c r="VTY34" s="174"/>
      <c r="VTZ34" s="174"/>
      <c r="VUA34" s="174"/>
      <c r="VUB34" s="174"/>
      <c r="VUC34" s="174"/>
      <c r="VUD34" s="174"/>
      <c r="VUE34" s="174"/>
      <c r="VUF34" s="174"/>
      <c r="VUG34" s="174"/>
      <c r="VUH34" s="174"/>
      <c r="VUI34" s="174"/>
      <c r="VUJ34" s="174"/>
      <c r="VUZ34" s="174"/>
      <c r="VVA34" s="174"/>
      <c r="VVB34" s="174"/>
      <c r="VVC34" s="174"/>
      <c r="VVD34" s="174"/>
      <c r="VVE34" s="174"/>
      <c r="VVF34" s="174"/>
      <c r="VVG34" s="174"/>
      <c r="VVH34" s="174"/>
      <c r="VVI34" s="174"/>
      <c r="VVJ34" s="174"/>
      <c r="VVK34" s="174"/>
      <c r="VVL34" s="174"/>
      <c r="VWB34" s="174"/>
      <c r="VWC34" s="174"/>
      <c r="VWD34" s="174"/>
      <c r="VWE34" s="174"/>
      <c r="VWF34" s="174"/>
      <c r="VWG34" s="174"/>
      <c r="VWH34" s="174"/>
      <c r="VWI34" s="174"/>
      <c r="VWJ34" s="174"/>
      <c r="VWK34" s="174"/>
      <c r="VWL34" s="174"/>
      <c r="VWM34" s="174"/>
      <c r="VWN34" s="174"/>
      <c r="VXD34" s="174"/>
      <c r="VXE34" s="174"/>
      <c r="VXF34" s="174"/>
      <c r="VXG34" s="174"/>
      <c r="VXH34" s="174"/>
      <c r="VXI34" s="174"/>
      <c r="VXJ34" s="174"/>
      <c r="VXK34" s="174"/>
      <c r="VXL34" s="174"/>
      <c r="VXM34" s="174"/>
      <c r="VXN34" s="174"/>
      <c r="VXO34" s="174"/>
      <c r="VXP34" s="174"/>
      <c r="VYF34" s="174"/>
      <c r="VYG34" s="174"/>
      <c r="VYH34" s="174"/>
      <c r="VYI34" s="174"/>
      <c r="VYJ34" s="174"/>
      <c r="VYK34" s="174"/>
      <c r="VYL34" s="174"/>
      <c r="VYM34" s="174"/>
      <c r="VYN34" s="174"/>
      <c r="VYO34" s="174"/>
      <c r="VYP34" s="174"/>
      <c r="VYQ34" s="174"/>
      <c r="VYR34" s="174"/>
      <c r="VZH34" s="174"/>
      <c r="VZI34" s="174"/>
      <c r="VZJ34" s="174"/>
      <c r="VZK34" s="174"/>
      <c r="VZL34" s="174"/>
      <c r="VZM34" s="174"/>
      <c r="VZN34" s="174"/>
      <c r="VZO34" s="174"/>
      <c r="VZP34" s="174"/>
      <c r="VZQ34" s="174"/>
      <c r="VZR34" s="174"/>
      <c r="VZS34" s="174"/>
      <c r="VZT34" s="174"/>
      <c r="WAJ34" s="174"/>
      <c r="WAK34" s="174"/>
      <c r="WAL34" s="174"/>
      <c r="WAM34" s="174"/>
      <c r="WAN34" s="174"/>
      <c r="WAO34" s="174"/>
      <c r="WAP34" s="174"/>
      <c r="WAQ34" s="174"/>
      <c r="WAR34" s="174"/>
      <c r="WAS34" s="174"/>
      <c r="WAT34" s="174"/>
      <c r="WAU34" s="174"/>
      <c r="WAV34" s="174"/>
      <c r="WBL34" s="174"/>
      <c r="WBM34" s="174"/>
      <c r="WBN34" s="174"/>
      <c r="WBO34" s="174"/>
      <c r="WBP34" s="174"/>
      <c r="WBQ34" s="174"/>
      <c r="WBR34" s="174"/>
      <c r="WBS34" s="174"/>
      <c r="WBT34" s="174"/>
      <c r="WBU34" s="174"/>
      <c r="WBV34" s="174"/>
      <c r="WBW34" s="174"/>
      <c r="WBX34" s="174"/>
      <c r="WCN34" s="174"/>
      <c r="WCO34" s="174"/>
      <c r="WCP34" s="174"/>
      <c r="WCQ34" s="174"/>
      <c r="WCR34" s="174"/>
      <c r="WCS34" s="174"/>
      <c r="WCT34" s="174"/>
      <c r="WCU34" s="174"/>
      <c r="WCV34" s="174"/>
      <c r="WCW34" s="174"/>
      <c r="WCX34" s="174"/>
      <c r="WCY34" s="174"/>
      <c r="WCZ34" s="174"/>
      <c r="WDP34" s="174"/>
      <c r="WDQ34" s="174"/>
      <c r="WDR34" s="174"/>
      <c r="WDS34" s="174"/>
      <c r="WDT34" s="174"/>
      <c r="WDU34" s="174"/>
      <c r="WDV34" s="174"/>
      <c r="WDW34" s="174"/>
      <c r="WDX34" s="174"/>
      <c r="WDY34" s="174"/>
      <c r="WDZ34" s="174"/>
      <c r="WEA34" s="174"/>
      <c r="WEB34" s="174"/>
      <c r="WER34" s="174"/>
      <c r="WES34" s="174"/>
      <c r="WET34" s="174"/>
      <c r="WEU34" s="174"/>
      <c r="WEV34" s="174"/>
      <c r="WEW34" s="174"/>
      <c r="WEX34" s="174"/>
      <c r="WEY34" s="174"/>
      <c r="WEZ34" s="174"/>
      <c r="WFA34" s="174"/>
      <c r="WFB34" s="174"/>
      <c r="WFC34" s="174"/>
      <c r="WFD34" s="174"/>
      <c r="WFT34" s="174"/>
      <c r="WFU34" s="174"/>
      <c r="WFV34" s="174"/>
      <c r="WFW34" s="174"/>
      <c r="WFX34" s="174"/>
      <c r="WFY34" s="174"/>
      <c r="WFZ34" s="174"/>
      <c r="WGA34" s="174"/>
      <c r="WGB34" s="174"/>
      <c r="WGC34" s="174"/>
      <c r="WGD34" s="174"/>
      <c r="WGE34" s="174"/>
      <c r="WGF34" s="174"/>
      <c r="WGV34" s="174"/>
      <c r="WGW34" s="174"/>
      <c r="WGX34" s="174"/>
      <c r="WGY34" s="174"/>
      <c r="WGZ34" s="174"/>
      <c r="WHA34" s="174"/>
      <c r="WHB34" s="174"/>
      <c r="WHC34" s="174"/>
      <c r="WHD34" s="174"/>
      <c r="WHE34" s="174"/>
      <c r="WHF34" s="174"/>
      <c r="WHG34" s="174"/>
      <c r="WHH34" s="174"/>
      <c r="WHX34" s="174"/>
      <c r="WHY34" s="174"/>
      <c r="WHZ34" s="174"/>
      <c r="WIA34" s="174"/>
      <c r="WIB34" s="174"/>
      <c r="WIC34" s="174"/>
      <c r="WID34" s="174"/>
      <c r="WIE34" s="174"/>
      <c r="WIF34" s="174"/>
      <c r="WIG34" s="174"/>
      <c r="WIH34" s="174"/>
      <c r="WII34" s="174"/>
      <c r="WIJ34" s="174"/>
      <c r="WIZ34" s="174"/>
      <c r="WJA34" s="174"/>
      <c r="WJB34" s="174"/>
      <c r="WJC34" s="174"/>
      <c r="WJD34" s="174"/>
      <c r="WJE34" s="174"/>
      <c r="WJF34" s="174"/>
      <c r="WJG34" s="174"/>
      <c r="WJH34" s="174"/>
      <c r="WJI34" s="174"/>
      <c r="WJJ34" s="174"/>
      <c r="WJK34" s="174"/>
      <c r="WJL34" s="174"/>
      <c r="WKB34" s="174"/>
      <c r="WKC34" s="174"/>
      <c r="WKD34" s="174"/>
      <c r="WKE34" s="174"/>
      <c r="WKF34" s="174"/>
      <c r="WKG34" s="174"/>
      <c r="WKH34" s="174"/>
      <c r="WKI34" s="174"/>
      <c r="WKJ34" s="174"/>
      <c r="WKK34" s="174"/>
      <c r="WKL34" s="174"/>
      <c r="WKM34" s="174"/>
      <c r="WKN34" s="174"/>
      <c r="WLD34" s="174"/>
      <c r="WLE34" s="174"/>
      <c r="WLF34" s="174"/>
      <c r="WLG34" s="174"/>
      <c r="WLH34" s="174"/>
      <c r="WLI34" s="174"/>
      <c r="WLJ34" s="174"/>
      <c r="WLK34" s="174"/>
      <c r="WLL34" s="174"/>
      <c r="WLM34" s="174"/>
      <c r="WLN34" s="174"/>
      <c r="WLO34" s="174"/>
      <c r="WLP34" s="174"/>
      <c r="WMF34" s="174"/>
      <c r="WMG34" s="174"/>
      <c r="WMH34" s="174"/>
      <c r="WMI34" s="174"/>
      <c r="WMJ34" s="174"/>
      <c r="WMK34" s="174"/>
      <c r="WML34" s="174"/>
      <c r="WMM34" s="174"/>
      <c r="WMN34" s="174"/>
      <c r="WMO34" s="174"/>
      <c r="WMP34" s="174"/>
      <c r="WMQ34" s="174"/>
      <c r="WMR34" s="174"/>
      <c r="WNH34" s="174"/>
      <c r="WNI34" s="174"/>
      <c r="WNJ34" s="174"/>
      <c r="WNK34" s="174"/>
      <c r="WNL34" s="174"/>
      <c r="WNM34" s="174"/>
      <c r="WNN34" s="174"/>
      <c r="WNO34" s="174"/>
      <c r="WNP34" s="174"/>
      <c r="WNQ34" s="174"/>
      <c r="WNR34" s="174"/>
      <c r="WNS34" s="174"/>
      <c r="WNT34" s="174"/>
      <c r="WOJ34" s="174"/>
      <c r="WOK34" s="174"/>
      <c r="WOL34" s="174"/>
      <c r="WOM34" s="174"/>
      <c r="WON34" s="174"/>
      <c r="WOO34" s="174"/>
      <c r="WOP34" s="174"/>
      <c r="WOQ34" s="174"/>
      <c r="WOR34" s="174"/>
      <c r="WOS34" s="174"/>
      <c r="WOT34" s="174"/>
      <c r="WOU34" s="174"/>
      <c r="WOV34" s="174"/>
      <c r="WPL34" s="174"/>
      <c r="WPM34" s="174"/>
      <c r="WPN34" s="174"/>
      <c r="WPO34" s="174"/>
      <c r="WPP34" s="174"/>
      <c r="WPQ34" s="174"/>
      <c r="WPR34" s="174"/>
      <c r="WPS34" s="174"/>
      <c r="WPT34" s="174"/>
      <c r="WPU34" s="174"/>
      <c r="WPV34" s="174"/>
      <c r="WPW34" s="174"/>
      <c r="WPX34" s="174"/>
      <c r="WQN34" s="174"/>
      <c r="WQO34" s="174"/>
      <c r="WQP34" s="174"/>
      <c r="WQQ34" s="174"/>
      <c r="WQR34" s="174"/>
      <c r="WQS34" s="174"/>
      <c r="WQT34" s="174"/>
      <c r="WQU34" s="174"/>
      <c r="WQV34" s="174"/>
      <c r="WQW34" s="174"/>
      <c r="WQX34" s="174"/>
      <c r="WQY34" s="174"/>
      <c r="WQZ34" s="174"/>
      <c r="WRP34" s="174"/>
      <c r="WRQ34" s="174"/>
      <c r="WRR34" s="174"/>
      <c r="WRS34" s="174"/>
      <c r="WRT34" s="174"/>
      <c r="WRU34" s="174"/>
      <c r="WRV34" s="174"/>
      <c r="WRW34" s="174"/>
      <c r="WRX34" s="174"/>
      <c r="WRY34" s="174"/>
      <c r="WRZ34" s="174"/>
      <c r="WSA34" s="174"/>
      <c r="WSB34" s="174"/>
      <c r="WSR34" s="174"/>
      <c r="WSS34" s="174"/>
      <c r="WST34" s="174"/>
      <c r="WSU34" s="174"/>
      <c r="WSV34" s="174"/>
      <c r="WSW34" s="174"/>
      <c r="WSX34" s="174"/>
      <c r="WSY34" s="174"/>
      <c r="WSZ34" s="174"/>
      <c r="WTA34" s="174"/>
      <c r="WTB34" s="174"/>
      <c r="WTC34" s="174"/>
      <c r="WTD34" s="174"/>
      <c r="WTT34" s="174"/>
      <c r="WTU34" s="174"/>
      <c r="WTV34" s="174"/>
      <c r="WTW34" s="174"/>
      <c r="WTX34" s="174"/>
      <c r="WTY34" s="174"/>
      <c r="WTZ34" s="174"/>
      <c r="WUA34" s="174"/>
      <c r="WUB34" s="174"/>
      <c r="WUC34" s="174"/>
      <c r="WUD34" s="174"/>
      <c r="WUE34" s="174"/>
      <c r="WUF34" s="174"/>
      <c r="WUV34" s="174"/>
      <c r="WUW34" s="174"/>
      <c r="WUX34" s="174"/>
      <c r="WUY34" s="174"/>
      <c r="WUZ34" s="174"/>
      <c r="WVA34" s="174"/>
      <c r="WVB34" s="174"/>
      <c r="WVC34" s="174"/>
      <c r="WVD34" s="174"/>
      <c r="WVE34" s="174"/>
      <c r="WVF34" s="174"/>
      <c r="WVG34" s="174"/>
      <c r="WVH34" s="174"/>
      <c r="WVX34" s="174"/>
      <c r="WVY34" s="174"/>
      <c r="WVZ34" s="174"/>
      <c r="WWA34" s="174"/>
      <c r="WWB34" s="174"/>
      <c r="WWC34" s="174"/>
      <c r="WWD34" s="174"/>
      <c r="WWE34" s="174"/>
      <c r="WWF34" s="174"/>
      <c r="WWG34" s="174"/>
      <c r="WWH34" s="174"/>
      <c r="WWI34" s="174"/>
      <c r="WWJ34" s="174"/>
      <c r="WWZ34" s="174"/>
      <c r="WXA34" s="174"/>
      <c r="WXB34" s="174"/>
      <c r="WXC34" s="174"/>
      <c r="WXD34" s="174"/>
      <c r="WXE34" s="174"/>
      <c r="WXF34" s="174"/>
      <c r="WXG34" s="174"/>
      <c r="WXH34" s="174"/>
      <c r="WXI34" s="174"/>
      <c r="WXJ34" s="174"/>
      <c r="WXK34" s="174"/>
      <c r="WXL34" s="174"/>
      <c r="WYB34" s="174"/>
      <c r="WYC34" s="174"/>
      <c r="WYD34" s="174"/>
      <c r="WYE34" s="174"/>
      <c r="WYF34" s="174"/>
      <c r="WYG34" s="174"/>
      <c r="WYH34" s="174"/>
      <c r="WYI34" s="174"/>
      <c r="WYJ34" s="174"/>
      <c r="WYK34" s="174"/>
      <c r="WYL34" s="174"/>
      <c r="WYM34" s="174"/>
      <c r="WYN34" s="174"/>
      <c r="WZD34" s="174"/>
      <c r="WZE34" s="174"/>
      <c r="WZF34" s="174"/>
      <c r="WZG34" s="174"/>
      <c r="WZH34" s="174"/>
      <c r="WZI34" s="174"/>
      <c r="WZJ34" s="174"/>
      <c r="WZK34" s="174"/>
      <c r="WZL34" s="174"/>
      <c r="WZM34" s="174"/>
      <c r="WZN34" s="174"/>
      <c r="WZO34" s="174"/>
      <c r="WZP34" s="174"/>
      <c r="XAF34" s="174"/>
      <c r="XAG34" s="174"/>
      <c r="XAH34" s="174"/>
      <c r="XAI34" s="174"/>
      <c r="XAJ34" s="174"/>
      <c r="XAK34" s="174"/>
      <c r="XAL34" s="174"/>
      <c r="XAM34" s="174"/>
      <c r="XAN34" s="174"/>
      <c r="XAO34" s="174"/>
      <c r="XAP34" s="174"/>
      <c r="XAQ34" s="174"/>
      <c r="XAR34" s="174"/>
      <c r="XBH34" s="174"/>
      <c r="XBI34" s="174"/>
      <c r="XBJ34" s="174"/>
      <c r="XBK34" s="174"/>
      <c r="XBL34" s="174"/>
      <c r="XBM34" s="174"/>
      <c r="XBN34" s="174"/>
      <c r="XBO34" s="174"/>
      <c r="XBP34" s="174"/>
      <c r="XBQ34" s="174"/>
      <c r="XBR34" s="174"/>
      <c r="XBS34" s="174"/>
      <c r="XBT34" s="174"/>
      <c r="XCJ34" s="174"/>
      <c r="XCK34" s="174"/>
      <c r="XCL34" s="174"/>
      <c r="XCM34" s="174"/>
      <c r="XCN34" s="174"/>
      <c r="XCO34" s="174"/>
      <c r="XCP34" s="174"/>
      <c r="XCQ34" s="174"/>
      <c r="XCR34" s="174"/>
      <c r="XCS34" s="174"/>
      <c r="XCT34" s="174"/>
      <c r="XCU34" s="174"/>
      <c r="XCV34" s="174"/>
      <c r="XDL34" s="174"/>
      <c r="XDM34" s="174"/>
      <c r="XDN34" s="174"/>
      <c r="XDO34" s="174"/>
      <c r="XDP34" s="174"/>
      <c r="XDQ34" s="174"/>
      <c r="XDR34" s="174"/>
      <c r="XDS34" s="174"/>
      <c r="XDT34" s="174"/>
      <c r="XDU34" s="174"/>
      <c r="XDV34" s="174"/>
      <c r="XDW34" s="174"/>
      <c r="XDX34" s="174"/>
      <c r="XEN34" s="174"/>
      <c r="XEO34" s="174"/>
      <c r="XEP34" s="174"/>
      <c r="XEQ34" s="174"/>
      <c r="XER34" s="174"/>
      <c r="XES34" s="174"/>
      <c r="XET34" s="174"/>
      <c r="XEU34" s="174"/>
      <c r="XEV34" s="174"/>
      <c r="XEW34" s="174"/>
      <c r="XEX34" s="174"/>
      <c r="XEY34" s="174"/>
      <c r="XEZ34" s="174"/>
    </row>
    <row r="36" spans="1:2044 2060:4088 4104:6132 6148:7168 7184:9212 9228:11256 11272:13300 13316:14336 14352:16380" x14ac:dyDescent="0.3">
      <c r="AC36" s="24"/>
    </row>
    <row r="37" spans="1:2044 2060:4088 4104:6132 6148:7168 7184:9212 9228:11256 11272:13300 13316:14336 14352:16380" x14ac:dyDescent="0.3">
      <c r="AC37" s="2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5:AB5"/>
    <mergeCell ref="A1:AB1"/>
    <mergeCell ref="A2:AB2"/>
    <mergeCell ref="A3:AB3"/>
    <mergeCell ref="A4:AB4"/>
  </mergeCells>
  <hyperlinks>
    <hyperlink ref="AC2" location="Contenido!A1" display="Contenido" xr:uid="{13B2D314-0C8C-481E-A96D-B64E32F7D3B6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C5A18-69B3-40D3-B15D-8C9E82E0CF01}">
  <sheetPr>
    <tabColor rgb="FFF2DAB1"/>
    <pageSetUpPr fitToPage="1"/>
  </sheetPr>
  <dimension ref="A1:XEZ45"/>
  <sheetViews>
    <sheetView showGridLines="0" workbookViewId="0">
      <selection activeCell="A24" sqref="A24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777343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x14ac:dyDescent="0.3">
      <c r="A9" s="46" t="s">
        <v>137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</row>
    <row r="10" spans="1:29" s="53" customFormat="1" x14ac:dyDescent="0.3">
      <c r="A10" s="48" t="s">
        <v>123</v>
      </c>
      <c r="B10" s="120">
        <f>SUM(B11:B22)</f>
        <v>11149</v>
      </c>
      <c r="C10" s="120">
        <f t="shared" ref="C10:AB10" si="0">SUM(C11:C22)</f>
        <v>5699</v>
      </c>
      <c r="D10" s="120">
        <f t="shared" si="0"/>
        <v>5450</v>
      </c>
      <c r="E10" s="120"/>
      <c r="F10" s="120">
        <f t="shared" si="0"/>
        <v>2335</v>
      </c>
      <c r="G10" s="120">
        <f t="shared" si="0"/>
        <v>1187</v>
      </c>
      <c r="H10" s="120">
        <f t="shared" si="0"/>
        <v>1148</v>
      </c>
      <c r="I10" s="120"/>
      <c r="J10" s="120">
        <f t="shared" si="0"/>
        <v>2103</v>
      </c>
      <c r="K10" s="120">
        <f t="shared" si="0"/>
        <v>1042</v>
      </c>
      <c r="L10" s="120">
        <f t="shared" si="0"/>
        <v>1061</v>
      </c>
      <c r="M10" s="120"/>
      <c r="N10" s="120">
        <f t="shared" si="0"/>
        <v>2016</v>
      </c>
      <c r="O10" s="120">
        <f t="shared" si="0"/>
        <v>989</v>
      </c>
      <c r="P10" s="120">
        <f t="shared" si="0"/>
        <v>1027</v>
      </c>
      <c r="Q10" s="120"/>
      <c r="R10" s="120">
        <f t="shared" si="0"/>
        <v>2106</v>
      </c>
      <c r="S10" s="120">
        <f t="shared" si="0"/>
        <v>1116</v>
      </c>
      <c r="T10" s="120">
        <f t="shared" si="0"/>
        <v>990</v>
      </c>
      <c r="U10" s="120"/>
      <c r="V10" s="120">
        <f t="shared" si="0"/>
        <v>1964</v>
      </c>
      <c r="W10" s="120">
        <f t="shared" si="0"/>
        <v>1012</v>
      </c>
      <c r="X10" s="120">
        <f t="shared" si="0"/>
        <v>952</v>
      </c>
      <c r="Y10" s="120"/>
      <c r="Z10" s="120">
        <f t="shared" si="0"/>
        <v>625</v>
      </c>
      <c r="AA10" s="120">
        <f t="shared" si="0"/>
        <v>353</v>
      </c>
      <c r="AB10" s="120">
        <f t="shared" si="0"/>
        <v>272</v>
      </c>
      <c r="AC10" s="14"/>
    </row>
    <row r="11" spans="1:29" x14ac:dyDescent="0.3">
      <c r="A11" s="50" t="s">
        <v>177</v>
      </c>
      <c r="B11" s="115">
        <f>+F11+J11+N11+R11+V11+Z11</f>
        <v>1582</v>
      </c>
      <c r="C11" s="115">
        <f t="shared" ref="C11:D19" si="1">+G11+K11+O11+S11+W11+AA11</f>
        <v>829</v>
      </c>
      <c r="D11" s="115">
        <f t="shared" si="1"/>
        <v>753</v>
      </c>
      <c r="E11" s="115"/>
      <c r="F11" s="115">
        <v>288</v>
      </c>
      <c r="G11" s="115">
        <v>148</v>
      </c>
      <c r="H11" s="115">
        <v>140</v>
      </c>
      <c r="I11" s="115"/>
      <c r="J11" s="115">
        <v>290</v>
      </c>
      <c r="K11" s="115">
        <v>149</v>
      </c>
      <c r="L11" s="115">
        <v>141</v>
      </c>
      <c r="M11" s="115"/>
      <c r="N11" s="115">
        <v>278</v>
      </c>
      <c r="O11" s="115">
        <v>144</v>
      </c>
      <c r="P11" s="115">
        <v>134</v>
      </c>
      <c r="Q11" s="115"/>
      <c r="R11" s="115">
        <v>264</v>
      </c>
      <c r="S11" s="115">
        <v>134</v>
      </c>
      <c r="T11" s="115">
        <v>130</v>
      </c>
      <c r="U11" s="115"/>
      <c r="V11" s="115">
        <v>250</v>
      </c>
      <c r="W11" s="115">
        <v>128</v>
      </c>
      <c r="X11" s="115">
        <v>122</v>
      </c>
      <c r="Y11" s="115"/>
      <c r="Z11" s="115">
        <v>212</v>
      </c>
      <c r="AA11" s="115">
        <v>126</v>
      </c>
      <c r="AB11" s="115">
        <v>86</v>
      </c>
    </row>
    <row r="12" spans="1:29" x14ac:dyDescent="0.3">
      <c r="A12" s="50" t="s">
        <v>178</v>
      </c>
      <c r="B12" s="115">
        <f t="shared" ref="B12:D18" si="2">+F12+J12+N12+R12+V12</f>
        <v>1044</v>
      </c>
      <c r="C12" s="115">
        <f t="shared" si="2"/>
        <v>493</v>
      </c>
      <c r="D12" s="115">
        <f t="shared" si="2"/>
        <v>551</v>
      </c>
      <c r="E12" s="115"/>
      <c r="F12" s="115">
        <v>262</v>
      </c>
      <c r="G12" s="115">
        <v>128</v>
      </c>
      <c r="H12" s="115">
        <v>134</v>
      </c>
      <c r="I12" s="115"/>
      <c r="J12" s="115">
        <v>228</v>
      </c>
      <c r="K12" s="115">
        <v>109</v>
      </c>
      <c r="L12" s="115">
        <v>119</v>
      </c>
      <c r="M12" s="115"/>
      <c r="N12" s="115">
        <v>209</v>
      </c>
      <c r="O12" s="115">
        <v>89</v>
      </c>
      <c r="P12" s="115">
        <v>120</v>
      </c>
      <c r="Q12" s="115"/>
      <c r="R12" s="115">
        <v>168</v>
      </c>
      <c r="S12" s="115">
        <v>79</v>
      </c>
      <c r="T12" s="115">
        <v>89</v>
      </c>
      <c r="U12" s="115"/>
      <c r="V12" s="115">
        <v>177</v>
      </c>
      <c r="W12" s="115">
        <v>88</v>
      </c>
      <c r="X12" s="115">
        <v>89</v>
      </c>
      <c r="Y12" s="115"/>
      <c r="Z12" s="115" t="s">
        <v>173</v>
      </c>
      <c r="AA12" s="115" t="s">
        <v>173</v>
      </c>
      <c r="AB12" s="115" t="s">
        <v>173</v>
      </c>
    </row>
    <row r="13" spans="1:29" x14ac:dyDescent="0.3">
      <c r="A13" s="50" t="s">
        <v>179</v>
      </c>
      <c r="B13" s="115">
        <f t="shared" si="2"/>
        <v>558</v>
      </c>
      <c r="C13" s="115">
        <f t="shared" si="2"/>
        <v>252</v>
      </c>
      <c r="D13" s="115">
        <f t="shared" si="2"/>
        <v>306</v>
      </c>
      <c r="E13" s="115"/>
      <c r="F13" s="115">
        <v>148</v>
      </c>
      <c r="G13" s="115">
        <v>66</v>
      </c>
      <c r="H13" s="115">
        <v>82</v>
      </c>
      <c r="I13" s="115"/>
      <c r="J13" s="115">
        <v>137</v>
      </c>
      <c r="K13" s="115">
        <v>51</v>
      </c>
      <c r="L13" s="115">
        <v>86</v>
      </c>
      <c r="M13" s="115"/>
      <c r="N13" s="115">
        <v>109</v>
      </c>
      <c r="O13" s="115">
        <v>48</v>
      </c>
      <c r="P13" s="115">
        <v>61</v>
      </c>
      <c r="Q13" s="115"/>
      <c r="R13" s="115">
        <v>99</v>
      </c>
      <c r="S13" s="115">
        <v>55</v>
      </c>
      <c r="T13" s="115">
        <v>44</v>
      </c>
      <c r="U13" s="115"/>
      <c r="V13" s="115">
        <v>65</v>
      </c>
      <c r="W13" s="115">
        <v>32</v>
      </c>
      <c r="X13" s="115">
        <v>33</v>
      </c>
      <c r="Y13" s="115"/>
      <c r="Z13" s="115" t="s">
        <v>173</v>
      </c>
      <c r="AA13" s="115" t="s">
        <v>173</v>
      </c>
      <c r="AB13" s="115" t="s">
        <v>173</v>
      </c>
    </row>
    <row r="14" spans="1:29" x14ac:dyDescent="0.3">
      <c r="A14" s="50" t="s">
        <v>180</v>
      </c>
      <c r="B14" s="115" t="s">
        <v>173</v>
      </c>
      <c r="C14" s="115" t="s">
        <v>173</v>
      </c>
      <c r="D14" s="115" t="s">
        <v>173</v>
      </c>
      <c r="E14" s="115"/>
      <c r="F14" s="115" t="s">
        <v>173</v>
      </c>
      <c r="G14" s="115" t="s">
        <v>173</v>
      </c>
      <c r="H14" s="115" t="s">
        <v>173</v>
      </c>
      <c r="I14" s="115"/>
      <c r="J14" s="115" t="s">
        <v>173</v>
      </c>
      <c r="K14" s="115" t="s">
        <v>173</v>
      </c>
      <c r="L14" s="115" t="s">
        <v>173</v>
      </c>
      <c r="M14" s="115"/>
      <c r="N14" s="115" t="s">
        <v>173</v>
      </c>
      <c r="O14" s="115" t="s">
        <v>173</v>
      </c>
      <c r="P14" s="115" t="s">
        <v>173</v>
      </c>
      <c r="Q14" s="115"/>
      <c r="R14" s="115" t="s">
        <v>173</v>
      </c>
      <c r="S14" s="115" t="s">
        <v>173</v>
      </c>
      <c r="T14" s="115" t="s">
        <v>173</v>
      </c>
      <c r="U14" s="115"/>
      <c r="V14" s="115" t="s">
        <v>173</v>
      </c>
      <c r="W14" s="115" t="s">
        <v>173</v>
      </c>
      <c r="X14" s="115" t="s">
        <v>173</v>
      </c>
      <c r="Y14" s="115"/>
      <c r="Z14" s="115" t="s">
        <v>173</v>
      </c>
      <c r="AA14" s="115" t="s">
        <v>173</v>
      </c>
      <c r="AB14" s="115" t="s">
        <v>173</v>
      </c>
    </row>
    <row r="15" spans="1:29" x14ac:dyDescent="0.3">
      <c r="A15" s="50" t="s">
        <v>182</v>
      </c>
      <c r="B15" s="115">
        <f t="shared" si="2"/>
        <v>337</v>
      </c>
      <c r="C15" s="115">
        <f t="shared" si="2"/>
        <v>146</v>
      </c>
      <c r="D15" s="115">
        <f t="shared" si="2"/>
        <v>191</v>
      </c>
      <c r="E15" s="115"/>
      <c r="F15" s="115">
        <v>75</v>
      </c>
      <c r="G15" s="115">
        <v>28</v>
      </c>
      <c r="H15" s="115">
        <v>47</v>
      </c>
      <c r="I15" s="115"/>
      <c r="J15" s="115">
        <v>71</v>
      </c>
      <c r="K15" s="115">
        <v>29</v>
      </c>
      <c r="L15" s="115">
        <v>42</v>
      </c>
      <c r="M15" s="115"/>
      <c r="N15" s="115">
        <v>80</v>
      </c>
      <c r="O15" s="115">
        <v>35</v>
      </c>
      <c r="P15" s="115">
        <v>45</v>
      </c>
      <c r="Q15" s="115"/>
      <c r="R15" s="115">
        <v>44</v>
      </c>
      <c r="S15" s="115">
        <v>21</v>
      </c>
      <c r="T15" s="115">
        <v>23</v>
      </c>
      <c r="U15" s="115"/>
      <c r="V15" s="115">
        <v>67</v>
      </c>
      <c r="W15" s="115">
        <v>33</v>
      </c>
      <c r="X15" s="115">
        <v>34</v>
      </c>
      <c r="Y15" s="115"/>
      <c r="Z15" s="115" t="s">
        <v>173</v>
      </c>
      <c r="AA15" s="115" t="s">
        <v>173</v>
      </c>
      <c r="AB15" s="115" t="s">
        <v>173</v>
      </c>
      <c r="AC15" s="14"/>
    </row>
    <row r="16" spans="1:29" x14ac:dyDescent="0.3">
      <c r="A16" s="50" t="s">
        <v>184</v>
      </c>
      <c r="B16" s="115">
        <f t="shared" si="2"/>
        <v>278</v>
      </c>
      <c r="C16" s="115">
        <f t="shared" si="2"/>
        <v>114</v>
      </c>
      <c r="D16" s="115">
        <f t="shared" si="2"/>
        <v>164</v>
      </c>
      <c r="E16" s="115"/>
      <c r="F16" s="115">
        <v>64</v>
      </c>
      <c r="G16" s="115">
        <v>33</v>
      </c>
      <c r="H16" s="115">
        <v>31</v>
      </c>
      <c r="I16" s="115"/>
      <c r="J16" s="115">
        <v>52</v>
      </c>
      <c r="K16" s="115">
        <v>16</v>
      </c>
      <c r="L16" s="115">
        <v>36</v>
      </c>
      <c r="M16" s="115"/>
      <c r="N16" s="115">
        <v>51</v>
      </c>
      <c r="O16" s="115">
        <v>21</v>
      </c>
      <c r="P16" s="115">
        <v>30</v>
      </c>
      <c r="Q16" s="115"/>
      <c r="R16" s="115">
        <v>49</v>
      </c>
      <c r="S16" s="115">
        <v>23</v>
      </c>
      <c r="T16" s="115">
        <v>26</v>
      </c>
      <c r="U16" s="115"/>
      <c r="V16" s="115">
        <v>62</v>
      </c>
      <c r="W16" s="115">
        <v>21</v>
      </c>
      <c r="X16" s="115">
        <v>41</v>
      </c>
      <c r="Y16" s="115"/>
      <c r="Z16" s="115" t="s">
        <v>173</v>
      </c>
      <c r="AA16" s="115" t="s">
        <v>173</v>
      </c>
      <c r="AB16" s="115" t="s">
        <v>173</v>
      </c>
      <c r="AC16" s="24"/>
    </row>
    <row r="17" spans="1:29" x14ac:dyDescent="0.3">
      <c r="A17" s="50" t="s">
        <v>185</v>
      </c>
      <c r="B17" s="115">
        <f t="shared" si="2"/>
        <v>285</v>
      </c>
      <c r="C17" s="115">
        <f t="shared" si="2"/>
        <v>153</v>
      </c>
      <c r="D17" s="115">
        <f t="shared" si="2"/>
        <v>132</v>
      </c>
      <c r="E17" s="115"/>
      <c r="F17" s="115">
        <v>91</v>
      </c>
      <c r="G17" s="115">
        <v>53</v>
      </c>
      <c r="H17" s="115">
        <v>38</v>
      </c>
      <c r="I17" s="115"/>
      <c r="J17" s="115">
        <v>53</v>
      </c>
      <c r="K17" s="115">
        <v>30</v>
      </c>
      <c r="L17" s="115">
        <v>23</v>
      </c>
      <c r="M17" s="115"/>
      <c r="N17" s="115">
        <v>36</v>
      </c>
      <c r="O17" s="115">
        <v>18</v>
      </c>
      <c r="P17" s="115">
        <v>18</v>
      </c>
      <c r="Q17" s="115"/>
      <c r="R17" s="115">
        <v>59</v>
      </c>
      <c r="S17" s="115">
        <v>25</v>
      </c>
      <c r="T17" s="115">
        <v>34</v>
      </c>
      <c r="U17" s="115"/>
      <c r="V17" s="115">
        <v>46</v>
      </c>
      <c r="W17" s="115">
        <v>27</v>
      </c>
      <c r="X17" s="115">
        <v>19</v>
      </c>
      <c r="Y17" s="115"/>
      <c r="Z17" s="115" t="s">
        <v>173</v>
      </c>
      <c r="AA17" s="115" t="s">
        <v>173</v>
      </c>
      <c r="AB17" s="115" t="s">
        <v>173</v>
      </c>
      <c r="AC17" s="24"/>
    </row>
    <row r="18" spans="1:29" x14ac:dyDescent="0.3">
      <c r="A18" s="50" t="s">
        <v>186</v>
      </c>
      <c r="B18" s="115">
        <f t="shared" si="2"/>
        <v>432</v>
      </c>
      <c r="C18" s="115">
        <f t="shared" si="2"/>
        <v>205</v>
      </c>
      <c r="D18" s="115">
        <f t="shared" si="2"/>
        <v>227</v>
      </c>
      <c r="E18" s="115"/>
      <c r="F18" s="115">
        <v>102</v>
      </c>
      <c r="G18" s="115">
        <v>44</v>
      </c>
      <c r="H18" s="115">
        <v>58</v>
      </c>
      <c r="I18" s="115"/>
      <c r="J18" s="115">
        <v>93</v>
      </c>
      <c r="K18" s="115">
        <v>42</v>
      </c>
      <c r="L18" s="115">
        <v>51</v>
      </c>
      <c r="M18" s="115"/>
      <c r="N18" s="115">
        <v>83</v>
      </c>
      <c r="O18" s="115">
        <v>41</v>
      </c>
      <c r="P18" s="115">
        <v>42</v>
      </c>
      <c r="Q18" s="115"/>
      <c r="R18" s="115">
        <v>81</v>
      </c>
      <c r="S18" s="115">
        <v>39</v>
      </c>
      <c r="T18" s="115">
        <v>42</v>
      </c>
      <c r="U18" s="115"/>
      <c r="V18" s="115">
        <v>73</v>
      </c>
      <c r="W18" s="115">
        <v>39</v>
      </c>
      <c r="X18" s="115">
        <v>34</v>
      </c>
      <c r="Y18" s="115"/>
      <c r="Z18" s="115" t="s">
        <v>173</v>
      </c>
      <c r="AA18" s="115" t="s">
        <v>173</v>
      </c>
      <c r="AB18" s="115" t="s">
        <v>173</v>
      </c>
      <c r="AC18" s="24"/>
    </row>
    <row r="19" spans="1:29" x14ac:dyDescent="0.3">
      <c r="A19" s="68" t="s">
        <v>188</v>
      </c>
      <c r="B19" s="115">
        <f t="shared" ref="B19" si="3">+F19+J19+N19+R19+V19+Z19</f>
        <v>3522</v>
      </c>
      <c r="C19" s="115">
        <f t="shared" si="1"/>
        <v>1991</v>
      </c>
      <c r="D19" s="115">
        <f t="shared" si="1"/>
        <v>1531</v>
      </c>
      <c r="E19" s="115"/>
      <c r="F19" s="115">
        <v>585</v>
      </c>
      <c r="G19" s="115">
        <v>329</v>
      </c>
      <c r="H19" s="115">
        <v>256</v>
      </c>
      <c r="I19" s="115"/>
      <c r="J19" s="115">
        <v>575</v>
      </c>
      <c r="K19" s="115">
        <v>314</v>
      </c>
      <c r="L19" s="115">
        <v>261</v>
      </c>
      <c r="M19" s="115"/>
      <c r="N19" s="115">
        <v>514</v>
      </c>
      <c r="O19" s="115">
        <v>279</v>
      </c>
      <c r="P19" s="115">
        <v>235</v>
      </c>
      <c r="Q19" s="115"/>
      <c r="R19" s="115">
        <v>762</v>
      </c>
      <c r="S19" s="115">
        <v>465</v>
      </c>
      <c r="T19" s="115">
        <v>297</v>
      </c>
      <c r="U19" s="115"/>
      <c r="V19" s="115">
        <v>673</v>
      </c>
      <c r="W19" s="115">
        <v>377</v>
      </c>
      <c r="X19" s="115">
        <v>296</v>
      </c>
      <c r="Y19" s="115"/>
      <c r="Z19" s="115">
        <v>413</v>
      </c>
      <c r="AA19" s="115">
        <v>227</v>
      </c>
      <c r="AB19" s="115">
        <v>186</v>
      </c>
      <c r="AC19" s="24"/>
    </row>
    <row r="20" spans="1:29" x14ac:dyDescent="0.3">
      <c r="A20" s="50" t="s">
        <v>190</v>
      </c>
      <c r="B20" s="115">
        <f t="shared" ref="B20:D22" si="4">+F20+J20+N20+R20+V20</f>
        <v>2540</v>
      </c>
      <c r="C20" s="115">
        <f t="shared" si="4"/>
        <v>1221</v>
      </c>
      <c r="D20" s="115">
        <f t="shared" si="4"/>
        <v>1319</v>
      </c>
      <c r="E20" s="115"/>
      <c r="F20" s="115">
        <v>570</v>
      </c>
      <c r="G20" s="115">
        <v>277</v>
      </c>
      <c r="H20" s="115">
        <v>293</v>
      </c>
      <c r="I20" s="115"/>
      <c r="J20" s="115">
        <v>491</v>
      </c>
      <c r="K20" s="115">
        <v>240</v>
      </c>
      <c r="L20" s="115">
        <v>251</v>
      </c>
      <c r="M20" s="115"/>
      <c r="N20" s="115">
        <v>525</v>
      </c>
      <c r="O20" s="115">
        <v>245</v>
      </c>
      <c r="P20" s="115">
        <v>280</v>
      </c>
      <c r="Q20" s="115"/>
      <c r="R20" s="115">
        <v>472</v>
      </c>
      <c r="S20" s="115">
        <v>227</v>
      </c>
      <c r="T20" s="115">
        <v>245</v>
      </c>
      <c r="U20" s="115"/>
      <c r="V20" s="115">
        <v>482</v>
      </c>
      <c r="W20" s="115">
        <v>232</v>
      </c>
      <c r="X20" s="115">
        <v>250</v>
      </c>
      <c r="Y20" s="115"/>
      <c r="Z20" s="115" t="s">
        <v>173</v>
      </c>
      <c r="AA20" s="115" t="s">
        <v>173</v>
      </c>
      <c r="AB20" s="115" t="s">
        <v>173</v>
      </c>
      <c r="AC20" s="24"/>
    </row>
    <row r="21" spans="1:29" x14ac:dyDescent="0.3">
      <c r="A21" s="50" t="s">
        <v>193</v>
      </c>
      <c r="B21" s="115">
        <f t="shared" si="4"/>
        <v>240</v>
      </c>
      <c r="C21" s="115">
        <f t="shared" si="4"/>
        <v>123</v>
      </c>
      <c r="D21" s="115">
        <f t="shared" si="4"/>
        <v>117</v>
      </c>
      <c r="E21" s="115"/>
      <c r="F21" s="115">
        <v>59</v>
      </c>
      <c r="G21" s="115">
        <v>29</v>
      </c>
      <c r="H21" s="115">
        <v>30</v>
      </c>
      <c r="I21" s="115"/>
      <c r="J21" s="115">
        <v>43</v>
      </c>
      <c r="K21" s="115">
        <v>25</v>
      </c>
      <c r="L21" s="115">
        <v>18</v>
      </c>
      <c r="M21" s="115"/>
      <c r="N21" s="115">
        <v>60</v>
      </c>
      <c r="O21" s="115">
        <v>32</v>
      </c>
      <c r="P21" s="115">
        <v>28</v>
      </c>
      <c r="Q21" s="115"/>
      <c r="R21" s="115">
        <v>50</v>
      </c>
      <c r="S21" s="115">
        <v>21</v>
      </c>
      <c r="T21" s="115">
        <v>29</v>
      </c>
      <c r="U21" s="115"/>
      <c r="V21" s="115">
        <v>28</v>
      </c>
      <c r="W21" s="115">
        <v>16</v>
      </c>
      <c r="X21" s="115">
        <v>12</v>
      </c>
      <c r="Y21" s="115"/>
      <c r="Z21" s="115" t="s">
        <v>173</v>
      </c>
      <c r="AA21" s="115" t="s">
        <v>173</v>
      </c>
      <c r="AB21" s="115" t="s">
        <v>173</v>
      </c>
      <c r="AC21" s="24"/>
    </row>
    <row r="22" spans="1:29" x14ac:dyDescent="0.3">
      <c r="A22" s="50" t="s">
        <v>196</v>
      </c>
      <c r="B22" s="115">
        <f t="shared" si="4"/>
        <v>331</v>
      </c>
      <c r="C22" s="115">
        <f t="shared" si="4"/>
        <v>172</v>
      </c>
      <c r="D22" s="115">
        <f t="shared" si="4"/>
        <v>159</v>
      </c>
      <c r="E22" s="115"/>
      <c r="F22" s="115">
        <v>91</v>
      </c>
      <c r="G22" s="115">
        <v>52</v>
      </c>
      <c r="H22" s="115">
        <v>39</v>
      </c>
      <c r="I22" s="115"/>
      <c r="J22" s="115">
        <v>70</v>
      </c>
      <c r="K22" s="115">
        <v>37</v>
      </c>
      <c r="L22" s="115">
        <v>33</v>
      </c>
      <c r="M22" s="115"/>
      <c r="N22" s="115">
        <v>71</v>
      </c>
      <c r="O22" s="115">
        <v>37</v>
      </c>
      <c r="P22" s="115">
        <v>34</v>
      </c>
      <c r="Q22" s="115"/>
      <c r="R22" s="115">
        <v>58</v>
      </c>
      <c r="S22" s="115">
        <v>27</v>
      </c>
      <c r="T22" s="115">
        <v>31</v>
      </c>
      <c r="U22" s="115"/>
      <c r="V22" s="115">
        <v>41</v>
      </c>
      <c r="W22" s="115">
        <v>19</v>
      </c>
      <c r="X22" s="115">
        <v>22</v>
      </c>
      <c r="Y22" s="115"/>
      <c r="Z22" s="115" t="s">
        <v>173</v>
      </c>
      <c r="AA22" s="115" t="s">
        <v>173</v>
      </c>
      <c r="AB22" s="115" t="s">
        <v>173</v>
      </c>
      <c r="AC22" s="24"/>
    </row>
    <row r="23" spans="1:29" x14ac:dyDescent="0.3"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24"/>
    </row>
    <row r="24" spans="1:29" x14ac:dyDescent="0.3">
      <c r="A24" s="46" t="s">
        <v>143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14"/>
    </row>
    <row r="25" spans="1:29" s="53" customFormat="1" x14ac:dyDescent="0.3">
      <c r="A25" s="48" t="s">
        <v>123</v>
      </c>
      <c r="B25" s="121">
        <v>95.282454491069132</v>
      </c>
      <c r="C25" s="121">
        <v>94.904246461282256</v>
      </c>
      <c r="D25" s="121">
        <v>95.681179775280896</v>
      </c>
      <c r="E25" s="121"/>
      <c r="F25" s="121">
        <v>96.051007815713689</v>
      </c>
      <c r="G25" s="121">
        <v>94.50636942675159</v>
      </c>
      <c r="H25" s="121">
        <v>97.702127659574472</v>
      </c>
      <c r="I25" s="121"/>
      <c r="J25" s="121">
        <v>96.64522058823529</v>
      </c>
      <c r="K25" s="121">
        <v>95.596330275229363</v>
      </c>
      <c r="L25" s="121">
        <v>97.697974217311241</v>
      </c>
      <c r="M25" s="121"/>
      <c r="N25" s="121">
        <v>96.829971181556189</v>
      </c>
      <c r="O25" s="121">
        <v>96.393762183235864</v>
      </c>
      <c r="P25" s="121">
        <v>97.253787878787875</v>
      </c>
      <c r="Q25" s="121"/>
      <c r="R25" s="121">
        <v>90.115532734274709</v>
      </c>
      <c r="S25" s="121">
        <v>91.325695581014728</v>
      </c>
      <c r="T25" s="121">
        <v>88.789237668161434</v>
      </c>
      <c r="U25" s="121"/>
      <c r="V25" s="121">
        <v>96.180215475024482</v>
      </c>
      <c r="W25" s="121">
        <v>96.106362773029446</v>
      </c>
      <c r="X25" s="121">
        <v>96.258847320525788</v>
      </c>
      <c r="Y25" s="121"/>
      <c r="Z25" s="121">
        <v>98.736176935229068</v>
      </c>
      <c r="AA25" s="121">
        <v>98.603351955307261</v>
      </c>
      <c r="AB25" s="121">
        <v>98.909090909090907</v>
      </c>
      <c r="AC25" s="52"/>
    </row>
    <row r="26" spans="1:29" x14ac:dyDescent="0.3">
      <c r="A26" s="50" t="s">
        <v>177</v>
      </c>
      <c r="B26" s="117">
        <v>98.199875853507137</v>
      </c>
      <c r="C26" s="117">
        <v>98.339264531435362</v>
      </c>
      <c r="D26" s="117">
        <v>98.046875</v>
      </c>
      <c r="E26" s="117"/>
      <c r="F26" s="117">
        <v>98.293515358361773</v>
      </c>
      <c r="G26" s="117">
        <v>97.368421052631575</v>
      </c>
      <c r="H26" s="117">
        <v>99.290780141843967</v>
      </c>
      <c r="I26" s="117"/>
      <c r="J26" s="117">
        <v>97.643097643097647</v>
      </c>
      <c r="K26" s="117">
        <v>96.753246753246756</v>
      </c>
      <c r="L26" s="117">
        <v>98.6013986013986</v>
      </c>
      <c r="M26" s="117"/>
      <c r="N26" s="117">
        <v>98.581560283687935</v>
      </c>
      <c r="O26" s="117">
        <v>99.310344827586206</v>
      </c>
      <c r="P26" s="117">
        <v>97.810218978102199</v>
      </c>
      <c r="Q26" s="117"/>
      <c r="R26" s="117">
        <v>97.058823529411768</v>
      </c>
      <c r="S26" s="117">
        <v>98.529411764705884</v>
      </c>
      <c r="T26" s="117">
        <v>95.588235294117652</v>
      </c>
      <c r="U26" s="117"/>
      <c r="V26" s="117">
        <v>98.039215686274503</v>
      </c>
      <c r="W26" s="117">
        <v>98.461538461538467</v>
      </c>
      <c r="X26" s="117">
        <v>97.6</v>
      </c>
      <c r="Y26" s="117"/>
      <c r="Z26" s="117">
        <v>100</v>
      </c>
      <c r="AA26" s="117">
        <v>100</v>
      </c>
      <c r="AB26" s="117">
        <v>100</v>
      </c>
      <c r="AC26" s="24"/>
    </row>
    <row r="27" spans="1:29" x14ac:dyDescent="0.3">
      <c r="A27" s="50" t="s">
        <v>178</v>
      </c>
      <c r="B27" s="117">
        <v>93.632286995515685</v>
      </c>
      <c r="C27" s="117">
        <v>94.083969465648849</v>
      </c>
      <c r="D27" s="117">
        <v>93.231810490693732</v>
      </c>
      <c r="E27" s="117"/>
      <c r="F27" s="117">
        <v>90.972222222222214</v>
      </c>
      <c r="G27" s="117">
        <v>90.140845070422543</v>
      </c>
      <c r="H27" s="117">
        <v>91.780821917808225</v>
      </c>
      <c r="I27" s="117"/>
      <c r="J27" s="117">
        <v>94.605809128630696</v>
      </c>
      <c r="K27" s="117">
        <v>94.782608695652172</v>
      </c>
      <c r="L27" s="117">
        <v>94.444444444444443</v>
      </c>
      <c r="M27" s="117"/>
      <c r="N27" s="117">
        <v>91.666666666666657</v>
      </c>
      <c r="O27" s="117">
        <v>92.708333333333343</v>
      </c>
      <c r="P27" s="117">
        <v>90.909090909090907</v>
      </c>
      <c r="Q27" s="117"/>
      <c r="R27" s="117">
        <v>93.85474860335195</v>
      </c>
      <c r="S27" s="117">
        <v>95.180722891566262</v>
      </c>
      <c r="T27" s="117">
        <v>92.708333333333343</v>
      </c>
      <c r="U27" s="117"/>
      <c r="V27" s="117">
        <v>98.882681564245814</v>
      </c>
      <c r="W27" s="117">
        <v>100</v>
      </c>
      <c r="X27" s="117">
        <v>97.802197802197796</v>
      </c>
      <c r="Y27" s="117"/>
      <c r="Z27" s="117" t="s">
        <v>173</v>
      </c>
      <c r="AA27" s="117" t="s">
        <v>173</v>
      </c>
      <c r="AB27" s="117" t="s">
        <v>173</v>
      </c>
      <c r="AC27" s="24"/>
    </row>
    <row r="28" spans="1:29" x14ac:dyDescent="0.3">
      <c r="A28" s="50" t="s">
        <v>179</v>
      </c>
      <c r="B28" s="117">
        <v>100</v>
      </c>
      <c r="C28" s="117">
        <v>100</v>
      </c>
      <c r="D28" s="117">
        <v>100</v>
      </c>
      <c r="E28" s="117"/>
      <c r="F28" s="117">
        <v>100</v>
      </c>
      <c r="G28" s="117">
        <v>100</v>
      </c>
      <c r="H28" s="117">
        <v>100</v>
      </c>
      <c r="I28" s="117"/>
      <c r="J28" s="117">
        <v>100</v>
      </c>
      <c r="K28" s="117">
        <v>100</v>
      </c>
      <c r="L28" s="117">
        <v>100</v>
      </c>
      <c r="M28" s="117"/>
      <c r="N28" s="117">
        <v>100</v>
      </c>
      <c r="O28" s="117">
        <v>100</v>
      </c>
      <c r="P28" s="117">
        <v>100</v>
      </c>
      <c r="Q28" s="117"/>
      <c r="R28" s="117">
        <v>100</v>
      </c>
      <c r="S28" s="117">
        <v>100</v>
      </c>
      <c r="T28" s="117">
        <v>100</v>
      </c>
      <c r="U28" s="117"/>
      <c r="V28" s="117">
        <v>100</v>
      </c>
      <c r="W28" s="117">
        <v>100</v>
      </c>
      <c r="X28" s="117">
        <v>100</v>
      </c>
      <c r="Y28" s="117"/>
      <c r="Z28" s="117" t="s">
        <v>173</v>
      </c>
      <c r="AA28" s="117" t="s">
        <v>173</v>
      </c>
      <c r="AB28" s="117" t="s">
        <v>173</v>
      </c>
      <c r="AC28" s="24"/>
    </row>
    <row r="29" spans="1:29" x14ac:dyDescent="0.3">
      <c r="A29" s="50" t="s">
        <v>180</v>
      </c>
      <c r="B29" s="117" t="s">
        <v>173</v>
      </c>
      <c r="C29" s="117" t="s">
        <v>173</v>
      </c>
      <c r="D29" s="117" t="s">
        <v>173</v>
      </c>
      <c r="E29" s="117"/>
      <c r="F29" s="117" t="s">
        <v>173</v>
      </c>
      <c r="G29" s="117" t="s">
        <v>173</v>
      </c>
      <c r="H29" s="117" t="s">
        <v>173</v>
      </c>
      <c r="I29" s="117"/>
      <c r="J29" s="117" t="s">
        <v>173</v>
      </c>
      <c r="K29" s="117" t="s">
        <v>173</v>
      </c>
      <c r="L29" s="117" t="s">
        <v>173</v>
      </c>
      <c r="M29" s="117"/>
      <c r="N29" s="117" t="s">
        <v>173</v>
      </c>
      <c r="O29" s="117" t="s">
        <v>173</v>
      </c>
      <c r="P29" s="117" t="s">
        <v>173</v>
      </c>
      <c r="Q29" s="117"/>
      <c r="R29" s="117" t="s">
        <v>173</v>
      </c>
      <c r="S29" s="117" t="s">
        <v>173</v>
      </c>
      <c r="T29" s="117" t="s">
        <v>173</v>
      </c>
      <c r="U29" s="117"/>
      <c r="V29" s="117" t="s">
        <v>173</v>
      </c>
      <c r="W29" s="117" t="s">
        <v>173</v>
      </c>
      <c r="X29" s="117" t="s">
        <v>173</v>
      </c>
      <c r="Y29" s="117"/>
      <c r="Z29" s="117" t="s">
        <v>173</v>
      </c>
      <c r="AA29" s="117" t="s">
        <v>173</v>
      </c>
      <c r="AB29" s="117" t="s">
        <v>173</v>
      </c>
      <c r="AC29" s="24"/>
    </row>
    <row r="30" spans="1:29" x14ac:dyDescent="0.3">
      <c r="A30" s="50" t="s">
        <v>182</v>
      </c>
      <c r="B30" s="117">
        <v>99.704142011834321</v>
      </c>
      <c r="C30" s="117">
        <v>99.319727891156461</v>
      </c>
      <c r="D30" s="117">
        <v>100</v>
      </c>
      <c r="E30" s="117"/>
      <c r="F30" s="117">
        <v>98.68421052631578</v>
      </c>
      <c r="G30" s="117">
        <v>96.551724137931032</v>
      </c>
      <c r="H30" s="117">
        <v>100</v>
      </c>
      <c r="I30" s="117"/>
      <c r="J30" s="117">
        <v>100</v>
      </c>
      <c r="K30" s="117">
        <v>100</v>
      </c>
      <c r="L30" s="117">
        <v>100</v>
      </c>
      <c r="M30" s="117"/>
      <c r="N30" s="117">
        <v>100</v>
      </c>
      <c r="O30" s="117">
        <v>100</v>
      </c>
      <c r="P30" s="117">
        <v>100</v>
      </c>
      <c r="Q30" s="117"/>
      <c r="R30" s="117">
        <v>100</v>
      </c>
      <c r="S30" s="117">
        <v>100</v>
      </c>
      <c r="T30" s="117">
        <v>100</v>
      </c>
      <c r="U30" s="117"/>
      <c r="V30" s="117">
        <v>100</v>
      </c>
      <c r="W30" s="117">
        <v>100</v>
      </c>
      <c r="X30" s="117">
        <v>100</v>
      </c>
      <c r="Y30" s="117"/>
      <c r="Z30" s="117" t="s">
        <v>173</v>
      </c>
      <c r="AA30" s="117" t="s">
        <v>173</v>
      </c>
      <c r="AB30" s="117" t="s">
        <v>173</v>
      </c>
      <c r="AC30" s="24"/>
    </row>
    <row r="31" spans="1:29" x14ac:dyDescent="0.3">
      <c r="A31" s="50" t="s">
        <v>184</v>
      </c>
      <c r="B31" s="117">
        <v>91.44736842105263</v>
      </c>
      <c r="C31" s="117">
        <v>88.372093023255815</v>
      </c>
      <c r="D31" s="117">
        <v>93.714285714285722</v>
      </c>
      <c r="E31" s="117"/>
      <c r="F31" s="117">
        <v>96.969696969696969</v>
      </c>
      <c r="G31" s="117">
        <v>100</v>
      </c>
      <c r="H31" s="117">
        <v>93.939393939393938</v>
      </c>
      <c r="I31" s="117"/>
      <c r="J31" s="117">
        <v>85.245901639344254</v>
      </c>
      <c r="K31" s="117">
        <v>80</v>
      </c>
      <c r="L31" s="117">
        <v>87.804878048780495</v>
      </c>
      <c r="M31" s="117"/>
      <c r="N31" s="117">
        <v>86.440677966101703</v>
      </c>
      <c r="O31" s="117">
        <v>75</v>
      </c>
      <c r="P31" s="117">
        <v>96.774193548387103</v>
      </c>
      <c r="Q31" s="117"/>
      <c r="R31" s="117">
        <v>89.090909090909093</v>
      </c>
      <c r="S31" s="117">
        <v>85.18518518518519</v>
      </c>
      <c r="T31" s="117">
        <v>92.857142857142861</v>
      </c>
      <c r="U31" s="117"/>
      <c r="V31" s="117">
        <v>98.412698412698404</v>
      </c>
      <c r="W31" s="117">
        <v>100</v>
      </c>
      <c r="X31" s="117">
        <v>97.61904761904762</v>
      </c>
      <c r="Y31" s="117"/>
      <c r="Z31" s="117" t="s">
        <v>173</v>
      </c>
      <c r="AA31" s="117" t="s">
        <v>173</v>
      </c>
      <c r="AB31" s="117" t="s">
        <v>173</v>
      </c>
      <c r="AC31" s="24"/>
    </row>
    <row r="32" spans="1:29" x14ac:dyDescent="0.3">
      <c r="A32" s="50" t="s">
        <v>185</v>
      </c>
      <c r="B32" s="117">
        <v>99.303135888501743</v>
      </c>
      <c r="C32" s="117">
        <v>99.350649350649363</v>
      </c>
      <c r="D32" s="117">
        <v>99.248120300751879</v>
      </c>
      <c r="E32" s="117"/>
      <c r="F32" s="117">
        <v>98.91304347826086</v>
      </c>
      <c r="G32" s="117">
        <v>98.148148148148152</v>
      </c>
      <c r="H32" s="117">
        <v>100</v>
      </c>
      <c r="I32" s="117"/>
      <c r="J32" s="117">
        <v>100</v>
      </c>
      <c r="K32" s="117">
        <v>100</v>
      </c>
      <c r="L32" s="117">
        <v>100</v>
      </c>
      <c r="M32" s="117"/>
      <c r="N32" s="117">
        <v>100</v>
      </c>
      <c r="O32" s="117">
        <v>100</v>
      </c>
      <c r="P32" s="117">
        <v>100</v>
      </c>
      <c r="Q32" s="117"/>
      <c r="R32" s="117">
        <v>98.333333333333329</v>
      </c>
      <c r="S32" s="117">
        <v>100</v>
      </c>
      <c r="T32" s="117">
        <v>97.142857142857139</v>
      </c>
      <c r="U32" s="117"/>
      <c r="V32" s="117">
        <v>100</v>
      </c>
      <c r="W32" s="117">
        <v>100</v>
      </c>
      <c r="X32" s="117">
        <v>100</v>
      </c>
      <c r="Y32" s="117"/>
      <c r="Z32" s="117" t="s">
        <v>173</v>
      </c>
      <c r="AA32" s="117" t="s">
        <v>173</v>
      </c>
      <c r="AB32" s="117" t="s">
        <v>173</v>
      </c>
      <c r="AC32" s="24"/>
    </row>
    <row r="33" spans="1:2044 2060:4088 4104:6132 6148:7168 7184:9212 9228:11256 11272:13300 13316:14336 14352:16380" x14ac:dyDescent="0.3">
      <c r="A33" s="50" t="s">
        <v>186</v>
      </c>
      <c r="B33" s="117">
        <v>99.769053117782917</v>
      </c>
      <c r="C33" s="117">
        <v>99.514563106796118</v>
      </c>
      <c r="D33" s="117">
        <v>100</v>
      </c>
      <c r="E33" s="117"/>
      <c r="F33" s="117">
        <v>99.029126213592235</v>
      </c>
      <c r="G33" s="117">
        <v>97.777777777777771</v>
      </c>
      <c r="H33" s="117">
        <v>100</v>
      </c>
      <c r="I33" s="117"/>
      <c r="J33" s="117">
        <v>100</v>
      </c>
      <c r="K33" s="117">
        <v>100</v>
      </c>
      <c r="L33" s="117">
        <v>100</v>
      </c>
      <c r="M33" s="117"/>
      <c r="N33" s="117">
        <v>100</v>
      </c>
      <c r="O33" s="117">
        <v>100</v>
      </c>
      <c r="P33" s="117">
        <v>100</v>
      </c>
      <c r="Q33" s="117"/>
      <c r="R33" s="117">
        <v>100</v>
      </c>
      <c r="S33" s="117">
        <v>100</v>
      </c>
      <c r="T33" s="117">
        <v>100</v>
      </c>
      <c r="U33" s="117"/>
      <c r="V33" s="117">
        <v>100</v>
      </c>
      <c r="W33" s="117">
        <v>100</v>
      </c>
      <c r="X33" s="117">
        <v>100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044 2060:4088 4104:6132 6148:7168 7184:9212 9228:11256 11272:13300 13316:14336 14352:16380" x14ac:dyDescent="0.3">
      <c r="A34" s="68" t="s">
        <v>188</v>
      </c>
      <c r="B34" s="117">
        <v>90.354027706516163</v>
      </c>
      <c r="C34" s="117">
        <v>90.335753176043553</v>
      </c>
      <c r="D34" s="117">
        <v>90.377804014167651</v>
      </c>
      <c r="E34" s="117"/>
      <c r="F34" s="117">
        <v>92.563291139240505</v>
      </c>
      <c r="G34" s="117">
        <v>89.402173913043484</v>
      </c>
      <c r="H34" s="117">
        <v>96.969696969696969</v>
      </c>
      <c r="I34" s="117"/>
      <c r="J34" s="117">
        <v>95.041322314049594</v>
      </c>
      <c r="K34" s="117">
        <v>92.625368731563412</v>
      </c>
      <c r="L34" s="117">
        <v>98.120300751879697</v>
      </c>
      <c r="M34" s="117"/>
      <c r="N34" s="117">
        <v>96.074766355140184</v>
      </c>
      <c r="O34" s="117">
        <v>95.876288659793815</v>
      </c>
      <c r="P34" s="117">
        <v>96.311475409836063</v>
      </c>
      <c r="Q34" s="117"/>
      <c r="R34" s="117">
        <v>79.127725856697822</v>
      </c>
      <c r="S34" s="117">
        <v>83.18425760286226</v>
      </c>
      <c r="T34" s="117">
        <v>73.514851485148512</v>
      </c>
      <c r="U34" s="117"/>
      <c r="V34" s="117">
        <v>90.700808625336933</v>
      </c>
      <c r="W34" s="117">
        <v>90.843373493975903</v>
      </c>
      <c r="X34" s="117">
        <v>90.519877675840974</v>
      </c>
      <c r="Y34" s="117"/>
      <c r="Z34" s="117">
        <v>98.099762470308789</v>
      </c>
      <c r="AA34" s="117">
        <v>97.84482758620689</v>
      </c>
      <c r="AB34" s="117">
        <v>98.412698412698404</v>
      </c>
      <c r="AC34" s="24"/>
    </row>
    <row r="35" spans="1:2044 2060:4088 4104:6132 6148:7168 7184:9212 9228:11256 11272:13300 13316:14336 14352:16380" x14ac:dyDescent="0.3">
      <c r="A35" s="50" t="s">
        <v>190</v>
      </c>
      <c r="B35" s="117">
        <v>98.373353989155703</v>
      </c>
      <c r="C35" s="117">
        <v>97.758206565252209</v>
      </c>
      <c r="D35" s="117">
        <v>98.949737434358582</v>
      </c>
      <c r="E35" s="117"/>
      <c r="F35" s="117">
        <v>97.770154373927966</v>
      </c>
      <c r="G35" s="117">
        <v>96.853146853146853</v>
      </c>
      <c r="H35" s="117">
        <v>98.653198653198643</v>
      </c>
      <c r="I35" s="117"/>
      <c r="J35" s="117">
        <v>97.420634920634924</v>
      </c>
      <c r="K35" s="117">
        <v>96.774193548387103</v>
      </c>
      <c r="L35" s="117">
        <v>98.046875</v>
      </c>
      <c r="M35" s="117"/>
      <c r="N35" s="117">
        <v>97.947761194029852</v>
      </c>
      <c r="O35" s="117">
        <v>96.83794466403161</v>
      </c>
      <c r="P35" s="117">
        <v>98.939929328621915</v>
      </c>
      <c r="Q35" s="117"/>
      <c r="R35" s="117">
        <v>99.159663865546221</v>
      </c>
      <c r="S35" s="117">
        <v>99.126637554585145</v>
      </c>
      <c r="T35" s="117">
        <v>99.190283400809719</v>
      </c>
      <c r="U35" s="117"/>
      <c r="V35" s="117">
        <v>99.792960662525871</v>
      </c>
      <c r="W35" s="117">
        <v>99.570815450643778</v>
      </c>
      <c r="X35" s="117">
        <v>100</v>
      </c>
      <c r="Y35" s="117"/>
      <c r="Z35" s="117" t="s">
        <v>173</v>
      </c>
      <c r="AA35" s="117" t="s">
        <v>173</v>
      </c>
      <c r="AB35" s="117" t="s">
        <v>173</v>
      </c>
    </row>
    <row r="36" spans="1:2044 2060:4088 4104:6132 6148:7168 7184:9212 9228:11256 11272:13300 13316:14336 14352:16380" x14ac:dyDescent="0.3">
      <c r="A36" s="50" t="s">
        <v>193</v>
      </c>
      <c r="B36" s="117">
        <v>100</v>
      </c>
      <c r="C36" s="117">
        <v>100</v>
      </c>
      <c r="D36" s="117">
        <v>100</v>
      </c>
      <c r="E36" s="117"/>
      <c r="F36" s="117">
        <v>100</v>
      </c>
      <c r="G36" s="117">
        <v>100</v>
      </c>
      <c r="H36" s="117">
        <v>100</v>
      </c>
      <c r="I36" s="117"/>
      <c r="J36" s="117">
        <v>100</v>
      </c>
      <c r="K36" s="117">
        <v>100</v>
      </c>
      <c r="L36" s="117">
        <v>100</v>
      </c>
      <c r="M36" s="117"/>
      <c r="N36" s="117">
        <v>100</v>
      </c>
      <c r="O36" s="117">
        <v>100</v>
      </c>
      <c r="P36" s="117">
        <v>100</v>
      </c>
      <c r="Q36" s="117"/>
      <c r="R36" s="117">
        <v>100</v>
      </c>
      <c r="S36" s="117">
        <v>100</v>
      </c>
      <c r="T36" s="117">
        <v>100</v>
      </c>
      <c r="U36" s="117"/>
      <c r="V36" s="117">
        <v>100</v>
      </c>
      <c r="W36" s="117">
        <v>100</v>
      </c>
      <c r="X36" s="117">
        <v>100</v>
      </c>
      <c r="Y36" s="117"/>
      <c r="Z36" s="117" t="s">
        <v>173</v>
      </c>
      <c r="AA36" s="117" t="s">
        <v>173</v>
      </c>
      <c r="AB36" s="117" t="s">
        <v>173</v>
      </c>
      <c r="AC36" s="24"/>
    </row>
    <row r="37" spans="1:2044 2060:4088 4104:6132 6148:7168 7184:9212 9228:11256 11272:13300 13316:14336 14352:16380" ht="15" thickBot="1" x14ac:dyDescent="0.35">
      <c r="A37" s="55" t="s">
        <v>196</v>
      </c>
      <c r="B37" s="117">
        <v>98.805970149253724</v>
      </c>
      <c r="C37" s="117">
        <v>98.850574712643677</v>
      </c>
      <c r="D37" s="117">
        <v>98.757763975155271</v>
      </c>
      <c r="E37" s="117"/>
      <c r="F37" s="117">
        <v>100</v>
      </c>
      <c r="G37" s="117">
        <v>100</v>
      </c>
      <c r="H37" s="117">
        <v>100</v>
      </c>
      <c r="I37" s="117"/>
      <c r="J37" s="117">
        <v>98.591549295774655</v>
      </c>
      <c r="K37" s="117">
        <v>100</v>
      </c>
      <c r="L37" s="117">
        <v>97.058823529411768</v>
      </c>
      <c r="M37" s="117"/>
      <c r="N37" s="117">
        <v>95.945945945945937</v>
      </c>
      <c r="O37" s="117">
        <v>94.871794871794862</v>
      </c>
      <c r="P37" s="117">
        <v>97.142857142857139</v>
      </c>
      <c r="Q37" s="117"/>
      <c r="R37" s="117">
        <v>100</v>
      </c>
      <c r="S37" s="117">
        <v>100</v>
      </c>
      <c r="T37" s="117">
        <v>100</v>
      </c>
      <c r="U37" s="117"/>
      <c r="V37" s="117">
        <v>100</v>
      </c>
      <c r="W37" s="117">
        <v>100</v>
      </c>
      <c r="X37" s="117">
        <v>100</v>
      </c>
      <c r="Y37" s="117"/>
      <c r="Z37" s="117" t="s">
        <v>173</v>
      </c>
      <c r="AA37" s="117" t="s">
        <v>173</v>
      </c>
      <c r="AB37" s="117" t="s">
        <v>173</v>
      </c>
      <c r="AC37" s="24"/>
    </row>
    <row r="38" spans="1:2044 2060:4088 4104:6132 6148:7168 7184:9212 9228:11256 11272:13300 13316:14336 14352:16380" s="173" customFormat="1" x14ac:dyDescent="0.3">
      <c r="A38" s="95" t="s">
        <v>355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X38" s="174"/>
      <c r="DY38" s="174"/>
      <c r="DZ38" s="174"/>
      <c r="EA38" s="174"/>
      <c r="EB38" s="174"/>
      <c r="EC38" s="174"/>
      <c r="ED38" s="174"/>
      <c r="EE38" s="174"/>
      <c r="EF38" s="174"/>
      <c r="EG38" s="174"/>
      <c r="EH38" s="174"/>
      <c r="EI38" s="174"/>
      <c r="EJ38" s="174"/>
      <c r="EZ38" s="174"/>
      <c r="FA38" s="174"/>
      <c r="FB38" s="174"/>
      <c r="FC38" s="174"/>
      <c r="FD38" s="174"/>
      <c r="FE38" s="174"/>
      <c r="FF38" s="174"/>
      <c r="FG38" s="174"/>
      <c r="FH38" s="174"/>
      <c r="FI38" s="174"/>
      <c r="FJ38" s="174"/>
      <c r="FK38" s="174"/>
      <c r="FL38" s="174"/>
      <c r="GB38" s="174"/>
      <c r="GC38" s="174"/>
      <c r="GD38" s="174"/>
      <c r="GE38" s="174"/>
      <c r="GF38" s="174"/>
      <c r="GG38" s="174"/>
      <c r="GH38" s="174"/>
      <c r="GI38" s="174"/>
      <c r="GJ38" s="174"/>
      <c r="GK38" s="174"/>
      <c r="GL38" s="174"/>
      <c r="GM38" s="174"/>
      <c r="GN38" s="174"/>
      <c r="HD38" s="174"/>
      <c r="HE38" s="174"/>
      <c r="HF38" s="174"/>
      <c r="HG38" s="174"/>
      <c r="HH38" s="174"/>
      <c r="HI38" s="174"/>
      <c r="HJ38" s="174"/>
      <c r="HK38" s="174"/>
      <c r="HL38" s="174"/>
      <c r="HM38" s="174"/>
      <c r="HN38" s="174"/>
      <c r="HO38" s="174"/>
      <c r="HP38" s="174"/>
      <c r="IF38" s="174"/>
      <c r="IG38" s="174"/>
      <c r="IH38" s="174"/>
      <c r="II38" s="174"/>
      <c r="IJ38" s="174"/>
      <c r="IK38" s="174"/>
      <c r="IL38" s="174"/>
      <c r="IM38" s="174"/>
      <c r="IN38" s="174"/>
      <c r="IO38" s="174"/>
      <c r="IP38" s="174"/>
      <c r="IQ38" s="174"/>
      <c r="IR38" s="174"/>
      <c r="JH38" s="174"/>
      <c r="JI38" s="174"/>
      <c r="JJ38" s="174"/>
      <c r="JK38" s="174"/>
      <c r="JL38" s="174"/>
      <c r="JM38" s="174"/>
      <c r="JN38" s="174"/>
      <c r="JO38" s="174"/>
      <c r="JP38" s="174"/>
      <c r="JQ38" s="174"/>
      <c r="JR38" s="174"/>
      <c r="JS38" s="174"/>
      <c r="JT38" s="174"/>
      <c r="KJ38" s="174"/>
      <c r="KK38" s="174"/>
      <c r="KL38" s="174"/>
      <c r="KM38" s="174"/>
      <c r="KN38" s="174"/>
      <c r="KO38" s="174"/>
      <c r="KP38" s="174"/>
      <c r="KQ38" s="174"/>
      <c r="KR38" s="174"/>
      <c r="KS38" s="174"/>
      <c r="KT38" s="174"/>
      <c r="KU38" s="174"/>
      <c r="KV38" s="174"/>
      <c r="LL38" s="174"/>
      <c r="LM38" s="174"/>
      <c r="LN38" s="174"/>
      <c r="LO38" s="174"/>
      <c r="LP38" s="174"/>
      <c r="LQ38" s="174"/>
      <c r="LR38" s="174"/>
      <c r="LS38" s="174"/>
      <c r="LT38" s="174"/>
      <c r="LU38" s="174"/>
      <c r="LV38" s="174"/>
      <c r="LW38" s="174"/>
      <c r="LX38" s="174"/>
      <c r="MN38" s="174"/>
      <c r="MO38" s="174"/>
      <c r="MP38" s="174"/>
      <c r="MQ38" s="174"/>
      <c r="MR38" s="174"/>
      <c r="MS38" s="174"/>
      <c r="MT38" s="174"/>
      <c r="MU38" s="174"/>
      <c r="MV38" s="174"/>
      <c r="MW38" s="174"/>
      <c r="MX38" s="174"/>
      <c r="MY38" s="174"/>
      <c r="MZ38" s="174"/>
      <c r="NP38" s="174"/>
      <c r="NQ38" s="174"/>
      <c r="NR38" s="174"/>
      <c r="NS38" s="174"/>
      <c r="NT38" s="174"/>
      <c r="NU38" s="174"/>
      <c r="NV38" s="174"/>
      <c r="NW38" s="174"/>
      <c r="NX38" s="174"/>
      <c r="NY38" s="174"/>
      <c r="NZ38" s="174"/>
      <c r="OA38" s="174"/>
      <c r="OB38" s="174"/>
      <c r="OR38" s="174"/>
      <c r="OS38" s="174"/>
      <c r="OT38" s="174"/>
      <c r="OU38" s="174"/>
      <c r="OV38" s="174"/>
      <c r="OW38" s="174"/>
      <c r="OX38" s="174"/>
      <c r="OY38" s="174"/>
      <c r="OZ38" s="174"/>
      <c r="PA38" s="174"/>
      <c r="PB38" s="174"/>
      <c r="PC38" s="174"/>
      <c r="PD38" s="174"/>
      <c r="PT38" s="174"/>
      <c r="PU38" s="174"/>
      <c r="PV38" s="174"/>
      <c r="PW38" s="174"/>
      <c r="PX38" s="174"/>
      <c r="PY38" s="174"/>
      <c r="PZ38" s="174"/>
      <c r="QA38" s="174"/>
      <c r="QB38" s="174"/>
      <c r="QC38" s="174"/>
      <c r="QD38" s="174"/>
      <c r="QE38" s="174"/>
      <c r="QF38" s="174"/>
      <c r="QV38" s="174"/>
      <c r="QW38" s="174"/>
      <c r="QX38" s="174"/>
      <c r="QY38" s="174"/>
      <c r="QZ38" s="174"/>
      <c r="RA38" s="174"/>
      <c r="RB38" s="174"/>
      <c r="RC38" s="174"/>
      <c r="RD38" s="174"/>
      <c r="RE38" s="174"/>
      <c r="RF38" s="174"/>
      <c r="RG38" s="174"/>
      <c r="RH38" s="174"/>
      <c r="RX38" s="174"/>
      <c r="RY38" s="174"/>
      <c r="RZ38" s="174"/>
      <c r="SA38" s="174"/>
      <c r="SB38" s="174"/>
      <c r="SC38" s="174"/>
      <c r="SD38" s="174"/>
      <c r="SE38" s="174"/>
      <c r="SF38" s="174"/>
      <c r="SG38" s="174"/>
      <c r="SH38" s="174"/>
      <c r="SI38" s="174"/>
      <c r="SJ38" s="174"/>
      <c r="SZ38" s="174"/>
      <c r="TA38" s="174"/>
      <c r="TB38" s="174"/>
      <c r="TC38" s="174"/>
      <c r="TD38" s="174"/>
      <c r="TE38" s="174"/>
      <c r="TF38" s="174"/>
      <c r="TG38" s="174"/>
      <c r="TH38" s="174"/>
      <c r="TI38" s="174"/>
      <c r="TJ38" s="174"/>
      <c r="TK38" s="174"/>
      <c r="TL38" s="174"/>
      <c r="UB38" s="174"/>
      <c r="UC38" s="174"/>
      <c r="UD38" s="174"/>
      <c r="UE38" s="174"/>
      <c r="UF38" s="174"/>
      <c r="UG38" s="174"/>
      <c r="UH38" s="174"/>
      <c r="UI38" s="174"/>
      <c r="UJ38" s="174"/>
      <c r="UK38" s="174"/>
      <c r="UL38" s="174"/>
      <c r="UM38" s="174"/>
      <c r="UN38" s="174"/>
      <c r="VD38" s="174"/>
      <c r="VE38" s="174"/>
      <c r="VF38" s="174"/>
      <c r="VG38" s="174"/>
      <c r="VH38" s="174"/>
      <c r="VI38" s="174"/>
      <c r="VJ38" s="174"/>
      <c r="VK38" s="174"/>
      <c r="VL38" s="174"/>
      <c r="VM38" s="174"/>
      <c r="VN38" s="174"/>
      <c r="VO38" s="174"/>
      <c r="VP38" s="174"/>
      <c r="WF38" s="174"/>
      <c r="WG38" s="174"/>
      <c r="WH38" s="174"/>
      <c r="WI38" s="174"/>
      <c r="WJ38" s="174"/>
      <c r="WK38" s="174"/>
      <c r="WL38" s="174"/>
      <c r="WM38" s="174"/>
      <c r="WN38" s="174"/>
      <c r="WO38" s="174"/>
      <c r="WP38" s="174"/>
      <c r="WQ38" s="174"/>
      <c r="WR38" s="174"/>
      <c r="XH38" s="174"/>
      <c r="XI38" s="174"/>
      <c r="XJ38" s="174"/>
      <c r="XK38" s="174"/>
      <c r="XL38" s="174"/>
      <c r="XM38" s="174"/>
      <c r="XN38" s="174"/>
      <c r="XO38" s="174"/>
      <c r="XP38" s="174"/>
      <c r="XQ38" s="174"/>
      <c r="XR38" s="174"/>
      <c r="XS38" s="174"/>
      <c r="XT38" s="174"/>
      <c r="YJ38" s="174"/>
      <c r="YK38" s="174"/>
      <c r="YL38" s="174"/>
      <c r="YM38" s="174"/>
      <c r="YN38" s="174"/>
      <c r="YO38" s="174"/>
      <c r="YP38" s="174"/>
      <c r="YQ38" s="174"/>
      <c r="YR38" s="174"/>
      <c r="YS38" s="174"/>
      <c r="YT38" s="174"/>
      <c r="YU38" s="174"/>
      <c r="YV38" s="174"/>
      <c r="ZL38" s="174"/>
      <c r="ZM38" s="174"/>
      <c r="ZN38" s="174"/>
      <c r="ZO38" s="174"/>
      <c r="ZP38" s="174"/>
      <c r="ZQ38" s="174"/>
      <c r="ZR38" s="174"/>
      <c r="ZS38" s="174"/>
      <c r="ZT38" s="174"/>
      <c r="ZU38" s="174"/>
      <c r="ZV38" s="174"/>
      <c r="ZW38" s="174"/>
      <c r="ZX38" s="174"/>
      <c r="AAN38" s="174"/>
      <c r="AAO38" s="174"/>
      <c r="AAP38" s="174"/>
      <c r="AAQ38" s="174"/>
      <c r="AAR38" s="174"/>
      <c r="AAS38" s="174"/>
      <c r="AAT38" s="174"/>
      <c r="AAU38" s="174"/>
      <c r="AAV38" s="174"/>
      <c r="AAW38" s="174"/>
      <c r="AAX38" s="174"/>
      <c r="AAY38" s="174"/>
      <c r="AAZ38" s="174"/>
      <c r="ABP38" s="174"/>
      <c r="ABQ38" s="174"/>
      <c r="ABR38" s="174"/>
      <c r="ABS38" s="174"/>
      <c r="ABT38" s="174"/>
      <c r="ABU38" s="174"/>
      <c r="ABV38" s="174"/>
      <c r="ABW38" s="174"/>
      <c r="ABX38" s="174"/>
      <c r="ABY38" s="174"/>
      <c r="ABZ38" s="174"/>
      <c r="ACA38" s="174"/>
      <c r="ACB38" s="174"/>
      <c r="ACR38" s="174"/>
      <c r="ACS38" s="174"/>
      <c r="ACT38" s="174"/>
      <c r="ACU38" s="174"/>
      <c r="ACV38" s="174"/>
      <c r="ACW38" s="174"/>
      <c r="ACX38" s="174"/>
      <c r="ACY38" s="174"/>
      <c r="ACZ38" s="174"/>
      <c r="ADA38" s="174"/>
      <c r="ADB38" s="174"/>
      <c r="ADC38" s="174"/>
      <c r="ADD38" s="174"/>
      <c r="ADT38" s="174"/>
      <c r="ADU38" s="174"/>
      <c r="ADV38" s="174"/>
      <c r="ADW38" s="174"/>
      <c r="ADX38" s="174"/>
      <c r="ADY38" s="174"/>
      <c r="ADZ38" s="174"/>
      <c r="AEA38" s="174"/>
      <c r="AEB38" s="174"/>
      <c r="AEC38" s="174"/>
      <c r="AED38" s="174"/>
      <c r="AEE38" s="174"/>
      <c r="AEF38" s="174"/>
      <c r="AEV38" s="174"/>
      <c r="AEW38" s="174"/>
      <c r="AEX38" s="174"/>
      <c r="AEY38" s="174"/>
      <c r="AEZ38" s="174"/>
      <c r="AFA38" s="174"/>
      <c r="AFB38" s="174"/>
      <c r="AFC38" s="174"/>
      <c r="AFD38" s="174"/>
      <c r="AFE38" s="174"/>
      <c r="AFF38" s="174"/>
      <c r="AFG38" s="174"/>
      <c r="AFH38" s="174"/>
      <c r="AFX38" s="174"/>
      <c r="AFY38" s="174"/>
      <c r="AFZ38" s="174"/>
      <c r="AGA38" s="174"/>
      <c r="AGB38" s="174"/>
      <c r="AGC38" s="174"/>
      <c r="AGD38" s="174"/>
      <c r="AGE38" s="174"/>
      <c r="AGF38" s="174"/>
      <c r="AGG38" s="174"/>
      <c r="AGH38" s="174"/>
      <c r="AGI38" s="174"/>
      <c r="AGJ38" s="174"/>
      <c r="AGZ38" s="174"/>
      <c r="AHA38" s="174"/>
      <c r="AHB38" s="174"/>
      <c r="AHC38" s="174"/>
      <c r="AHD38" s="174"/>
      <c r="AHE38" s="174"/>
      <c r="AHF38" s="174"/>
      <c r="AHG38" s="174"/>
      <c r="AHH38" s="174"/>
      <c r="AHI38" s="174"/>
      <c r="AHJ38" s="174"/>
      <c r="AHK38" s="174"/>
      <c r="AHL38" s="174"/>
      <c r="AIB38" s="174"/>
      <c r="AIC38" s="174"/>
      <c r="AID38" s="174"/>
      <c r="AIE38" s="174"/>
      <c r="AIF38" s="174"/>
      <c r="AIG38" s="174"/>
      <c r="AIH38" s="174"/>
      <c r="AII38" s="174"/>
      <c r="AIJ38" s="174"/>
      <c r="AIK38" s="174"/>
      <c r="AIL38" s="174"/>
      <c r="AIM38" s="174"/>
      <c r="AIN38" s="174"/>
      <c r="AJD38" s="174"/>
      <c r="AJE38" s="174"/>
      <c r="AJF38" s="174"/>
      <c r="AJG38" s="174"/>
      <c r="AJH38" s="174"/>
      <c r="AJI38" s="174"/>
      <c r="AJJ38" s="174"/>
      <c r="AJK38" s="174"/>
      <c r="AJL38" s="174"/>
      <c r="AJM38" s="174"/>
      <c r="AJN38" s="174"/>
      <c r="AJO38" s="174"/>
      <c r="AJP38" s="174"/>
      <c r="AKF38" s="174"/>
      <c r="AKG38" s="174"/>
      <c r="AKH38" s="174"/>
      <c r="AKI38" s="174"/>
      <c r="AKJ38" s="174"/>
      <c r="AKK38" s="174"/>
      <c r="AKL38" s="174"/>
      <c r="AKM38" s="174"/>
      <c r="AKN38" s="174"/>
      <c r="AKO38" s="174"/>
      <c r="AKP38" s="174"/>
      <c r="AKQ38" s="174"/>
      <c r="AKR38" s="174"/>
      <c r="ALH38" s="174"/>
      <c r="ALI38" s="174"/>
      <c r="ALJ38" s="174"/>
      <c r="ALK38" s="174"/>
      <c r="ALL38" s="174"/>
      <c r="ALM38" s="174"/>
      <c r="ALN38" s="174"/>
      <c r="ALO38" s="174"/>
      <c r="ALP38" s="174"/>
      <c r="ALQ38" s="174"/>
      <c r="ALR38" s="174"/>
      <c r="ALS38" s="174"/>
      <c r="ALT38" s="174"/>
      <c r="AMJ38" s="174"/>
      <c r="AMK38" s="174"/>
      <c r="AML38" s="174"/>
      <c r="AMM38" s="174"/>
      <c r="AMN38" s="174"/>
      <c r="AMO38" s="174"/>
      <c r="AMP38" s="174"/>
      <c r="AMQ38" s="174"/>
      <c r="AMR38" s="174"/>
      <c r="AMS38" s="174"/>
      <c r="AMT38" s="174"/>
      <c r="AMU38" s="174"/>
      <c r="AMV38" s="174"/>
      <c r="ANL38" s="174"/>
      <c r="ANM38" s="174"/>
      <c r="ANN38" s="174"/>
      <c r="ANO38" s="174"/>
      <c r="ANP38" s="174"/>
      <c r="ANQ38" s="174"/>
      <c r="ANR38" s="174"/>
      <c r="ANS38" s="174"/>
      <c r="ANT38" s="174"/>
      <c r="ANU38" s="174"/>
      <c r="ANV38" s="174"/>
      <c r="ANW38" s="174"/>
      <c r="ANX38" s="174"/>
      <c r="AON38" s="174"/>
      <c r="AOO38" s="174"/>
      <c r="AOP38" s="174"/>
      <c r="AOQ38" s="174"/>
      <c r="AOR38" s="174"/>
      <c r="AOS38" s="174"/>
      <c r="AOT38" s="174"/>
      <c r="AOU38" s="174"/>
      <c r="AOV38" s="174"/>
      <c r="AOW38" s="174"/>
      <c r="AOX38" s="174"/>
      <c r="AOY38" s="174"/>
      <c r="AOZ38" s="174"/>
      <c r="APP38" s="174"/>
      <c r="APQ38" s="174"/>
      <c r="APR38" s="174"/>
      <c r="APS38" s="174"/>
      <c r="APT38" s="174"/>
      <c r="APU38" s="174"/>
      <c r="APV38" s="174"/>
      <c r="APW38" s="174"/>
      <c r="APX38" s="174"/>
      <c r="APY38" s="174"/>
      <c r="APZ38" s="174"/>
      <c r="AQA38" s="174"/>
      <c r="AQB38" s="174"/>
      <c r="AQR38" s="174"/>
      <c r="AQS38" s="174"/>
      <c r="AQT38" s="174"/>
      <c r="AQU38" s="174"/>
      <c r="AQV38" s="174"/>
      <c r="AQW38" s="174"/>
      <c r="AQX38" s="174"/>
      <c r="AQY38" s="174"/>
      <c r="AQZ38" s="174"/>
      <c r="ARA38" s="174"/>
      <c r="ARB38" s="174"/>
      <c r="ARC38" s="174"/>
      <c r="ARD38" s="174"/>
      <c r="ART38" s="174"/>
      <c r="ARU38" s="174"/>
      <c r="ARV38" s="174"/>
      <c r="ARW38" s="174"/>
      <c r="ARX38" s="174"/>
      <c r="ARY38" s="174"/>
      <c r="ARZ38" s="174"/>
      <c r="ASA38" s="174"/>
      <c r="ASB38" s="174"/>
      <c r="ASC38" s="174"/>
      <c r="ASD38" s="174"/>
      <c r="ASE38" s="174"/>
      <c r="ASF38" s="174"/>
      <c r="ASV38" s="174"/>
      <c r="ASW38" s="174"/>
      <c r="ASX38" s="174"/>
      <c r="ASY38" s="174"/>
      <c r="ASZ38" s="174"/>
      <c r="ATA38" s="174"/>
      <c r="ATB38" s="174"/>
      <c r="ATC38" s="174"/>
      <c r="ATD38" s="174"/>
      <c r="ATE38" s="174"/>
      <c r="ATF38" s="174"/>
      <c r="ATG38" s="174"/>
      <c r="ATH38" s="174"/>
      <c r="ATX38" s="174"/>
      <c r="ATY38" s="174"/>
      <c r="ATZ38" s="174"/>
      <c r="AUA38" s="174"/>
      <c r="AUB38" s="174"/>
      <c r="AUC38" s="174"/>
      <c r="AUD38" s="174"/>
      <c r="AUE38" s="174"/>
      <c r="AUF38" s="174"/>
      <c r="AUG38" s="174"/>
      <c r="AUH38" s="174"/>
      <c r="AUI38" s="174"/>
      <c r="AUJ38" s="174"/>
      <c r="AUZ38" s="174"/>
      <c r="AVA38" s="174"/>
      <c r="AVB38" s="174"/>
      <c r="AVC38" s="174"/>
      <c r="AVD38" s="174"/>
      <c r="AVE38" s="174"/>
      <c r="AVF38" s="174"/>
      <c r="AVG38" s="174"/>
      <c r="AVH38" s="174"/>
      <c r="AVI38" s="174"/>
      <c r="AVJ38" s="174"/>
      <c r="AVK38" s="174"/>
      <c r="AVL38" s="174"/>
      <c r="AWB38" s="174"/>
      <c r="AWC38" s="174"/>
      <c r="AWD38" s="174"/>
      <c r="AWE38" s="174"/>
      <c r="AWF38" s="174"/>
      <c r="AWG38" s="174"/>
      <c r="AWH38" s="174"/>
      <c r="AWI38" s="174"/>
      <c r="AWJ38" s="174"/>
      <c r="AWK38" s="174"/>
      <c r="AWL38" s="174"/>
      <c r="AWM38" s="174"/>
      <c r="AWN38" s="174"/>
      <c r="AXD38" s="174"/>
      <c r="AXE38" s="174"/>
      <c r="AXF38" s="174"/>
      <c r="AXG38" s="174"/>
      <c r="AXH38" s="174"/>
      <c r="AXI38" s="174"/>
      <c r="AXJ38" s="174"/>
      <c r="AXK38" s="174"/>
      <c r="AXL38" s="174"/>
      <c r="AXM38" s="174"/>
      <c r="AXN38" s="174"/>
      <c r="AXO38" s="174"/>
      <c r="AXP38" s="174"/>
      <c r="AYF38" s="174"/>
      <c r="AYG38" s="174"/>
      <c r="AYH38" s="174"/>
      <c r="AYI38" s="174"/>
      <c r="AYJ38" s="174"/>
      <c r="AYK38" s="174"/>
      <c r="AYL38" s="174"/>
      <c r="AYM38" s="174"/>
      <c r="AYN38" s="174"/>
      <c r="AYO38" s="174"/>
      <c r="AYP38" s="174"/>
      <c r="AYQ38" s="174"/>
      <c r="AYR38" s="174"/>
      <c r="AZH38" s="174"/>
      <c r="AZI38" s="174"/>
      <c r="AZJ38" s="174"/>
      <c r="AZK38" s="174"/>
      <c r="AZL38" s="174"/>
      <c r="AZM38" s="174"/>
      <c r="AZN38" s="174"/>
      <c r="AZO38" s="174"/>
      <c r="AZP38" s="174"/>
      <c r="AZQ38" s="174"/>
      <c r="AZR38" s="174"/>
      <c r="AZS38" s="174"/>
      <c r="AZT38" s="174"/>
      <c r="BAJ38" s="174"/>
      <c r="BAK38" s="174"/>
      <c r="BAL38" s="174"/>
      <c r="BAM38" s="174"/>
      <c r="BAN38" s="174"/>
      <c r="BAO38" s="174"/>
      <c r="BAP38" s="174"/>
      <c r="BAQ38" s="174"/>
      <c r="BAR38" s="174"/>
      <c r="BAS38" s="174"/>
      <c r="BAT38" s="174"/>
      <c r="BAU38" s="174"/>
      <c r="BAV38" s="174"/>
      <c r="BBL38" s="174"/>
      <c r="BBM38" s="174"/>
      <c r="BBN38" s="174"/>
      <c r="BBO38" s="174"/>
      <c r="BBP38" s="174"/>
      <c r="BBQ38" s="174"/>
      <c r="BBR38" s="174"/>
      <c r="BBS38" s="174"/>
      <c r="BBT38" s="174"/>
      <c r="BBU38" s="174"/>
      <c r="BBV38" s="174"/>
      <c r="BBW38" s="174"/>
      <c r="BBX38" s="174"/>
      <c r="BCN38" s="174"/>
      <c r="BCO38" s="174"/>
      <c r="BCP38" s="174"/>
      <c r="BCQ38" s="174"/>
      <c r="BCR38" s="174"/>
      <c r="BCS38" s="174"/>
      <c r="BCT38" s="174"/>
      <c r="BCU38" s="174"/>
      <c r="BCV38" s="174"/>
      <c r="BCW38" s="174"/>
      <c r="BCX38" s="174"/>
      <c r="BCY38" s="174"/>
      <c r="BCZ38" s="174"/>
      <c r="BDP38" s="174"/>
      <c r="BDQ38" s="174"/>
      <c r="BDR38" s="174"/>
      <c r="BDS38" s="174"/>
      <c r="BDT38" s="174"/>
      <c r="BDU38" s="174"/>
      <c r="BDV38" s="174"/>
      <c r="BDW38" s="174"/>
      <c r="BDX38" s="174"/>
      <c r="BDY38" s="174"/>
      <c r="BDZ38" s="174"/>
      <c r="BEA38" s="174"/>
      <c r="BEB38" s="174"/>
      <c r="BER38" s="174"/>
      <c r="BES38" s="174"/>
      <c r="BET38" s="174"/>
      <c r="BEU38" s="174"/>
      <c r="BEV38" s="174"/>
      <c r="BEW38" s="174"/>
      <c r="BEX38" s="174"/>
      <c r="BEY38" s="174"/>
      <c r="BEZ38" s="174"/>
      <c r="BFA38" s="174"/>
      <c r="BFB38" s="174"/>
      <c r="BFC38" s="174"/>
      <c r="BFD38" s="174"/>
      <c r="BFT38" s="174"/>
      <c r="BFU38" s="174"/>
      <c r="BFV38" s="174"/>
      <c r="BFW38" s="174"/>
      <c r="BFX38" s="174"/>
      <c r="BFY38" s="174"/>
      <c r="BFZ38" s="174"/>
      <c r="BGA38" s="174"/>
      <c r="BGB38" s="174"/>
      <c r="BGC38" s="174"/>
      <c r="BGD38" s="174"/>
      <c r="BGE38" s="174"/>
      <c r="BGF38" s="174"/>
      <c r="BGV38" s="174"/>
      <c r="BGW38" s="174"/>
      <c r="BGX38" s="174"/>
      <c r="BGY38" s="174"/>
      <c r="BGZ38" s="174"/>
      <c r="BHA38" s="174"/>
      <c r="BHB38" s="174"/>
      <c r="BHC38" s="174"/>
      <c r="BHD38" s="174"/>
      <c r="BHE38" s="174"/>
      <c r="BHF38" s="174"/>
      <c r="BHG38" s="174"/>
      <c r="BHH38" s="174"/>
      <c r="BHX38" s="174"/>
      <c r="BHY38" s="174"/>
      <c r="BHZ38" s="174"/>
      <c r="BIA38" s="174"/>
      <c r="BIB38" s="174"/>
      <c r="BIC38" s="174"/>
      <c r="BID38" s="174"/>
      <c r="BIE38" s="174"/>
      <c r="BIF38" s="174"/>
      <c r="BIG38" s="174"/>
      <c r="BIH38" s="174"/>
      <c r="BII38" s="174"/>
      <c r="BIJ38" s="174"/>
      <c r="BIZ38" s="174"/>
      <c r="BJA38" s="174"/>
      <c r="BJB38" s="174"/>
      <c r="BJC38" s="174"/>
      <c r="BJD38" s="174"/>
      <c r="BJE38" s="174"/>
      <c r="BJF38" s="174"/>
      <c r="BJG38" s="174"/>
      <c r="BJH38" s="174"/>
      <c r="BJI38" s="174"/>
      <c r="BJJ38" s="174"/>
      <c r="BJK38" s="174"/>
      <c r="BJL38" s="174"/>
      <c r="BKB38" s="174"/>
      <c r="BKC38" s="174"/>
      <c r="BKD38" s="174"/>
      <c r="BKE38" s="174"/>
      <c r="BKF38" s="174"/>
      <c r="BKG38" s="174"/>
      <c r="BKH38" s="174"/>
      <c r="BKI38" s="174"/>
      <c r="BKJ38" s="174"/>
      <c r="BKK38" s="174"/>
      <c r="BKL38" s="174"/>
      <c r="BKM38" s="174"/>
      <c r="BKN38" s="174"/>
      <c r="BLD38" s="174"/>
      <c r="BLE38" s="174"/>
      <c r="BLF38" s="174"/>
      <c r="BLG38" s="174"/>
      <c r="BLH38" s="174"/>
      <c r="BLI38" s="174"/>
      <c r="BLJ38" s="174"/>
      <c r="BLK38" s="174"/>
      <c r="BLL38" s="174"/>
      <c r="BLM38" s="174"/>
      <c r="BLN38" s="174"/>
      <c r="BLO38" s="174"/>
      <c r="BLP38" s="174"/>
      <c r="BMF38" s="174"/>
      <c r="BMG38" s="174"/>
      <c r="BMH38" s="174"/>
      <c r="BMI38" s="174"/>
      <c r="BMJ38" s="174"/>
      <c r="BMK38" s="174"/>
      <c r="BML38" s="174"/>
      <c r="BMM38" s="174"/>
      <c r="BMN38" s="174"/>
      <c r="BMO38" s="174"/>
      <c r="BMP38" s="174"/>
      <c r="BMQ38" s="174"/>
      <c r="BMR38" s="174"/>
      <c r="BNH38" s="174"/>
      <c r="BNI38" s="174"/>
      <c r="BNJ38" s="174"/>
      <c r="BNK38" s="174"/>
      <c r="BNL38" s="174"/>
      <c r="BNM38" s="174"/>
      <c r="BNN38" s="174"/>
      <c r="BNO38" s="174"/>
      <c r="BNP38" s="174"/>
      <c r="BNQ38" s="174"/>
      <c r="BNR38" s="174"/>
      <c r="BNS38" s="174"/>
      <c r="BNT38" s="174"/>
      <c r="BOJ38" s="174"/>
      <c r="BOK38" s="174"/>
      <c r="BOL38" s="174"/>
      <c r="BOM38" s="174"/>
      <c r="BON38" s="174"/>
      <c r="BOO38" s="174"/>
      <c r="BOP38" s="174"/>
      <c r="BOQ38" s="174"/>
      <c r="BOR38" s="174"/>
      <c r="BOS38" s="174"/>
      <c r="BOT38" s="174"/>
      <c r="BOU38" s="174"/>
      <c r="BOV38" s="174"/>
      <c r="BPL38" s="174"/>
      <c r="BPM38" s="174"/>
      <c r="BPN38" s="174"/>
      <c r="BPO38" s="174"/>
      <c r="BPP38" s="174"/>
      <c r="BPQ38" s="174"/>
      <c r="BPR38" s="174"/>
      <c r="BPS38" s="174"/>
      <c r="BPT38" s="174"/>
      <c r="BPU38" s="174"/>
      <c r="BPV38" s="174"/>
      <c r="BPW38" s="174"/>
      <c r="BPX38" s="174"/>
      <c r="BQN38" s="174"/>
      <c r="BQO38" s="174"/>
      <c r="BQP38" s="174"/>
      <c r="BQQ38" s="174"/>
      <c r="BQR38" s="174"/>
      <c r="BQS38" s="174"/>
      <c r="BQT38" s="174"/>
      <c r="BQU38" s="174"/>
      <c r="BQV38" s="174"/>
      <c r="BQW38" s="174"/>
      <c r="BQX38" s="174"/>
      <c r="BQY38" s="174"/>
      <c r="BQZ38" s="174"/>
      <c r="BRP38" s="174"/>
      <c r="BRQ38" s="174"/>
      <c r="BRR38" s="174"/>
      <c r="BRS38" s="174"/>
      <c r="BRT38" s="174"/>
      <c r="BRU38" s="174"/>
      <c r="BRV38" s="174"/>
      <c r="BRW38" s="174"/>
      <c r="BRX38" s="174"/>
      <c r="BRY38" s="174"/>
      <c r="BRZ38" s="174"/>
      <c r="BSA38" s="174"/>
      <c r="BSB38" s="174"/>
      <c r="BSR38" s="174"/>
      <c r="BSS38" s="174"/>
      <c r="BST38" s="174"/>
      <c r="BSU38" s="174"/>
      <c r="BSV38" s="174"/>
      <c r="BSW38" s="174"/>
      <c r="BSX38" s="174"/>
      <c r="BSY38" s="174"/>
      <c r="BSZ38" s="174"/>
      <c r="BTA38" s="174"/>
      <c r="BTB38" s="174"/>
      <c r="BTC38" s="174"/>
      <c r="BTD38" s="174"/>
      <c r="BTT38" s="174"/>
      <c r="BTU38" s="174"/>
      <c r="BTV38" s="174"/>
      <c r="BTW38" s="174"/>
      <c r="BTX38" s="174"/>
      <c r="BTY38" s="174"/>
      <c r="BTZ38" s="174"/>
      <c r="BUA38" s="174"/>
      <c r="BUB38" s="174"/>
      <c r="BUC38" s="174"/>
      <c r="BUD38" s="174"/>
      <c r="BUE38" s="174"/>
      <c r="BUF38" s="174"/>
      <c r="BUV38" s="174"/>
      <c r="BUW38" s="174"/>
      <c r="BUX38" s="174"/>
      <c r="BUY38" s="174"/>
      <c r="BUZ38" s="174"/>
      <c r="BVA38" s="174"/>
      <c r="BVB38" s="174"/>
      <c r="BVC38" s="174"/>
      <c r="BVD38" s="174"/>
      <c r="BVE38" s="174"/>
      <c r="BVF38" s="174"/>
      <c r="BVG38" s="174"/>
      <c r="BVH38" s="174"/>
      <c r="BVX38" s="174"/>
      <c r="BVY38" s="174"/>
      <c r="BVZ38" s="174"/>
      <c r="BWA38" s="174"/>
      <c r="BWB38" s="174"/>
      <c r="BWC38" s="174"/>
      <c r="BWD38" s="174"/>
      <c r="BWE38" s="174"/>
      <c r="BWF38" s="174"/>
      <c r="BWG38" s="174"/>
      <c r="BWH38" s="174"/>
      <c r="BWI38" s="174"/>
      <c r="BWJ38" s="174"/>
      <c r="BWZ38" s="174"/>
      <c r="BXA38" s="174"/>
      <c r="BXB38" s="174"/>
      <c r="BXC38" s="174"/>
      <c r="BXD38" s="174"/>
      <c r="BXE38" s="174"/>
      <c r="BXF38" s="174"/>
      <c r="BXG38" s="174"/>
      <c r="BXH38" s="174"/>
      <c r="BXI38" s="174"/>
      <c r="BXJ38" s="174"/>
      <c r="BXK38" s="174"/>
      <c r="BXL38" s="174"/>
      <c r="BYB38" s="174"/>
      <c r="BYC38" s="174"/>
      <c r="BYD38" s="174"/>
      <c r="BYE38" s="174"/>
      <c r="BYF38" s="174"/>
      <c r="BYG38" s="174"/>
      <c r="BYH38" s="174"/>
      <c r="BYI38" s="174"/>
      <c r="BYJ38" s="174"/>
      <c r="BYK38" s="174"/>
      <c r="BYL38" s="174"/>
      <c r="BYM38" s="174"/>
      <c r="BYN38" s="174"/>
      <c r="BZD38" s="174"/>
      <c r="BZE38" s="174"/>
      <c r="BZF38" s="174"/>
      <c r="BZG38" s="174"/>
      <c r="BZH38" s="174"/>
      <c r="BZI38" s="174"/>
      <c r="BZJ38" s="174"/>
      <c r="BZK38" s="174"/>
      <c r="BZL38" s="174"/>
      <c r="BZM38" s="174"/>
      <c r="BZN38" s="174"/>
      <c r="BZO38" s="174"/>
      <c r="BZP38" s="174"/>
      <c r="CAF38" s="174"/>
      <c r="CAG38" s="174"/>
      <c r="CAH38" s="174"/>
      <c r="CAI38" s="174"/>
      <c r="CAJ38" s="174"/>
      <c r="CAK38" s="174"/>
      <c r="CAL38" s="174"/>
      <c r="CAM38" s="174"/>
      <c r="CAN38" s="174"/>
      <c r="CAO38" s="174"/>
      <c r="CAP38" s="174"/>
      <c r="CAQ38" s="174"/>
      <c r="CAR38" s="174"/>
      <c r="CBH38" s="174"/>
      <c r="CBI38" s="174"/>
      <c r="CBJ38" s="174"/>
      <c r="CBK38" s="174"/>
      <c r="CBL38" s="174"/>
      <c r="CBM38" s="174"/>
      <c r="CBN38" s="174"/>
      <c r="CBO38" s="174"/>
      <c r="CBP38" s="174"/>
      <c r="CBQ38" s="174"/>
      <c r="CBR38" s="174"/>
      <c r="CBS38" s="174"/>
      <c r="CBT38" s="174"/>
      <c r="CCJ38" s="174"/>
      <c r="CCK38" s="174"/>
      <c r="CCL38" s="174"/>
      <c r="CCM38" s="174"/>
      <c r="CCN38" s="174"/>
      <c r="CCO38" s="174"/>
      <c r="CCP38" s="174"/>
      <c r="CCQ38" s="174"/>
      <c r="CCR38" s="174"/>
      <c r="CCS38" s="174"/>
      <c r="CCT38" s="174"/>
      <c r="CCU38" s="174"/>
      <c r="CCV38" s="174"/>
      <c r="CDL38" s="174"/>
      <c r="CDM38" s="174"/>
      <c r="CDN38" s="174"/>
      <c r="CDO38" s="174"/>
      <c r="CDP38" s="174"/>
      <c r="CDQ38" s="174"/>
      <c r="CDR38" s="174"/>
      <c r="CDS38" s="174"/>
      <c r="CDT38" s="174"/>
      <c r="CDU38" s="174"/>
      <c r="CDV38" s="174"/>
      <c r="CDW38" s="174"/>
      <c r="CDX38" s="174"/>
      <c r="CEN38" s="174"/>
      <c r="CEO38" s="174"/>
      <c r="CEP38" s="174"/>
      <c r="CEQ38" s="174"/>
      <c r="CER38" s="174"/>
      <c r="CES38" s="174"/>
      <c r="CET38" s="174"/>
      <c r="CEU38" s="174"/>
      <c r="CEV38" s="174"/>
      <c r="CEW38" s="174"/>
      <c r="CEX38" s="174"/>
      <c r="CEY38" s="174"/>
      <c r="CEZ38" s="174"/>
      <c r="CFP38" s="174"/>
      <c r="CFQ38" s="174"/>
      <c r="CFR38" s="174"/>
      <c r="CFS38" s="174"/>
      <c r="CFT38" s="174"/>
      <c r="CFU38" s="174"/>
      <c r="CFV38" s="174"/>
      <c r="CFW38" s="174"/>
      <c r="CFX38" s="174"/>
      <c r="CFY38" s="174"/>
      <c r="CFZ38" s="174"/>
      <c r="CGA38" s="174"/>
      <c r="CGB38" s="174"/>
      <c r="CGR38" s="174"/>
      <c r="CGS38" s="174"/>
      <c r="CGT38" s="174"/>
      <c r="CGU38" s="174"/>
      <c r="CGV38" s="174"/>
      <c r="CGW38" s="174"/>
      <c r="CGX38" s="174"/>
      <c r="CGY38" s="174"/>
      <c r="CGZ38" s="174"/>
      <c r="CHA38" s="174"/>
      <c r="CHB38" s="174"/>
      <c r="CHC38" s="174"/>
      <c r="CHD38" s="174"/>
      <c r="CHT38" s="174"/>
      <c r="CHU38" s="174"/>
      <c r="CHV38" s="174"/>
      <c r="CHW38" s="174"/>
      <c r="CHX38" s="174"/>
      <c r="CHY38" s="174"/>
      <c r="CHZ38" s="174"/>
      <c r="CIA38" s="174"/>
      <c r="CIB38" s="174"/>
      <c r="CIC38" s="174"/>
      <c r="CID38" s="174"/>
      <c r="CIE38" s="174"/>
      <c r="CIF38" s="174"/>
      <c r="CIV38" s="174"/>
      <c r="CIW38" s="174"/>
      <c r="CIX38" s="174"/>
      <c r="CIY38" s="174"/>
      <c r="CIZ38" s="174"/>
      <c r="CJA38" s="174"/>
      <c r="CJB38" s="174"/>
      <c r="CJC38" s="174"/>
      <c r="CJD38" s="174"/>
      <c r="CJE38" s="174"/>
      <c r="CJF38" s="174"/>
      <c r="CJG38" s="174"/>
      <c r="CJH38" s="174"/>
      <c r="CJX38" s="174"/>
      <c r="CJY38" s="174"/>
      <c r="CJZ38" s="174"/>
      <c r="CKA38" s="174"/>
      <c r="CKB38" s="174"/>
      <c r="CKC38" s="174"/>
      <c r="CKD38" s="174"/>
      <c r="CKE38" s="174"/>
      <c r="CKF38" s="174"/>
      <c r="CKG38" s="174"/>
      <c r="CKH38" s="174"/>
      <c r="CKI38" s="174"/>
      <c r="CKJ38" s="174"/>
      <c r="CKZ38" s="174"/>
      <c r="CLA38" s="174"/>
      <c r="CLB38" s="174"/>
      <c r="CLC38" s="174"/>
      <c r="CLD38" s="174"/>
      <c r="CLE38" s="174"/>
      <c r="CLF38" s="174"/>
      <c r="CLG38" s="174"/>
      <c r="CLH38" s="174"/>
      <c r="CLI38" s="174"/>
      <c r="CLJ38" s="174"/>
      <c r="CLK38" s="174"/>
      <c r="CLL38" s="174"/>
      <c r="CMB38" s="174"/>
      <c r="CMC38" s="174"/>
      <c r="CMD38" s="174"/>
      <c r="CME38" s="174"/>
      <c r="CMF38" s="174"/>
      <c r="CMG38" s="174"/>
      <c r="CMH38" s="174"/>
      <c r="CMI38" s="174"/>
      <c r="CMJ38" s="174"/>
      <c r="CMK38" s="174"/>
      <c r="CML38" s="174"/>
      <c r="CMM38" s="174"/>
      <c r="CMN38" s="174"/>
      <c r="CND38" s="174"/>
      <c r="CNE38" s="174"/>
      <c r="CNF38" s="174"/>
      <c r="CNG38" s="174"/>
      <c r="CNH38" s="174"/>
      <c r="CNI38" s="174"/>
      <c r="CNJ38" s="174"/>
      <c r="CNK38" s="174"/>
      <c r="CNL38" s="174"/>
      <c r="CNM38" s="174"/>
      <c r="CNN38" s="174"/>
      <c r="CNO38" s="174"/>
      <c r="CNP38" s="174"/>
      <c r="COF38" s="174"/>
      <c r="COG38" s="174"/>
      <c r="COH38" s="174"/>
      <c r="COI38" s="174"/>
      <c r="COJ38" s="174"/>
      <c r="COK38" s="174"/>
      <c r="COL38" s="174"/>
      <c r="COM38" s="174"/>
      <c r="CON38" s="174"/>
      <c r="COO38" s="174"/>
      <c r="COP38" s="174"/>
      <c r="COQ38" s="174"/>
      <c r="COR38" s="174"/>
      <c r="CPH38" s="174"/>
      <c r="CPI38" s="174"/>
      <c r="CPJ38" s="174"/>
      <c r="CPK38" s="174"/>
      <c r="CPL38" s="174"/>
      <c r="CPM38" s="174"/>
      <c r="CPN38" s="174"/>
      <c r="CPO38" s="174"/>
      <c r="CPP38" s="174"/>
      <c r="CPQ38" s="174"/>
      <c r="CPR38" s="174"/>
      <c r="CPS38" s="174"/>
      <c r="CPT38" s="174"/>
      <c r="CQJ38" s="174"/>
      <c r="CQK38" s="174"/>
      <c r="CQL38" s="174"/>
      <c r="CQM38" s="174"/>
      <c r="CQN38" s="174"/>
      <c r="CQO38" s="174"/>
      <c r="CQP38" s="174"/>
      <c r="CQQ38" s="174"/>
      <c r="CQR38" s="174"/>
      <c r="CQS38" s="174"/>
      <c r="CQT38" s="174"/>
      <c r="CQU38" s="174"/>
      <c r="CQV38" s="174"/>
      <c r="CRL38" s="174"/>
      <c r="CRM38" s="174"/>
      <c r="CRN38" s="174"/>
      <c r="CRO38" s="174"/>
      <c r="CRP38" s="174"/>
      <c r="CRQ38" s="174"/>
      <c r="CRR38" s="174"/>
      <c r="CRS38" s="174"/>
      <c r="CRT38" s="174"/>
      <c r="CRU38" s="174"/>
      <c r="CRV38" s="174"/>
      <c r="CRW38" s="174"/>
      <c r="CRX38" s="174"/>
      <c r="CSN38" s="174"/>
      <c r="CSO38" s="174"/>
      <c r="CSP38" s="174"/>
      <c r="CSQ38" s="174"/>
      <c r="CSR38" s="174"/>
      <c r="CSS38" s="174"/>
      <c r="CST38" s="174"/>
      <c r="CSU38" s="174"/>
      <c r="CSV38" s="174"/>
      <c r="CSW38" s="174"/>
      <c r="CSX38" s="174"/>
      <c r="CSY38" s="174"/>
      <c r="CSZ38" s="174"/>
      <c r="CTP38" s="174"/>
      <c r="CTQ38" s="174"/>
      <c r="CTR38" s="174"/>
      <c r="CTS38" s="174"/>
      <c r="CTT38" s="174"/>
      <c r="CTU38" s="174"/>
      <c r="CTV38" s="174"/>
      <c r="CTW38" s="174"/>
      <c r="CTX38" s="174"/>
      <c r="CTY38" s="174"/>
      <c r="CTZ38" s="174"/>
      <c r="CUA38" s="174"/>
      <c r="CUB38" s="174"/>
      <c r="CUR38" s="174"/>
      <c r="CUS38" s="174"/>
      <c r="CUT38" s="174"/>
      <c r="CUU38" s="174"/>
      <c r="CUV38" s="174"/>
      <c r="CUW38" s="174"/>
      <c r="CUX38" s="174"/>
      <c r="CUY38" s="174"/>
      <c r="CUZ38" s="174"/>
      <c r="CVA38" s="174"/>
      <c r="CVB38" s="174"/>
      <c r="CVC38" s="174"/>
      <c r="CVD38" s="174"/>
      <c r="CVT38" s="174"/>
      <c r="CVU38" s="174"/>
      <c r="CVV38" s="174"/>
      <c r="CVW38" s="174"/>
      <c r="CVX38" s="174"/>
      <c r="CVY38" s="174"/>
      <c r="CVZ38" s="174"/>
      <c r="CWA38" s="174"/>
      <c r="CWB38" s="174"/>
      <c r="CWC38" s="174"/>
      <c r="CWD38" s="174"/>
      <c r="CWE38" s="174"/>
      <c r="CWF38" s="174"/>
      <c r="CWV38" s="174"/>
      <c r="CWW38" s="174"/>
      <c r="CWX38" s="174"/>
      <c r="CWY38" s="174"/>
      <c r="CWZ38" s="174"/>
      <c r="CXA38" s="174"/>
      <c r="CXB38" s="174"/>
      <c r="CXC38" s="174"/>
      <c r="CXD38" s="174"/>
      <c r="CXE38" s="174"/>
      <c r="CXF38" s="174"/>
      <c r="CXG38" s="174"/>
      <c r="CXH38" s="174"/>
      <c r="CXX38" s="174"/>
      <c r="CXY38" s="174"/>
      <c r="CXZ38" s="174"/>
      <c r="CYA38" s="174"/>
      <c r="CYB38" s="174"/>
      <c r="CYC38" s="174"/>
      <c r="CYD38" s="174"/>
      <c r="CYE38" s="174"/>
      <c r="CYF38" s="174"/>
      <c r="CYG38" s="174"/>
      <c r="CYH38" s="174"/>
      <c r="CYI38" s="174"/>
      <c r="CYJ38" s="174"/>
      <c r="CYZ38" s="174"/>
      <c r="CZA38" s="174"/>
      <c r="CZB38" s="174"/>
      <c r="CZC38" s="174"/>
      <c r="CZD38" s="174"/>
      <c r="CZE38" s="174"/>
      <c r="CZF38" s="174"/>
      <c r="CZG38" s="174"/>
      <c r="CZH38" s="174"/>
      <c r="CZI38" s="174"/>
      <c r="CZJ38" s="174"/>
      <c r="CZK38" s="174"/>
      <c r="CZL38" s="174"/>
      <c r="DAB38" s="174"/>
      <c r="DAC38" s="174"/>
      <c r="DAD38" s="174"/>
      <c r="DAE38" s="174"/>
      <c r="DAF38" s="174"/>
      <c r="DAG38" s="174"/>
      <c r="DAH38" s="174"/>
      <c r="DAI38" s="174"/>
      <c r="DAJ38" s="174"/>
      <c r="DAK38" s="174"/>
      <c r="DAL38" s="174"/>
      <c r="DAM38" s="174"/>
      <c r="DAN38" s="174"/>
      <c r="DBD38" s="174"/>
      <c r="DBE38" s="174"/>
      <c r="DBF38" s="174"/>
      <c r="DBG38" s="174"/>
      <c r="DBH38" s="174"/>
      <c r="DBI38" s="174"/>
      <c r="DBJ38" s="174"/>
      <c r="DBK38" s="174"/>
      <c r="DBL38" s="174"/>
      <c r="DBM38" s="174"/>
      <c r="DBN38" s="174"/>
      <c r="DBO38" s="174"/>
      <c r="DBP38" s="174"/>
      <c r="DCF38" s="174"/>
      <c r="DCG38" s="174"/>
      <c r="DCH38" s="174"/>
      <c r="DCI38" s="174"/>
      <c r="DCJ38" s="174"/>
      <c r="DCK38" s="174"/>
      <c r="DCL38" s="174"/>
      <c r="DCM38" s="174"/>
      <c r="DCN38" s="174"/>
      <c r="DCO38" s="174"/>
      <c r="DCP38" s="174"/>
      <c r="DCQ38" s="174"/>
      <c r="DCR38" s="174"/>
      <c r="DDH38" s="174"/>
      <c r="DDI38" s="174"/>
      <c r="DDJ38" s="174"/>
      <c r="DDK38" s="174"/>
      <c r="DDL38" s="174"/>
      <c r="DDM38" s="174"/>
      <c r="DDN38" s="174"/>
      <c r="DDO38" s="174"/>
      <c r="DDP38" s="174"/>
      <c r="DDQ38" s="174"/>
      <c r="DDR38" s="174"/>
      <c r="DDS38" s="174"/>
      <c r="DDT38" s="174"/>
      <c r="DEJ38" s="174"/>
      <c r="DEK38" s="174"/>
      <c r="DEL38" s="174"/>
      <c r="DEM38" s="174"/>
      <c r="DEN38" s="174"/>
      <c r="DEO38" s="174"/>
      <c r="DEP38" s="174"/>
      <c r="DEQ38" s="174"/>
      <c r="DER38" s="174"/>
      <c r="DES38" s="174"/>
      <c r="DET38" s="174"/>
      <c r="DEU38" s="174"/>
      <c r="DEV38" s="174"/>
      <c r="DFL38" s="174"/>
      <c r="DFM38" s="174"/>
      <c r="DFN38" s="174"/>
      <c r="DFO38" s="174"/>
      <c r="DFP38" s="174"/>
      <c r="DFQ38" s="174"/>
      <c r="DFR38" s="174"/>
      <c r="DFS38" s="174"/>
      <c r="DFT38" s="174"/>
      <c r="DFU38" s="174"/>
      <c r="DFV38" s="174"/>
      <c r="DFW38" s="174"/>
      <c r="DFX38" s="174"/>
      <c r="DGN38" s="174"/>
      <c r="DGO38" s="174"/>
      <c r="DGP38" s="174"/>
      <c r="DGQ38" s="174"/>
      <c r="DGR38" s="174"/>
      <c r="DGS38" s="174"/>
      <c r="DGT38" s="174"/>
      <c r="DGU38" s="174"/>
      <c r="DGV38" s="174"/>
      <c r="DGW38" s="174"/>
      <c r="DGX38" s="174"/>
      <c r="DGY38" s="174"/>
      <c r="DGZ38" s="174"/>
      <c r="DHP38" s="174"/>
      <c r="DHQ38" s="174"/>
      <c r="DHR38" s="174"/>
      <c r="DHS38" s="174"/>
      <c r="DHT38" s="174"/>
      <c r="DHU38" s="174"/>
      <c r="DHV38" s="174"/>
      <c r="DHW38" s="174"/>
      <c r="DHX38" s="174"/>
      <c r="DHY38" s="174"/>
      <c r="DHZ38" s="174"/>
      <c r="DIA38" s="174"/>
      <c r="DIB38" s="174"/>
      <c r="DIR38" s="174"/>
      <c r="DIS38" s="174"/>
      <c r="DIT38" s="174"/>
      <c r="DIU38" s="174"/>
      <c r="DIV38" s="174"/>
      <c r="DIW38" s="174"/>
      <c r="DIX38" s="174"/>
      <c r="DIY38" s="174"/>
      <c r="DIZ38" s="174"/>
      <c r="DJA38" s="174"/>
      <c r="DJB38" s="174"/>
      <c r="DJC38" s="174"/>
      <c r="DJD38" s="174"/>
      <c r="DJT38" s="174"/>
      <c r="DJU38" s="174"/>
      <c r="DJV38" s="174"/>
      <c r="DJW38" s="174"/>
      <c r="DJX38" s="174"/>
      <c r="DJY38" s="174"/>
      <c r="DJZ38" s="174"/>
      <c r="DKA38" s="174"/>
      <c r="DKB38" s="174"/>
      <c r="DKC38" s="174"/>
      <c r="DKD38" s="174"/>
      <c r="DKE38" s="174"/>
      <c r="DKF38" s="174"/>
      <c r="DKV38" s="174"/>
      <c r="DKW38" s="174"/>
      <c r="DKX38" s="174"/>
      <c r="DKY38" s="174"/>
      <c r="DKZ38" s="174"/>
      <c r="DLA38" s="174"/>
      <c r="DLB38" s="174"/>
      <c r="DLC38" s="174"/>
      <c r="DLD38" s="174"/>
      <c r="DLE38" s="174"/>
      <c r="DLF38" s="174"/>
      <c r="DLG38" s="174"/>
      <c r="DLH38" s="174"/>
      <c r="DLX38" s="174"/>
      <c r="DLY38" s="174"/>
      <c r="DLZ38" s="174"/>
      <c r="DMA38" s="174"/>
      <c r="DMB38" s="174"/>
      <c r="DMC38" s="174"/>
      <c r="DMD38" s="174"/>
      <c r="DME38" s="174"/>
      <c r="DMF38" s="174"/>
      <c r="DMG38" s="174"/>
      <c r="DMH38" s="174"/>
      <c r="DMI38" s="174"/>
      <c r="DMJ38" s="174"/>
      <c r="DMZ38" s="174"/>
      <c r="DNA38" s="174"/>
      <c r="DNB38" s="174"/>
      <c r="DNC38" s="174"/>
      <c r="DND38" s="174"/>
      <c r="DNE38" s="174"/>
      <c r="DNF38" s="174"/>
      <c r="DNG38" s="174"/>
      <c r="DNH38" s="174"/>
      <c r="DNI38" s="174"/>
      <c r="DNJ38" s="174"/>
      <c r="DNK38" s="174"/>
      <c r="DNL38" s="174"/>
      <c r="DOB38" s="174"/>
      <c r="DOC38" s="174"/>
      <c r="DOD38" s="174"/>
      <c r="DOE38" s="174"/>
      <c r="DOF38" s="174"/>
      <c r="DOG38" s="174"/>
      <c r="DOH38" s="174"/>
      <c r="DOI38" s="174"/>
      <c r="DOJ38" s="174"/>
      <c r="DOK38" s="174"/>
      <c r="DOL38" s="174"/>
      <c r="DOM38" s="174"/>
      <c r="DON38" s="174"/>
      <c r="DPD38" s="174"/>
      <c r="DPE38" s="174"/>
      <c r="DPF38" s="174"/>
      <c r="DPG38" s="174"/>
      <c r="DPH38" s="174"/>
      <c r="DPI38" s="174"/>
      <c r="DPJ38" s="174"/>
      <c r="DPK38" s="174"/>
      <c r="DPL38" s="174"/>
      <c r="DPM38" s="174"/>
      <c r="DPN38" s="174"/>
      <c r="DPO38" s="174"/>
      <c r="DPP38" s="174"/>
      <c r="DQF38" s="174"/>
      <c r="DQG38" s="174"/>
      <c r="DQH38" s="174"/>
      <c r="DQI38" s="174"/>
      <c r="DQJ38" s="174"/>
      <c r="DQK38" s="174"/>
      <c r="DQL38" s="174"/>
      <c r="DQM38" s="174"/>
      <c r="DQN38" s="174"/>
      <c r="DQO38" s="174"/>
      <c r="DQP38" s="174"/>
      <c r="DQQ38" s="174"/>
      <c r="DQR38" s="174"/>
      <c r="DRH38" s="174"/>
      <c r="DRI38" s="174"/>
      <c r="DRJ38" s="174"/>
      <c r="DRK38" s="174"/>
      <c r="DRL38" s="174"/>
      <c r="DRM38" s="174"/>
      <c r="DRN38" s="174"/>
      <c r="DRO38" s="174"/>
      <c r="DRP38" s="174"/>
      <c r="DRQ38" s="174"/>
      <c r="DRR38" s="174"/>
      <c r="DRS38" s="174"/>
      <c r="DRT38" s="174"/>
      <c r="DSJ38" s="174"/>
      <c r="DSK38" s="174"/>
      <c r="DSL38" s="174"/>
      <c r="DSM38" s="174"/>
      <c r="DSN38" s="174"/>
      <c r="DSO38" s="174"/>
      <c r="DSP38" s="174"/>
      <c r="DSQ38" s="174"/>
      <c r="DSR38" s="174"/>
      <c r="DSS38" s="174"/>
      <c r="DST38" s="174"/>
      <c r="DSU38" s="174"/>
      <c r="DSV38" s="174"/>
      <c r="DTL38" s="174"/>
      <c r="DTM38" s="174"/>
      <c r="DTN38" s="174"/>
      <c r="DTO38" s="174"/>
      <c r="DTP38" s="174"/>
      <c r="DTQ38" s="174"/>
      <c r="DTR38" s="174"/>
      <c r="DTS38" s="174"/>
      <c r="DTT38" s="174"/>
      <c r="DTU38" s="174"/>
      <c r="DTV38" s="174"/>
      <c r="DTW38" s="174"/>
      <c r="DTX38" s="174"/>
      <c r="DUN38" s="174"/>
      <c r="DUO38" s="174"/>
      <c r="DUP38" s="174"/>
      <c r="DUQ38" s="174"/>
      <c r="DUR38" s="174"/>
      <c r="DUS38" s="174"/>
      <c r="DUT38" s="174"/>
      <c r="DUU38" s="174"/>
      <c r="DUV38" s="174"/>
      <c r="DUW38" s="174"/>
      <c r="DUX38" s="174"/>
      <c r="DUY38" s="174"/>
      <c r="DUZ38" s="174"/>
      <c r="DVP38" s="174"/>
      <c r="DVQ38" s="174"/>
      <c r="DVR38" s="174"/>
      <c r="DVS38" s="174"/>
      <c r="DVT38" s="174"/>
      <c r="DVU38" s="174"/>
      <c r="DVV38" s="174"/>
      <c r="DVW38" s="174"/>
      <c r="DVX38" s="174"/>
      <c r="DVY38" s="174"/>
      <c r="DVZ38" s="174"/>
      <c r="DWA38" s="174"/>
      <c r="DWB38" s="174"/>
      <c r="DWR38" s="174"/>
      <c r="DWS38" s="174"/>
      <c r="DWT38" s="174"/>
      <c r="DWU38" s="174"/>
      <c r="DWV38" s="174"/>
      <c r="DWW38" s="174"/>
      <c r="DWX38" s="174"/>
      <c r="DWY38" s="174"/>
      <c r="DWZ38" s="174"/>
      <c r="DXA38" s="174"/>
      <c r="DXB38" s="174"/>
      <c r="DXC38" s="174"/>
      <c r="DXD38" s="174"/>
      <c r="DXT38" s="174"/>
      <c r="DXU38" s="174"/>
      <c r="DXV38" s="174"/>
      <c r="DXW38" s="174"/>
      <c r="DXX38" s="174"/>
      <c r="DXY38" s="174"/>
      <c r="DXZ38" s="174"/>
      <c r="DYA38" s="174"/>
      <c r="DYB38" s="174"/>
      <c r="DYC38" s="174"/>
      <c r="DYD38" s="174"/>
      <c r="DYE38" s="174"/>
      <c r="DYF38" s="174"/>
      <c r="DYV38" s="174"/>
      <c r="DYW38" s="174"/>
      <c r="DYX38" s="174"/>
      <c r="DYY38" s="174"/>
      <c r="DYZ38" s="174"/>
      <c r="DZA38" s="174"/>
      <c r="DZB38" s="174"/>
      <c r="DZC38" s="174"/>
      <c r="DZD38" s="174"/>
      <c r="DZE38" s="174"/>
      <c r="DZF38" s="174"/>
      <c r="DZG38" s="174"/>
      <c r="DZH38" s="174"/>
      <c r="DZX38" s="174"/>
      <c r="DZY38" s="174"/>
      <c r="DZZ38" s="174"/>
      <c r="EAA38" s="174"/>
      <c r="EAB38" s="174"/>
      <c r="EAC38" s="174"/>
      <c r="EAD38" s="174"/>
      <c r="EAE38" s="174"/>
      <c r="EAF38" s="174"/>
      <c r="EAG38" s="174"/>
      <c r="EAH38" s="174"/>
      <c r="EAI38" s="174"/>
      <c r="EAJ38" s="174"/>
      <c r="EAZ38" s="174"/>
      <c r="EBA38" s="174"/>
      <c r="EBB38" s="174"/>
      <c r="EBC38" s="174"/>
      <c r="EBD38" s="174"/>
      <c r="EBE38" s="174"/>
      <c r="EBF38" s="174"/>
      <c r="EBG38" s="174"/>
      <c r="EBH38" s="174"/>
      <c r="EBI38" s="174"/>
      <c r="EBJ38" s="174"/>
      <c r="EBK38" s="174"/>
      <c r="EBL38" s="174"/>
      <c r="ECB38" s="174"/>
      <c r="ECC38" s="174"/>
      <c r="ECD38" s="174"/>
      <c r="ECE38" s="174"/>
      <c r="ECF38" s="174"/>
      <c r="ECG38" s="174"/>
      <c r="ECH38" s="174"/>
      <c r="ECI38" s="174"/>
      <c r="ECJ38" s="174"/>
      <c r="ECK38" s="174"/>
      <c r="ECL38" s="174"/>
      <c r="ECM38" s="174"/>
      <c r="ECN38" s="174"/>
      <c r="EDD38" s="174"/>
      <c r="EDE38" s="174"/>
      <c r="EDF38" s="174"/>
      <c r="EDG38" s="174"/>
      <c r="EDH38" s="174"/>
      <c r="EDI38" s="174"/>
      <c r="EDJ38" s="174"/>
      <c r="EDK38" s="174"/>
      <c r="EDL38" s="174"/>
      <c r="EDM38" s="174"/>
      <c r="EDN38" s="174"/>
      <c r="EDO38" s="174"/>
      <c r="EDP38" s="174"/>
      <c r="EEF38" s="174"/>
      <c r="EEG38" s="174"/>
      <c r="EEH38" s="174"/>
      <c r="EEI38" s="174"/>
      <c r="EEJ38" s="174"/>
      <c r="EEK38" s="174"/>
      <c r="EEL38" s="174"/>
      <c r="EEM38" s="174"/>
      <c r="EEN38" s="174"/>
      <c r="EEO38" s="174"/>
      <c r="EEP38" s="174"/>
      <c r="EEQ38" s="174"/>
      <c r="EER38" s="174"/>
      <c r="EFH38" s="174"/>
      <c r="EFI38" s="174"/>
      <c r="EFJ38" s="174"/>
      <c r="EFK38" s="174"/>
      <c r="EFL38" s="174"/>
      <c r="EFM38" s="174"/>
      <c r="EFN38" s="174"/>
      <c r="EFO38" s="174"/>
      <c r="EFP38" s="174"/>
      <c r="EFQ38" s="174"/>
      <c r="EFR38" s="174"/>
      <c r="EFS38" s="174"/>
      <c r="EFT38" s="174"/>
      <c r="EGJ38" s="174"/>
      <c r="EGK38" s="174"/>
      <c r="EGL38" s="174"/>
      <c r="EGM38" s="174"/>
      <c r="EGN38" s="174"/>
      <c r="EGO38" s="174"/>
      <c r="EGP38" s="174"/>
      <c r="EGQ38" s="174"/>
      <c r="EGR38" s="174"/>
      <c r="EGS38" s="174"/>
      <c r="EGT38" s="174"/>
      <c r="EGU38" s="174"/>
      <c r="EGV38" s="174"/>
      <c r="EHL38" s="174"/>
      <c r="EHM38" s="174"/>
      <c r="EHN38" s="174"/>
      <c r="EHO38" s="174"/>
      <c r="EHP38" s="174"/>
      <c r="EHQ38" s="174"/>
      <c r="EHR38" s="174"/>
      <c r="EHS38" s="174"/>
      <c r="EHT38" s="174"/>
      <c r="EHU38" s="174"/>
      <c r="EHV38" s="174"/>
      <c r="EHW38" s="174"/>
      <c r="EHX38" s="174"/>
      <c r="EIN38" s="174"/>
      <c r="EIO38" s="174"/>
      <c r="EIP38" s="174"/>
      <c r="EIQ38" s="174"/>
      <c r="EIR38" s="174"/>
      <c r="EIS38" s="174"/>
      <c r="EIT38" s="174"/>
      <c r="EIU38" s="174"/>
      <c r="EIV38" s="174"/>
      <c r="EIW38" s="174"/>
      <c r="EIX38" s="174"/>
      <c r="EIY38" s="174"/>
      <c r="EIZ38" s="174"/>
      <c r="EJP38" s="174"/>
      <c r="EJQ38" s="174"/>
      <c r="EJR38" s="174"/>
      <c r="EJS38" s="174"/>
      <c r="EJT38" s="174"/>
      <c r="EJU38" s="174"/>
      <c r="EJV38" s="174"/>
      <c r="EJW38" s="174"/>
      <c r="EJX38" s="174"/>
      <c r="EJY38" s="174"/>
      <c r="EJZ38" s="174"/>
      <c r="EKA38" s="174"/>
      <c r="EKB38" s="174"/>
      <c r="EKR38" s="174"/>
      <c r="EKS38" s="174"/>
      <c r="EKT38" s="174"/>
      <c r="EKU38" s="174"/>
      <c r="EKV38" s="174"/>
      <c r="EKW38" s="174"/>
      <c r="EKX38" s="174"/>
      <c r="EKY38" s="174"/>
      <c r="EKZ38" s="174"/>
      <c r="ELA38" s="174"/>
      <c r="ELB38" s="174"/>
      <c r="ELC38" s="174"/>
      <c r="ELD38" s="174"/>
      <c r="ELT38" s="174"/>
      <c r="ELU38" s="174"/>
      <c r="ELV38" s="174"/>
      <c r="ELW38" s="174"/>
      <c r="ELX38" s="174"/>
      <c r="ELY38" s="174"/>
      <c r="ELZ38" s="174"/>
      <c r="EMA38" s="174"/>
      <c r="EMB38" s="174"/>
      <c r="EMC38" s="174"/>
      <c r="EMD38" s="174"/>
      <c r="EME38" s="174"/>
      <c r="EMF38" s="174"/>
      <c r="EMV38" s="174"/>
      <c r="EMW38" s="174"/>
      <c r="EMX38" s="174"/>
      <c r="EMY38" s="174"/>
      <c r="EMZ38" s="174"/>
      <c r="ENA38" s="174"/>
      <c r="ENB38" s="174"/>
      <c r="ENC38" s="174"/>
      <c r="END38" s="174"/>
      <c r="ENE38" s="174"/>
      <c r="ENF38" s="174"/>
      <c r="ENG38" s="174"/>
      <c r="ENH38" s="174"/>
      <c r="ENX38" s="174"/>
      <c r="ENY38" s="174"/>
      <c r="ENZ38" s="174"/>
      <c r="EOA38" s="174"/>
      <c r="EOB38" s="174"/>
      <c r="EOC38" s="174"/>
      <c r="EOD38" s="174"/>
      <c r="EOE38" s="174"/>
      <c r="EOF38" s="174"/>
      <c r="EOG38" s="174"/>
      <c r="EOH38" s="174"/>
      <c r="EOI38" s="174"/>
      <c r="EOJ38" s="174"/>
      <c r="EOZ38" s="174"/>
      <c r="EPA38" s="174"/>
      <c r="EPB38" s="174"/>
      <c r="EPC38" s="174"/>
      <c r="EPD38" s="174"/>
      <c r="EPE38" s="174"/>
      <c r="EPF38" s="174"/>
      <c r="EPG38" s="174"/>
      <c r="EPH38" s="174"/>
      <c r="EPI38" s="174"/>
      <c r="EPJ38" s="174"/>
      <c r="EPK38" s="174"/>
      <c r="EPL38" s="174"/>
      <c r="EQB38" s="174"/>
      <c r="EQC38" s="174"/>
      <c r="EQD38" s="174"/>
      <c r="EQE38" s="174"/>
      <c r="EQF38" s="174"/>
      <c r="EQG38" s="174"/>
      <c r="EQH38" s="174"/>
      <c r="EQI38" s="174"/>
      <c r="EQJ38" s="174"/>
      <c r="EQK38" s="174"/>
      <c r="EQL38" s="174"/>
      <c r="EQM38" s="174"/>
      <c r="EQN38" s="174"/>
      <c r="ERD38" s="174"/>
      <c r="ERE38" s="174"/>
      <c r="ERF38" s="174"/>
      <c r="ERG38" s="174"/>
      <c r="ERH38" s="174"/>
      <c r="ERI38" s="174"/>
      <c r="ERJ38" s="174"/>
      <c r="ERK38" s="174"/>
      <c r="ERL38" s="174"/>
      <c r="ERM38" s="174"/>
      <c r="ERN38" s="174"/>
      <c r="ERO38" s="174"/>
      <c r="ERP38" s="174"/>
      <c r="ESF38" s="174"/>
      <c r="ESG38" s="174"/>
      <c r="ESH38" s="174"/>
      <c r="ESI38" s="174"/>
      <c r="ESJ38" s="174"/>
      <c r="ESK38" s="174"/>
      <c r="ESL38" s="174"/>
      <c r="ESM38" s="174"/>
      <c r="ESN38" s="174"/>
      <c r="ESO38" s="174"/>
      <c r="ESP38" s="174"/>
      <c r="ESQ38" s="174"/>
      <c r="ESR38" s="174"/>
      <c r="ETH38" s="174"/>
      <c r="ETI38" s="174"/>
      <c r="ETJ38" s="174"/>
      <c r="ETK38" s="174"/>
      <c r="ETL38" s="174"/>
      <c r="ETM38" s="174"/>
      <c r="ETN38" s="174"/>
      <c r="ETO38" s="174"/>
      <c r="ETP38" s="174"/>
      <c r="ETQ38" s="174"/>
      <c r="ETR38" s="174"/>
      <c r="ETS38" s="174"/>
      <c r="ETT38" s="174"/>
      <c r="EUJ38" s="174"/>
      <c r="EUK38" s="174"/>
      <c r="EUL38" s="174"/>
      <c r="EUM38" s="174"/>
      <c r="EUN38" s="174"/>
      <c r="EUO38" s="174"/>
      <c r="EUP38" s="174"/>
      <c r="EUQ38" s="174"/>
      <c r="EUR38" s="174"/>
      <c r="EUS38" s="174"/>
      <c r="EUT38" s="174"/>
      <c r="EUU38" s="174"/>
      <c r="EUV38" s="174"/>
      <c r="EVL38" s="174"/>
      <c r="EVM38" s="174"/>
      <c r="EVN38" s="174"/>
      <c r="EVO38" s="174"/>
      <c r="EVP38" s="174"/>
      <c r="EVQ38" s="174"/>
      <c r="EVR38" s="174"/>
      <c r="EVS38" s="174"/>
      <c r="EVT38" s="174"/>
      <c r="EVU38" s="174"/>
      <c r="EVV38" s="174"/>
      <c r="EVW38" s="174"/>
      <c r="EVX38" s="174"/>
      <c r="EWN38" s="174"/>
      <c r="EWO38" s="174"/>
      <c r="EWP38" s="174"/>
      <c r="EWQ38" s="174"/>
      <c r="EWR38" s="174"/>
      <c r="EWS38" s="174"/>
      <c r="EWT38" s="174"/>
      <c r="EWU38" s="174"/>
      <c r="EWV38" s="174"/>
      <c r="EWW38" s="174"/>
      <c r="EWX38" s="174"/>
      <c r="EWY38" s="174"/>
      <c r="EWZ38" s="174"/>
      <c r="EXP38" s="174"/>
      <c r="EXQ38" s="174"/>
      <c r="EXR38" s="174"/>
      <c r="EXS38" s="174"/>
      <c r="EXT38" s="174"/>
      <c r="EXU38" s="174"/>
      <c r="EXV38" s="174"/>
      <c r="EXW38" s="174"/>
      <c r="EXX38" s="174"/>
      <c r="EXY38" s="174"/>
      <c r="EXZ38" s="174"/>
      <c r="EYA38" s="174"/>
      <c r="EYB38" s="174"/>
      <c r="EYR38" s="174"/>
      <c r="EYS38" s="174"/>
      <c r="EYT38" s="174"/>
      <c r="EYU38" s="174"/>
      <c r="EYV38" s="174"/>
      <c r="EYW38" s="174"/>
      <c r="EYX38" s="174"/>
      <c r="EYY38" s="174"/>
      <c r="EYZ38" s="174"/>
      <c r="EZA38" s="174"/>
      <c r="EZB38" s="174"/>
      <c r="EZC38" s="174"/>
      <c r="EZD38" s="174"/>
      <c r="EZT38" s="174"/>
      <c r="EZU38" s="174"/>
      <c r="EZV38" s="174"/>
      <c r="EZW38" s="174"/>
      <c r="EZX38" s="174"/>
      <c r="EZY38" s="174"/>
      <c r="EZZ38" s="174"/>
      <c r="FAA38" s="174"/>
      <c r="FAB38" s="174"/>
      <c r="FAC38" s="174"/>
      <c r="FAD38" s="174"/>
      <c r="FAE38" s="174"/>
      <c r="FAF38" s="174"/>
      <c r="FAV38" s="174"/>
      <c r="FAW38" s="174"/>
      <c r="FAX38" s="174"/>
      <c r="FAY38" s="174"/>
      <c r="FAZ38" s="174"/>
      <c r="FBA38" s="174"/>
      <c r="FBB38" s="174"/>
      <c r="FBC38" s="174"/>
      <c r="FBD38" s="174"/>
      <c r="FBE38" s="174"/>
      <c r="FBF38" s="174"/>
      <c r="FBG38" s="174"/>
      <c r="FBH38" s="174"/>
      <c r="FBX38" s="174"/>
      <c r="FBY38" s="174"/>
      <c r="FBZ38" s="174"/>
      <c r="FCA38" s="174"/>
      <c r="FCB38" s="174"/>
      <c r="FCC38" s="174"/>
      <c r="FCD38" s="174"/>
      <c r="FCE38" s="174"/>
      <c r="FCF38" s="174"/>
      <c r="FCG38" s="174"/>
      <c r="FCH38" s="174"/>
      <c r="FCI38" s="174"/>
      <c r="FCJ38" s="174"/>
      <c r="FCZ38" s="174"/>
      <c r="FDA38" s="174"/>
      <c r="FDB38" s="174"/>
      <c r="FDC38" s="174"/>
      <c r="FDD38" s="174"/>
      <c r="FDE38" s="174"/>
      <c r="FDF38" s="174"/>
      <c r="FDG38" s="174"/>
      <c r="FDH38" s="174"/>
      <c r="FDI38" s="174"/>
      <c r="FDJ38" s="174"/>
      <c r="FDK38" s="174"/>
      <c r="FDL38" s="174"/>
      <c r="FEB38" s="174"/>
      <c r="FEC38" s="174"/>
      <c r="FED38" s="174"/>
      <c r="FEE38" s="174"/>
      <c r="FEF38" s="174"/>
      <c r="FEG38" s="174"/>
      <c r="FEH38" s="174"/>
      <c r="FEI38" s="174"/>
      <c r="FEJ38" s="174"/>
      <c r="FEK38" s="174"/>
      <c r="FEL38" s="174"/>
      <c r="FEM38" s="174"/>
      <c r="FEN38" s="174"/>
      <c r="FFD38" s="174"/>
      <c r="FFE38" s="174"/>
      <c r="FFF38" s="174"/>
      <c r="FFG38" s="174"/>
      <c r="FFH38" s="174"/>
      <c r="FFI38" s="174"/>
      <c r="FFJ38" s="174"/>
      <c r="FFK38" s="174"/>
      <c r="FFL38" s="174"/>
      <c r="FFM38" s="174"/>
      <c r="FFN38" s="174"/>
      <c r="FFO38" s="174"/>
      <c r="FFP38" s="174"/>
      <c r="FGF38" s="174"/>
      <c r="FGG38" s="174"/>
      <c r="FGH38" s="174"/>
      <c r="FGI38" s="174"/>
      <c r="FGJ38" s="174"/>
      <c r="FGK38" s="174"/>
      <c r="FGL38" s="174"/>
      <c r="FGM38" s="174"/>
      <c r="FGN38" s="174"/>
      <c r="FGO38" s="174"/>
      <c r="FGP38" s="174"/>
      <c r="FGQ38" s="174"/>
      <c r="FGR38" s="174"/>
      <c r="FHH38" s="174"/>
      <c r="FHI38" s="174"/>
      <c r="FHJ38" s="174"/>
      <c r="FHK38" s="174"/>
      <c r="FHL38" s="174"/>
      <c r="FHM38" s="174"/>
      <c r="FHN38" s="174"/>
      <c r="FHO38" s="174"/>
      <c r="FHP38" s="174"/>
      <c r="FHQ38" s="174"/>
      <c r="FHR38" s="174"/>
      <c r="FHS38" s="174"/>
      <c r="FHT38" s="174"/>
      <c r="FIJ38" s="174"/>
      <c r="FIK38" s="174"/>
      <c r="FIL38" s="174"/>
      <c r="FIM38" s="174"/>
      <c r="FIN38" s="174"/>
      <c r="FIO38" s="174"/>
      <c r="FIP38" s="174"/>
      <c r="FIQ38" s="174"/>
      <c r="FIR38" s="174"/>
      <c r="FIS38" s="174"/>
      <c r="FIT38" s="174"/>
      <c r="FIU38" s="174"/>
      <c r="FIV38" s="174"/>
      <c r="FJL38" s="174"/>
      <c r="FJM38" s="174"/>
      <c r="FJN38" s="174"/>
      <c r="FJO38" s="174"/>
      <c r="FJP38" s="174"/>
      <c r="FJQ38" s="174"/>
      <c r="FJR38" s="174"/>
      <c r="FJS38" s="174"/>
      <c r="FJT38" s="174"/>
      <c r="FJU38" s="174"/>
      <c r="FJV38" s="174"/>
      <c r="FJW38" s="174"/>
      <c r="FJX38" s="174"/>
      <c r="FKN38" s="174"/>
      <c r="FKO38" s="174"/>
      <c r="FKP38" s="174"/>
      <c r="FKQ38" s="174"/>
      <c r="FKR38" s="174"/>
      <c r="FKS38" s="174"/>
      <c r="FKT38" s="174"/>
      <c r="FKU38" s="174"/>
      <c r="FKV38" s="174"/>
      <c r="FKW38" s="174"/>
      <c r="FKX38" s="174"/>
      <c r="FKY38" s="174"/>
      <c r="FKZ38" s="174"/>
      <c r="FLP38" s="174"/>
      <c r="FLQ38" s="174"/>
      <c r="FLR38" s="174"/>
      <c r="FLS38" s="174"/>
      <c r="FLT38" s="174"/>
      <c r="FLU38" s="174"/>
      <c r="FLV38" s="174"/>
      <c r="FLW38" s="174"/>
      <c r="FLX38" s="174"/>
      <c r="FLY38" s="174"/>
      <c r="FLZ38" s="174"/>
      <c r="FMA38" s="174"/>
      <c r="FMB38" s="174"/>
      <c r="FMR38" s="174"/>
      <c r="FMS38" s="174"/>
      <c r="FMT38" s="174"/>
      <c r="FMU38" s="174"/>
      <c r="FMV38" s="174"/>
      <c r="FMW38" s="174"/>
      <c r="FMX38" s="174"/>
      <c r="FMY38" s="174"/>
      <c r="FMZ38" s="174"/>
      <c r="FNA38" s="174"/>
      <c r="FNB38" s="174"/>
      <c r="FNC38" s="174"/>
      <c r="FND38" s="174"/>
      <c r="FNT38" s="174"/>
      <c r="FNU38" s="174"/>
      <c r="FNV38" s="174"/>
      <c r="FNW38" s="174"/>
      <c r="FNX38" s="174"/>
      <c r="FNY38" s="174"/>
      <c r="FNZ38" s="174"/>
      <c r="FOA38" s="174"/>
      <c r="FOB38" s="174"/>
      <c r="FOC38" s="174"/>
      <c r="FOD38" s="174"/>
      <c r="FOE38" s="174"/>
      <c r="FOF38" s="174"/>
      <c r="FOV38" s="174"/>
      <c r="FOW38" s="174"/>
      <c r="FOX38" s="174"/>
      <c r="FOY38" s="174"/>
      <c r="FOZ38" s="174"/>
      <c r="FPA38" s="174"/>
      <c r="FPB38" s="174"/>
      <c r="FPC38" s="174"/>
      <c r="FPD38" s="174"/>
      <c r="FPE38" s="174"/>
      <c r="FPF38" s="174"/>
      <c r="FPG38" s="174"/>
      <c r="FPH38" s="174"/>
      <c r="FPX38" s="174"/>
      <c r="FPY38" s="174"/>
      <c r="FPZ38" s="174"/>
      <c r="FQA38" s="174"/>
      <c r="FQB38" s="174"/>
      <c r="FQC38" s="174"/>
      <c r="FQD38" s="174"/>
      <c r="FQE38" s="174"/>
      <c r="FQF38" s="174"/>
      <c r="FQG38" s="174"/>
      <c r="FQH38" s="174"/>
      <c r="FQI38" s="174"/>
      <c r="FQJ38" s="174"/>
      <c r="FQZ38" s="174"/>
      <c r="FRA38" s="174"/>
      <c r="FRB38" s="174"/>
      <c r="FRC38" s="174"/>
      <c r="FRD38" s="174"/>
      <c r="FRE38" s="174"/>
      <c r="FRF38" s="174"/>
      <c r="FRG38" s="174"/>
      <c r="FRH38" s="174"/>
      <c r="FRI38" s="174"/>
      <c r="FRJ38" s="174"/>
      <c r="FRK38" s="174"/>
      <c r="FRL38" s="174"/>
      <c r="FSB38" s="174"/>
      <c r="FSC38" s="174"/>
      <c r="FSD38" s="174"/>
      <c r="FSE38" s="174"/>
      <c r="FSF38" s="174"/>
      <c r="FSG38" s="174"/>
      <c r="FSH38" s="174"/>
      <c r="FSI38" s="174"/>
      <c r="FSJ38" s="174"/>
      <c r="FSK38" s="174"/>
      <c r="FSL38" s="174"/>
      <c r="FSM38" s="174"/>
      <c r="FSN38" s="174"/>
      <c r="FTD38" s="174"/>
      <c r="FTE38" s="174"/>
      <c r="FTF38" s="174"/>
      <c r="FTG38" s="174"/>
      <c r="FTH38" s="174"/>
      <c r="FTI38" s="174"/>
      <c r="FTJ38" s="174"/>
      <c r="FTK38" s="174"/>
      <c r="FTL38" s="174"/>
      <c r="FTM38" s="174"/>
      <c r="FTN38" s="174"/>
      <c r="FTO38" s="174"/>
      <c r="FTP38" s="174"/>
      <c r="FUF38" s="174"/>
      <c r="FUG38" s="174"/>
      <c r="FUH38" s="174"/>
      <c r="FUI38" s="174"/>
      <c r="FUJ38" s="174"/>
      <c r="FUK38" s="174"/>
      <c r="FUL38" s="174"/>
      <c r="FUM38" s="174"/>
      <c r="FUN38" s="174"/>
      <c r="FUO38" s="174"/>
      <c r="FUP38" s="174"/>
      <c r="FUQ38" s="174"/>
      <c r="FUR38" s="174"/>
      <c r="FVH38" s="174"/>
      <c r="FVI38" s="174"/>
      <c r="FVJ38" s="174"/>
      <c r="FVK38" s="174"/>
      <c r="FVL38" s="174"/>
      <c r="FVM38" s="174"/>
      <c r="FVN38" s="174"/>
      <c r="FVO38" s="174"/>
      <c r="FVP38" s="174"/>
      <c r="FVQ38" s="174"/>
      <c r="FVR38" s="174"/>
      <c r="FVS38" s="174"/>
      <c r="FVT38" s="174"/>
      <c r="FWJ38" s="174"/>
      <c r="FWK38" s="174"/>
      <c r="FWL38" s="174"/>
      <c r="FWM38" s="174"/>
      <c r="FWN38" s="174"/>
      <c r="FWO38" s="174"/>
      <c r="FWP38" s="174"/>
      <c r="FWQ38" s="174"/>
      <c r="FWR38" s="174"/>
      <c r="FWS38" s="174"/>
      <c r="FWT38" s="174"/>
      <c r="FWU38" s="174"/>
      <c r="FWV38" s="174"/>
      <c r="FXL38" s="174"/>
      <c r="FXM38" s="174"/>
      <c r="FXN38" s="174"/>
      <c r="FXO38" s="174"/>
      <c r="FXP38" s="174"/>
      <c r="FXQ38" s="174"/>
      <c r="FXR38" s="174"/>
      <c r="FXS38" s="174"/>
      <c r="FXT38" s="174"/>
      <c r="FXU38" s="174"/>
      <c r="FXV38" s="174"/>
      <c r="FXW38" s="174"/>
      <c r="FXX38" s="174"/>
      <c r="FYN38" s="174"/>
      <c r="FYO38" s="174"/>
      <c r="FYP38" s="174"/>
      <c r="FYQ38" s="174"/>
      <c r="FYR38" s="174"/>
      <c r="FYS38" s="174"/>
      <c r="FYT38" s="174"/>
      <c r="FYU38" s="174"/>
      <c r="FYV38" s="174"/>
      <c r="FYW38" s="174"/>
      <c r="FYX38" s="174"/>
      <c r="FYY38" s="174"/>
      <c r="FYZ38" s="174"/>
      <c r="FZP38" s="174"/>
      <c r="FZQ38" s="174"/>
      <c r="FZR38" s="174"/>
      <c r="FZS38" s="174"/>
      <c r="FZT38" s="174"/>
      <c r="FZU38" s="174"/>
      <c r="FZV38" s="174"/>
      <c r="FZW38" s="174"/>
      <c r="FZX38" s="174"/>
      <c r="FZY38" s="174"/>
      <c r="FZZ38" s="174"/>
      <c r="GAA38" s="174"/>
      <c r="GAB38" s="174"/>
      <c r="GAR38" s="174"/>
      <c r="GAS38" s="174"/>
      <c r="GAT38" s="174"/>
      <c r="GAU38" s="174"/>
      <c r="GAV38" s="174"/>
      <c r="GAW38" s="174"/>
      <c r="GAX38" s="174"/>
      <c r="GAY38" s="174"/>
      <c r="GAZ38" s="174"/>
      <c r="GBA38" s="174"/>
      <c r="GBB38" s="174"/>
      <c r="GBC38" s="174"/>
      <c r="GBD38" s="174"/>
      <c r="GBT38" s="174"/>
      <c r="GBU38" s="174"/>
      <c r="GBV38" s="174"/>
      <c r="GBW38" s="174"/>
      <c r="GBX38" s="174"/>
      <c r="GBY38" s="174"/>
      <c r="GBZ38" s="174"/>
      <c r="GCA38" s="174"/>
      <c r="GCB38" s="174"/>
      <c r="GCC38" s="174"/>
      <c r="GCD38" s="174"/>
      <c r="GCE38" s="174"/>
      <c r="GCF38" s="174"/>
      <c r="GCV38" s="174"/>
      <c r="GCW38" s="174"/>
      <c r="GCX38" s="174"/>
      <c r="GCY38" s="174"/>
      <c r="GCZ38" s="174"/>
      <c r="GDA38" s="174"/>
      <c r="GDB38" s="174"/>
      <c r="GDC38" s="174"/>
      <c r="GDD38" s="174"/>
      <c r="GDE38" s="174"/>
      <c r="GDF38" s="174"/>
      <c r="GDG38" s="174"/>
      <c r="GDH38" s="174"/>
      <c r="GDX38" s="174"/>
      <c r="GDY38" s="174"/>
      <c r="GDZ38" s="174"/>
      <c r="GEA38" s="174"/>
      <c r="GEB38" s="174"/>
      <c r="GEC38" s="174"/>
      <c r="GED38" s="174"/>
      <c r="GEE38" s="174"/>
      <c r="GEF38" s="174"/>
      <c r="GEG38" s="174"/>
      <c r="GEH38" s="174"/>
      <c r="GEI38" s="174"/>
      <c r="GEJ38" s="174"/>
      <c r="GEZ38" s="174"/>
      <c r="GFA38" s="174"/>
      <c r="GFB38" s="174"/>
      <c r="GFC38" s="174"/>
      <c r="GFD38" s="174"/>
      <c r="GFE38" s="174"/>
      <c r="GFF38" s="174"/>
      <c r="GFG38" s="174"/>
      <c r="GFH38" s="174"/>
      <c r="GFI38" s="174"/>
      <c r="GFJ38" s="174"/>
      <c r="GFK38" s="174"/>
      <c r="GFL38" s="174"/>
      <c r="GGB38" s="174"/>
      <c r="GGC38" s="174"/>
      <c r="GGD38" s="174"/>
      <c r="GGE38" s="174"/>
      <c r="GGF38" s="174"/>
      <c r="GGG38" s="174"/>
      <c r="GGH38" s="174"/>
      <c r="GGI38" s="174"/>
      <c r="GGJ38" s="174"/>
      <c r="GGK38" s="174"/>
      <c r="GGL38" s="174"/>
      <c r="GGM38" s="174"/>
      <c r="GGN38" s="174"/>
      <c r="GHD38" s="174"/>
      <c r="GHE38" s="174"/>
      <c r="GHF38" s="174"/>
      <c r="GHG38" s="174"/>
      <c r="GHH38" s="174"/>
      <c r="GHI38" s="174"/>
      <c r="GHJ38" s="174"/>
      <c r="GHK38" s="174"/>
      <c r="GHL38" s="174"/>
      <c r="GHM38" s="174"/>
      <c r="GHN38" s="174"/>
      <c r="GHO38" s="174"/>
      <c r="GHP38" s="174"/>
      <c r="GIF38" s="174"/>
      <c r="GIG38" s="174"/>
      <c r="GIH38" s="174"/>
      <c r="GII38" s="174"/>
      <c r="GIJ38" s="174"/>
      <c r="GIK38" s="174"/>
      <c r="GIL38" s="174"/>
      <c r="GIM38" s="174"/>
      <c r="GIN38" s="174"/>
      <c r="GIO38" s="174"/>
      <c r="GIP38" s="174"/>
      <c r="GIQ38" s="174"/>
      <c r="GIR38" s="174"/>
      <c r="GJH38" s="174"/>
      <c r="GJI38" s="174"/>
      <c r="GJJ38" s="174"/>
      <c r="GJK38" s="174"/>
      <c r="GJL38" s="174"/>
      <c r="GJM38" s="174"/>
      <c r="GJN38" s="174"/>
      <c r="GJO38" s="174"/>
      <c r="GJP38" s="174"/>
      <c r="GJQ38" s="174"/>
      <c r="GJR38" s="174"/>
      <c r="GJS38" s="174"/>
      <c r="GJT38" s="174"/>
      <c r="GKJ38" s="174"/>
      <c r="GKK38" s="174"/>
      <c r="GKL38" s="174"/>
      <c r="GKM38" s="174"/>
      <c r="GKN38" s="174"/>
      <c r="GKO38" s="174"/>
      <c r="GKP38" s="174"/>
      <c r="GKQ38" s="174"/>
      <c r="GKR38" s="174"/>
      <c r="GKS38" s="174"/>
      <c r="GKT38" s="174"/>
      <c r="GKU38" s="174"/>
      <c r="GKV38" s="174"/>
      <c r="GLL38" s="174"/>
      <c r="GLM38" s="174"/>
      <c r="GLN38" s="174"/>
      <c r="GLO38" s="174"/>
      <c r="GLP38" s="174"/>
      <c r="GLQ38" s="174"/>
      <c r="GLR38" s="174"/>
      <c r="GLS38" s="174"/>
      <c r="GLT38" s="174"/>
      <c r="GLU38" s="174"/>
      <c r="GLV38" s="174"/>
      <c r="GLW38" s="174"/>
      <c r="GLX38" s="174"/>
      <c r="GMN38" s="174"/>
      <c r="GMO38" s="174"/>
      <c r="GMP38" s="174"/>
      <c r="GMQ38" s="174"/>
      <c r="GMR38" s="174"/>
      <c r="GMS38" s="174"/>
      <c r="GMT38" s="174"/>
      <c r="GMU38" s="174"/>
      <c r="GMV38" s="174"/>
      <c r="GMW38" s="174"/>
      <c r="GMX38" s="174"/>
      <c r="GMY38" s="174"/>
      <c r="GMZ38" s="174"/>
      <c r="GNP38" s="174"/>
      <c r="GNQ38" s="174"/>
      <c r="GNR38" s="174"/>
      <c r="GNS38" s="174"/>
      <c r="GNT38" s="174"/>
      <c r="GNU38" s="174"/>
      <c r="GNV38" s="174"/>
      <c r="GNW38" s="174"/>
      <c r="GNX38" s="174"/>
      <c r="GNY38" s="174"/>
      <c r="GNZ38" s="174"/>
      <c r="GOA38" s="174"/>
      <c r="GOB38" s="174"/>
      <c r="GOR38" s="174"/>
      <c r="GOS38" s="174"/>
      <c r="GOT38" s="174"/>
      <c r="GOU38" s="174"/>
      <c r="GOV38" s="174"/>
      <c r="GOW38" s="174"/>
      <c r="GOX38" s="174"/>
      <c r="GOY38" s="174"/>
      <c r="GOZ38" s="174"/>
      <c r="GPA38" s="174"/>
      <c r="GPB38" s="174"/>
      <c r="GPC38" s="174"/>
      <c r="GPD38" s="174"/>
      <c r="GPT38" s="174"/>
      <c r="GPU38" s="174"/>
      <c r="GPV38" s="174"/>
      <c r="GPW38" s="174"/>
      <c r="GPX38" s="174"/>
      <c r="GPY38" s="174"/>
      <c r="GPZ38" s="174"/>
      <c r="GQA38" s="174"/>
      <c r="GQB38" s="174"/>
      <c r="GQC38" s="174"/>
      <c r="GQD38" s="174"/>
      <c r="GQE38" s="174"/>
      <c r="GQF38" s="174"/>
      <c r="GQV38" s="174"/>
      <c r="GQW38" s="174"/>
      <c r="GQX38" s="174"/>
      <c r="GQY38" s="174"/>
      <c r="GQZ38" s="174"/>
      <c r="GRA38" s="174"/>
      <c r="GRB38" s="174"/>
      <c r="GRC38" s="174"/>
      <c r="GRD38" s="174"/>
      <c r="GRE38" s="174"/>
      <c r="GRF38" s="174"/>
      <c r="GRG38" s="174"/>
      <c r="GRH38" s="174"/>
      <c r="GRX38" s="174"/>
      <c r="GRY38" s="174"/>
      <c r="GRZ38" s="174"/>
      <c r="GSA38" s="174"/>
      <c r="GSB38" s="174"/>
      <c r="GSC38" s="174"/>
      <c r="GSD38" s="174"/>
      <c r="GSE38" s="174"/>
      <c r="GSF38" s="174"/>
      <c r="GSG38" s="174"/>
      <c r="GSH38" s="174"/>
      <c r="GSI38" s="174"/>
      <c r="GSJ38" s="174"/>
      <c r="GSZ38" s="174"/>
      <c r="GTA38" s="174"/>
      <c r="GTB38" s="174"/>
      <c r="GTC38" s="174"/>
      <c r="GTD38" s="174"/>
      <c r="GTE38" s="174"/>
      <c r="GTF38" s="174"/>
      <c r="GTG38" s="174"/>
      <c r="GTH38" s="174"/>
      <c r="GTI38" s="174"/>
      <c r="GTJ38" s="174"/>
      <c r="GTK38" s="174"/>
      <c r="GTL38" s="174"/>
      <c r="GUB38" s="174"/>
      <c r="GUC38" s="174"/>
      <c r="GUD38" s="174"/>
      <c r="GUE38" s="174"/>
      <c r="GUF38" s="174"/>
      <c r="GUG38" s="174"/>
      <c r="GUH38" s="174"/>
      <c r="GUI38" s="174"/>
      <c r="GUJ38" s="174"/>
      <c r="GUK38" s="174"/>
      <c r="GUL38" s="174"/>
      <c r="GUM38" s="174"/>
      <c r="GUN38" s="174"/>
      <c r="GVD38" s="174"/>
      <c r="GVE38" s="174"/>
      <c r="GVF38" s="174"/>
      <c r="GVG38" s="174"/>
      <c r="GVH38" s="174"/>
      <c r="GVI38" s="174"/>
      <c r="GVJ38" s="174"/>
      <c r="GVK38" s="174"/>
      <c r="GVL38" s="174"/>
      <c r="GVM38" s="174"/>
      <c r="GVN38" s="174"/>
      <c r="GVO38" s="174"/>
      <c r="GVP38" s="174"/>
      <c r="GWF38" s="174"/>
      <c r="GWG38" s="174"/>
      <c r="GWH38" s="174"/>
      <c r="GWI38" s="174"/>
      <c r="GWJ38" s="174"/>
      <c r="GWK38" s="174"/>
      <c r="GWL38" s="174"/>
      <c r="GWM38" s="174"/>
      <c r="GWN38" s="174"/>
      <c r="GWO38" s="174"/>
      <c r="GWP38" s="174"/>
      <c r="GWQ38" s="174"/>
      <c r="GWR38" s="174"/>
      <c r="GXH38" s="174"/>
      <c r="GXI38" s="174"/>
      <c r="GXJ38" s="174"/>
      <c r="GXK38" s="174"/>
      <c r="GXL38" s="174"/>
      <c r="GXM38" s="174"/>
      <c r="GXN38" s="174"/>
      <c r="GXO38" s="174"/>
      <c r="GXP38" s="174"/>
      <c r="GXQ38" s="174"/>
      <c r="GXR38" s="174"/>
      <c r="GXS38" s="174"/>
      <c r="GXT38" s="174"/>
      <c r="GYJ38" s="174"/>
      <c r="GYK38" s="174"/>
      <c r="GYL38" s="174"/>
      <c r="GYM38" s="174"/>
      <c r="GYN38" s="174"/>
      <c r="GYO38" s="174"/>
      <c r="GYP38" s="174"/>
      <c r="GYQ38" s="174"/>
      <c r="GYR38" s="174"/>
      <c r="GYS38" s="174"/>
      <c r="GYT38" s="174"/>
      <c r="GYU38" s="174"/>
      <c r="GYV38" s="174"/>
      <c r="GZL38" s="174"/>
      <c r="GZM38" s="174"/>
      <c r="GZN38" s="174"/>
      <c r="GZO38" s="174"/>
      <c r="GZP38" s="174"/>
      <c r="GZQ38" s="174"/>
      <c r="GZR38" s="174"/>
      <c r="GZS38" s="174"/>
      <c r="GZT38" s="174"/>
      <c r="GZU38" s="174"/>
      <c r="GZV38" s="174"/>
      <c r="GZW38" s="174"/>
      <c r="GZX38" s="174"/>
      <c r="HAN38" s="174"/>
      <c r="HAO38" s="174"/>
      <c r="HAP38" s="174"/>
      <c r="HAQ38" s="174"/>
      <c r="HAR38" s="174"/>
      <c r="HAS38" s="174"/>
      <c r="HAT38" s="174"/>
      <c r="HAU38" s="174"/>
      <c r="HAV38" s="174"/>
      <c r="HAW38" s="174"/>
      <c r="HAX38" s="174"/>
      <c r="HAY38" s="174"/>
      <c r="HAZ38" s="174"/>
      <c r="HBP38" s="174"/>
      <c r="HBQ38" s="174"/>
      <c r="HBR38" s="174"/>
      <c r="HBS38" s="174"/>
      <c r="HBT38" s="174"/>
      <c r="HBU38" s="174"/>
      <c r="HBV38" s="174"/>
      <c r="HBW38" s="174"/>
      <c r="HBX38" s="174"/>
      <c r="HBY38" s="174"/>
      <c r="HBZ38" s="174"/>
      <c r="HCA38" s="174"/>
      <c r="HCB38" s="174"/>
      <c r="HCR38" s="174"/>
      <c r="HCS38" s="174"/>
      <c r="HCT38" s="174"/>
      <c r="HCU38" s="174"/>
      <c r="HCV38" s="174"/>
      <c r="HCW38" s="174"/>
      <c r="HCX38" s="174"/>
      <c r="HCY38" s="174"/>
      <c r="HCZ38" s="174"/>
      <c r="HDA38" s="174"/>
      <c r="HDB38" s="174"/>
      <c r="HDC38" s="174"/>
      <c r="HDD38" s="174"/>
      <c r="HDT38" s="174"/>
      <c r="HDU38" s="174"/>
      <c r="HDV38" s="174"/>
      <c r="HDW38" s="174"/>
      <c r="HDX38" s="174"/>
      <c r="HDY38" s="174"/>
      <c r="HDZ38" s="174"/>
      <c r="HEA38" s="174"/>
      <c r="HEB38" s="174"/>
      <c r="HEC38" s="174"/>
      <c r="HED38" s="174"/>
      <c r="HEE38" s="174"/>
      <c r="HEF38" s="174"/>
      <c r="HEV38" s="174"/>
      <c r="HEW38" s="174"/>
      <c r="HEX38" s="174"/>
      <c r="HEY38" s="174"/>
      <c r="HEZ38" s="174"/>
      <c r="HFA38" s="174"/>
      <c r="HFB38" s="174"/>
      <c r="HFC38" s="174"/>
      <c r="HFD38" s="174"/>
      <c r="HFE38" s="174"/>
      <c r="HFF38" s="174"/>
      <c r="HFG38" s="174"/>
      <c r="HFH38" s="174"/>
      <c r="HFX38" s="174"/>
      <c r="HFY38" s="174"/>
      <c r="HFZ38" s="174"/>
      <c r="HGA38" s="174"/>
      <c r="HGB38" s="174"/>
      <c r="HGC38" s="174"/>
      <c r="HGD38" s="174"/>
      <c r="HGE38" s="174"/>
      <c r="HGF38" s="174"/>
      <c r="HGG38" s="174"/>
      <c r="HGH38" s="174"/>
      <c r="HGI38" s="174"/>
      <c r="HGJ38" s="174"/>
      <c r="HGZ38" s="174"/>
      <c r="HHA38" s="174"/>
      <c r="HHB38" s="174"/>
      <c r="HHC38" s="174"/>
      <c r="HHD38" s="174"/>
      <c r="HHE38" s="174"/>
      <c r="HHF38" s="174"/>
      <c r="HHG38" s="174"/>
      <c r="HHH38" s="174"/>
      <c r="HHI38" s="174"/>
      <c r="HHJ38" s="174"/>
      <c r="HHK38" s="174"/>
      <c r="HHL38" s="174"/>
      <c r="HIB38" s="174"/>
      <c r="HIC38" s="174"/>
      <c r="HID38" s="174"/>
      <c r="HIE38" s="174"/>
      <c r="HIF38" s="174"/>
      <c r="HIG38" s="174"/>
      <c r="HIH38" s="174"/>
      <c r="HII38" s="174"/>
      <c r="HIJ38" s="174"/>
      <c r="HIK38" s="174"/>
      <c r="HIL38" s="174"/>
      <c r="HIM38" s="174"/>
      <c r="HIN38" s="174"/>
      <c r="HJD38" s="174"/>
      <c r="HJE38" s="174"/>
      <c r="HJF38" s="174"/>
      <c r="HJG38" s="174"/>
      <c r="HJH38" s="174"/>
      <c r="HJI38" s="174"/>
      <c r="HJJ38" s="174"/>
      <c r="HJK38" s="174"/>
      <c r="HJL38" s="174"/>
      <c r="HJM38" s="174"/>
      <c r="HJN38" s="174"/>
      <c r="HJO38" s="174"/>
      <c r="HJP38" s="174"/>
      <c r="HKF38" s="174"/>
      <c r="HKG38" s="174"/>
      <c r="HKH38" s="174"/>
      <c r="HKI38" s="174"/>
      <c r="HKJ38" s="174"/>
      <c r="HKK38" s="174"/>
      <c r="HKL38" s="174"/>
      <c r="HKM38" s="174"/>
      <c r="HKN38" s="174"/>
      <c r="HKO38" s="174"/>
      <c r="HKP38" s="174"/>
      <c r="HKQ38" s="174"/>
      <c r="HKR38" s="174"/>
      <c r="HLH38" s="174"/>
      <c r="HLI38" s="174"/>
      <c r="HLJ38" s="174"/>
      <c r="HLK38" s="174"/>
      <c r="HLL38" s="174"/>
      <c r="HLM38" s="174"/>
      <c r="HLN38" s="174"/>
      <c r="HLO38" s="174"/>
      <c r="HLP38" s="174"/>
      <c r="HLQ38" s="174"/>
      <c r="HLR38" s="174"/>
      <c r="HLS38" s="174"/>
      <c r="HLT38" s="174"/>
      <c r="HMJ38" s="174"/>
      <c r="HMK38" s="174"/>
      <c r="HML38" s="174"/>
      <c r="HMM38" s="174"/>
      <c r="HMN38" s="174"/>
      <c r="HMO38" s="174"/>
      <c r="HMP38" s="174"/>
      <c r="HMQ38" s="174"/>
      <c r="HMR38" s="174"/>
      <c r="HMS38" s="174"/>
      <c r="HMT38" s="174"/>
      <c r="HMU38" s="174"/>
      <c r="HMV38" s="174"/>
      <c r="HNL38" s="174"/>
      <c r="HNM38" s="174"/>
      <c r="HNN38" s="174"/>
      <c r="HNO38" s="174"/>
      <c r="HNP38" s="174"/>
      <c r="HNQ38" s="174"/>
      <c r="HNR38" s="174"/>
      <c r="HNS38" s="174"/>
      <c r="HNT38" s="174"/>
      <c r="HNU38" s="174"/>
      <c r="HNV38" s="174"/>
      <c r="HNW38" s="174"/>
      <c r="HNX38" s="174"/>
      <c r="HON38" s="174"/>
      <c r="HOO38" s="174"/>
      <c r="HOP38" s="174"/>
      <c r="HOQ38" s="174"/>
      <c r="HOR38" s="174"/>
      <c r="HOS38" s="174"/>
      <c r="HOT38" s="174"/>
      <c r="HOU38" s="174"/>
      <c r="HOV38" s="174"/>
      <c r="HOW38" s="174"/>
      <c r="HOX38" s="174"/>
      <c r="HOY38" s="174"/>
      <c r="HOZ38" s="174"/>
      <c r="HPP38" s="174"/>
      <c r="HPQ38" s="174"/>
      <c r="HPR38" s="174"/>
      <c r="HPS38" s="174"/>
      <c r="HPT38" s="174"/>
      <c r="HPU38" s="174"/>
      <c r="HPV38" s="174"/>
      <c r="HPW38" s="174"/>
      <c r="HPX38" s="174"/>
      <c r="HPY38" s="174"/>
      <c r="HPZ38" s="174"/>
      <c r="HQA38" s="174"/>
      <c r="HQB38" s="174"/>
      <c r="HQR38" s="174"/>
      <c r="HQS38" s="174"/>
      <c r="HQT38" s="174"/>
      <c r="HQU38" s="174"/>
      <c r="HQV38" s="174"/>
      <c r="HQW38" s="174"/>
      <c r="HQX38" s="174"/>
      <c r="HQY38" s="174"/>
      <c r="HQZ38" s="174"/>
      <c r="HRA38" s="174"/>
      <c r="HRB38" s="174"/>
      <c r="HRC38" s="174"/>
      <c r="HRD38" s="174"/>
      <c r="HRT38" s="174"/>
      <c r="HRU38" s="174"/>
      <c r="HRV38" s="174"/>
      <c r="HRW38" s="174"/>
      <c r="HRX38" s="174"/>
      <c r="HRY38" s="174"/>
      <c r="HRZ38" s="174"/>
      <c r="HSA38" s="174"/>
      <c r="HSB38" s="174"/>
      <c r="HSC38" s="174"/>
      <c r="HSD38" s="174"/>
      <c r="HSE38" s="174"/>
      <c r="HSF38" s="174"/>
      <c r="HSV38" s="174"/>
      <c r="HSW38" s="174"/>
      <c r="HSX38" s="174"/>
      <c r="HSY38" s="174"/>
      <c r="HSZ38" s="174"/>
      <c r="HTA38" s="174"/>
      <c r="HTB38" s="174"/>
      <c r="HTC38" s="174"/>
      <c r="HTD38" s="174"/>
      <c r="HTE38" s="174"/>
      <c r="HTF38" s="174"/>
      <c r="HTG38" s="174"/>
      <c r="HTH38" s="174"/>
      <c r="HTX38" s="174"/>
      <c r="HTY38" s="174"/>
      <c r="HTZ38" s="174"/>
      <c r="HUA38" s="174"/>
      <c r="HUB38" s="174"/>
      <c r="HUC38" s="174"/>
      <c r="HUD38" s="174"/>
      <c r="HUE38" s="174"/>
      <c r="HUF38" s="174"/>
      <c r="HUG38" s="174"/>
      <c r="HUH38" s="174"/>
      <c r="HUI38" s="174"/>
      <c r="HUJ38" s="174"/>
      <c r="HUZ38" s="174"/>
      <c r="HVA38" s="174"/>
      <c r="HVB38" s="174"/>
      <c r="HVC38" s="174"/>
      <c r="HVD38" s="174"/>
      <c r="HVE38" s="174"/>
      <c r="HVF38" s="174"/>
      <c r="HVG38" s="174"/>
      <c r="HVH38" s="174"/>
      <c r="HVI38" s="174"/>
      <c r="HVJ38" s="174"/>
      <c r="HVK38" s="174"/>
      <c r="HVL38" s="174"/>
      <c r="HWB38" s="174"/>
      <c r="HWC38" s="174"/>
      <c r="HWD38" s="174"/>
      <c r="HWE38" s="174"/>
      <c r="HWF38" s="174"/>
      <c r="HWG38" s="174"/>
      <c r="HWH38" s="174"/>
      <c r="HWI38" s="174"/>
      <c r="HWJ38" s="174"/>
      <c r="HWK38" s="174"/>
      <c r="HWL38" s="174"/>
      <c r="HWM38" s="174"/>
      <c r="HWN38" s="174"/>
      <c r="HXD38" s="174"/>
      <c r="HXE38" s="174"/>
      <c r="HXF38" s="174"/>
      <c r="HXG38" s="174"/>
      <c r="HXH38" s="174"/>
      <c r="HXI38" s="174"/>
      <c r="HXJ38" s="174"/>
      <c r="HXK38" s="174"/>
      <c r="HXL38" s="174"/>
      <c r="HXM38" s="174"/>
      <c r="HXN38" s="174"/>
      <c r="HXO38" s="174"/>
      <c r="HXP38" s="174"/>
      <c r="HYF38" s="174"/>
      <c r="HYG38" s="174"/>
      <c r="HYH38" s="174"/>
      <c r="HYI38" s="174"/>
      <c r="HYJ38" s="174"/>
      <c r="HYK38" s="174"/>
      <c r="HYL38" s="174"/>
      <c r="HYM38" s="174"/>
      <c r="HYN38" s="174"/>
      <c r="HYO38" s="174"/>
      <c r="HYP38" s="174"/>
      <c r="HYQ38" s="174"/>
      <c r="HYR38" s="174"/>
      <c r="HZH38" s="174"/>
      <c r="HZI38" s="174"/>
      <c r="HZJ38" s="174"/>
      <c r="HZK38" s="174"/>
      <c r="HZL38" s="174"/>
      <c r="HZM38" s="174"/>
      <c r="HZN38" s="174"/>
      <c r="HZO38" s="174"/>
      <c r="HZP38" s="174"/>
      <c r="HZQ38" s="174"/>
      <c r="HZR38" s="174"/>
      <c r="HZS38" s="174"/>
      <c r="HZT38" s="174"/>
      <c r="IAJ38" s="174"/>
      <c r="IAK38" s="174"/>
      <c r="IAL38" s="174"/>
      <c r="IAM38" s="174"/>
      <c r="IAN38" s="174"/>
      <c r="IAO38" s="174"/>
      <c r="IAP38" s="174"/>
      <c r="IAQ38" s="174"/>
      <c r="IAR38" s="174"/>
      <c r="IAS38" s="174"/>
      <c r="IAT38" s="174"/>
      <c r="IAU38" s="174"/>
      <c r="IAV38" s="174"/>
      <c r="IBL38" s="174"/>
      <c r="IBM38" s="174"/>
      <c r="IBN38" s="174"/>
      <c r="IBO38" s="174"/>
      <c r="IBP38" s="174"/>
      <c r="IBQ38" s="174"/>
      <c r="IBR38" s="174"/>
      <c r="IBS38" s="174"/>
      <c r="IBT38" s="174"/>
      <c r="IBU38" s="174"/>
      <c r="IBV38" s="174"/>
      <c r="IBW38" s="174"/>
      <c r="IBX38" s="174"/>
      <c r="ICN38" s="174"/>
      <c r="ICO38" s="174"/>
      <c r="ICP38" s="174"/>
      <c r="ICQ38" s="174"/>
      <c r="ICR38" s="174"/>
      <c r="ICS38" s="174"/>
      <c r="ICT38" s="174"/>
      <c r="ICU38" s="174"/>
      <c r="ICV38" s="174"/>
      <c r="ICW38" s="174"/>
      <c r="ICX38" s="174"/>
      <c r="ICY38" s="174"/>
      <c r="ICZ38" s="174"/>
      <c r="IDP38" s="174"/>
      <c r="IDQ38" s="174"/>
      <c r="IDR38" s="174"/>
      <c r="IDS38" s="174"/>
      <c r="IDT38" s="174"/>
      <c r="IDU38" s="174"/>
      <c r="IDV38" s="174"/>
      <c r="IDW38" s="174"/>
      <c r="IDX38" s="174"/>
      <c r="IDY38" s="174"/>
      <c r="IDZ38" s="174"/>
      <c r="IEA38" s="174"/>
      <c r="IEB38" s="174"/>
      <c r="IER38" s="174"/>
      <c r="IES38" s="174"/>
      <c r="IET38" s="174"/>
      <c r="IEU38" s="174"/>
      <c r="IEV38" s="174"/>
      <c r="IEW38" s="174"/>
      <c r="IEX38" s="174"/>
      <c r="IEY38" s="174"/>
      <c r="IEZ38" s="174"/>
      <c r="IFA38" s="174"/>
      <c r="IFB38" s="174"/>
      <c r="IFC38" s="174"/>
      <c r="IFD38" s="174"/>
      <c r="IFT38" s="174"/>
      <c r="IFU38" s="174"/>
      <c r="IFV38" s="174"/>
      <c r="IFW38" s="174"/>
      <c r="IFX38" s="174"/>
      <c r="IFY38" s="174"/>
      <c r="IFZ38" s="174"/>
      <c r="IGA38" s="174"/>
      <c r="IGB38" s="174"/>
      <c r="IGC38" s="174"/>
      <c r="IGD38" s="174"/>
      <c r="IGE38" s="174"/>
      <c r="IGF38" s="174"/>
      <c r="IGV38" s="174"/>
      <c r="IGW38" s="174"/>
      <c r="IGX38" s="174"/>
      <c r="IGY38" s="174"/>
      <c r="IGZ38" s="174"/>
      <c r="IHA38" s="174"/>
      <c r="IHB38" s="174"/>
      <c r="IHC38" s="174"/>
      <c r="IHD38" s="174"/>
      <c r="IHE38" s="174"/>
      <c r="IHF38" s="174"/>
      <c r="IHG38" s="174"/>
      <c r="IHH38" s="174"/>
      <c r="IHX38" s="174"/>
      <c r="IHY38" s="174"/>
      <c r="IHZ38" s="174"/>
      <c r="IIA38" s="174"/>
      <c r="IIB38" s="174"/>
      <c r="IIC38" s="174"/>
      <c r="IID38" s="174"/>
      <c r="IIE38" s="174"/>
      <c r="IIF38" s="174"/>
      <c r="IIG38" s="174"/>
      <c r="IIH38" s="174"/>
      <c r="III38" s="174"/>
      <c r="IIJ38" s="174"/>
      <c r="IIZ38" s="174"/>
      <c r="IJA38" s="174"/>
      <c r="IJB38" s="174"/>
      <c r="IJC38" s="174"/>
      <c r="IJD38" s="174"/>
      <c r="IJE38" s="174"/>
      <c r="IJF38" s="174"/>
      <c r="IJG38" s="174"/>
      <c r="IJH38" s="174"/>
      <c r="IJI38" s="174"/>
      <c r="IJJ38" s="174"/>
      <c r="IJK38" s="174"/>
      <c r="IJL38" s="174"/>
      <c r="IKB38" s="174"/>
      <c r="IKC38" s="174"/>
      <c r="IKD38" s="174"/>
      <c r="IKE38" s="174"/>
      <c r="IKF38" s="174"/>
      <c r="IKG38" s="174"/>
      <c r="IKH38" s="174"/>
      <c r="IKI38" s="174"/>
      <c r="IKJ38" s="174"/>
      <c r="IKK38" s="174"/>
      <c r="IKL38" s="174"/>
      <c r="IKM38" s="174"/>
      <c r="IKN38" s="174"/>
      <c r="ILD38" s="174"/>
      <c r="ILE38" s="174"/>
      <c r="ILF38" s="174"/>
      <c r="ILG38" s="174"/>
      <c r="ILH38" s="174"/>
      <c r="ILI38" s="174"/>
      <c r="ILJ38" s="174"/>
      <c r="ILK38" s="174"/>
      <c r="ILL38" s="174"/>
      <c r="ILM38" s="174"/>
      <c r="ILN38" s="174"/>
      <c r="ILO38" s="174"/>
      <c r="ILP38" s="174"/>
      <c r="IMF38" s="174"/>
      <c r="IMG38" s="174"/>
      <c r="IMH38" s="174"/>
      <c r="IMI38" s="174"/>
      <c r="IMJ38" s="174"/>
      <c r="IMK38" s="174"/>
      <c r="IML38" s="174"/>
      <c r="IMM38" s="174"/>
      <c r="IMN38" s="174"/>
      <c r="IMO38" s="174"/>
      <c r="IMP38" s="174"/>
      <c r="IMQ38" s="174"/>
      <c r="IMR38" s="174"/>
      <c r="INH38" s="174"/>
      <c r="INI38" s="174"/>
      <c r="INJ38" s="174"/>
      <c r="INK38" s="174"/>
      <c r="INL38" s="174"/>
      <c r="INM38" s="174"/>
      <c r="INN38" s="174"/>
      <c r="INO38" s="174"/>
      <c r="INP38" s="174"/>
      <c r="INQ38" s="174"/>
      <c r="INR38" s="174"/>
      <c r="INS38" s="174"/>
      <c r="INT38" s="174"/>
      <c r="IOJ38" s="174"/>
      <c r="IOK38" s="174"/>
      <c r="IOL38" s="174"/>
      <c r="IOM38" s="174"/>
      <c r="ION38" s="174"/>
      <c r="IOO38" s="174"/>
      <c r="IOP38" s="174"/>
      <c r="IOQ38" s="174"/>
      <c r="IOR38" s="174"/>
      <c r="IOS38" s="174"/>
      <c r="IOT38" s="174"/>
      <c r="IOU38" s="174"/>
      <c r="IOV38" s="174"/>
      <c r="IPL38" s="174"/>
      <c r="IPM38" s="174"/>
      <c r="IPN38" s="174"/>
      <c r="IPO38" s="174"/>
      <c r="IPP38" s="174"/>
      <c r="IPQ38" s="174"/>
      <c r="IPR38" s="174"/>
      <c r="IPS38" s="174"/>
      <c r="IPT38" s="174"/>
      <c r="IPU38" s="174"/>
      <c r="IPV38" s="174"/>
      <c r="IPW38" s="174"/>
      <c r="IPX38" s="174"/>
      <c r="IQN38" s="174"/>
      <c r="IQO38" s="174"/>
      <c r="IQP38" s="174"/>
      <c r="IQQ38" s="174"/>
      <c r="IQR38" s="174"/>
      <c r="IQS38" s="174"/>
      <c r="IQT38" s="174"/>
      <c r="IQU38" s="174"/>
      <c r="IQV38" s="174"/>
      <c r="IQW38" s="174"/>
      <c r="IQX38" s="174"/>
      <c r="IQY38" s="174"/>
      <c r="IQZ38" s="174"/>
      <c r="IRP38" s="174"/>
      <c r="IRQ38" s="174"/>
      <c r="IRR38" s="174"/>
      <c r="IRS38" s="174"/>
      <c r="IRT38" s="174"/>
      <c r="IRU38" s="174"/>
      <c r="IRV38" s="174"/>
      <c r="IRW38" s="174"/>
      <c r="IRX38" s="174"/>
      <c r="IRY38" s="174"/>
      <c r="IRZ38" s="174"/>
      <c r="ISA38" s="174"/>
      <c r="ISB38" s="174"/>
      <c r="ISR38" s="174"/>
      <c r="ISS38" s="174"/>
      <c r="IST38" s="174"/>
      <c r="ISU38" s="174"/>
      <c r="ISV38" s="174"/>
      <c r="ISW38" s="174"/>
      <c r="ISX38" s="174"/>
      <c r="ISY38" s="174"/>
      <c r="ISZ38" s="174"/>
      <c r="ITA38" s="174"/>
      <c r="ITB38" s="174"/>
      <c r="ITC38" s="174"/>
      <c r="ITD38" s="174"/>
      <c r="ITT38" s="174"/>
      <c r="ITU38" s="174"/>
      <c r="ITV38" s="174"/>
      <c r="ITW38" s="174"/>
      <c r="ITX38" s="174"/>
      <c r="ITY38" s="174"/>
      <c r="ITZ38" s="174"/>
      <c r="IUA38" s="174"/>
      <c r="IUB38" s="174"/>
      <c r="IUC38" s="174"/>
      <c r="IUD38" s="174"/>
      <c r="IUE38" s="174"/>
      <c r="IUF38" s="174"/>
      <c r="IUV38" s="174"/>
      <c r="IUW38" s="174"/>
      <c r="IUX38" s="174"/>
      <c r="IUY38" s="174"/>
      <c r="IUZ38" s="174"/>
      <c r="IVA38" s="174"/>
      <c r="IVB38" s="174"/>
      <c r="IVC38" s="174"/>
      <c r="IVD38" s="174"/>
      <c r="IVE38" s="174"/>
      <c r="IVF38" s="174"/>
      <c r="IVG38" s="174"/>
      <c r="IVH38" s="174"/>
      <c r="IVX38" s="174"/>
      <c r="IVY38" s="174"/>
      <c r="IVZ38" s="174"/>
      <c r="IWA38" s="174"/>
      <c r="IWB38" s="174"/>
      <c r="IWC38" s="174"/>
      <c r="IWD38" s="174"/>
      <c r="IWE38" s="174"/>
      <c r="IWF38" s="174"/>
      <c r="IWG38" s="174"/>
      <c r="IWH38" s="174"/>
      <c r="IWI38" s="174"/>
      <c r="IWJ38" s="174"/>
      <c r="IWZ38" s="174"/>
      <c r="IXA38" s="174"/>
      <c r="IXB38" s="174"/>
      <c r="IXC38" s="174"/>
      <c r="IXD38" s="174"/>
      <c r="IXE38" s="174"/>
      <c r="IXF38" s="174"/>
      <c r="IXG38" s="174"/>
      <c r="IXH38" s="174"/>
      <c r="IXI38" s="174"/>
      <c r="IXJ38" s="174"/>
      <c r="IXK38" s="174"/>
      <c r="IXL38" s="174"/>
      <c r="IYB38" s="174"/>
      <c r="IYC38" s="174"/>
      <c r="IYD38" s="174"/>
      <c r="IYE38" s="174"/>
      <c r="IYF38" s="174"/>
      <c r="IYG38" s="174"/>
      <c r="IYH38" s="174"/>
      <c r="IYI38" s="174"/>
      <c r="IYJ38" s="174"/>
      <c r="IYK38" s="174"/>
      <c r="IYL38" s="174"/>
      <c r="IYM38" s="174"/>
      <c r="IYN38" s="174"/>
      <c r="IZD38" s="174"/>
      <c r="IZE38" s="174"/>
      <c r="IZF38" s="174"/>
      <c r="IZG38" s="174"/>
      <c r="IZH38" s="174"/>
      <c r="IZI38" s="174"/>
      <c r="IZJ38" s="174"/>
      <c r="IZK38" s="174"/>
      <c r="IZL38" s="174"/>
      <c r="IZM38" s="174"/>
      <c r="IZN38" s="174"/>
      <c r="IZO38" s="174"/>
      <c r="IZP38" s="174"/>
      <c r="JAF38" s="174"/>
      <c r="JAG38" s="174"/>
      <c r="JAH38" s="174"/>
      <c r="JAI38" s="174"/>
      <c r="JAJ38" s="174"/>
      <c r="JAK38" s="174"/>
      <c r="JAL38" s="174"/>
      <c r="JAM38" s="174"/>
      <c r="JAN38" s="174"/>
      <c r="JAO38" s="174"/>
      <c r="JAP38" s="174"/>
      <c r="JAQ38" s="174"/>
      <c r="JAR38" s="174"/>
      <c r="JBH38" s="174"/>
      <c r="JBI38" s="174"/>
      <c r="JBJ38" s="174"/>
      <c r="JBK38" s="174"/>
      <c r="JBL38" s="174"/>
      <c r="JBM38" s="174"/>
      <c r="JBN38" s="174"/>
      <c r="JBO38" s="174"/>
      <c r="JBP38" s="174"/>
      <c r="JBQ38" s="174"/>
      <c r="JBR38" s="174"/>
      <c r="JBS38" s="174"/>
      <c r="JBT38" s="174"/>
      <c r="JCJ38" s="174"/>
      <c r="JCK38" s="174"/>
      <c r="JCL38" s="174"/>
      <c r="JCM38" s="174"/>
      <c r="JCN38" s="174"/>
      <c r="JCO38" s="174"/>
      <c r="JCP38" s="174"/>
      <c r="JCQ38" s="174"/>
      <c r="JCR38" s="174"/>
      <c r="JCS38" s="174"/>
      <c r="JCT38" s="174"/>
      <c r="JCU38" s="174"/>
      <c r="JCV38" s="174"/>
      <c r="JDL38" s="174"/>
      <c r="JDM38" s="174"/>
      <c r="JDN38" s="174"/>
      <c r="JDO38" s="174"/>
      <c r="JDP38" s="174"/>
      <c r="JDQ38" s="174"/>
      <c r="JDR38" s="174"/>
      <c r="JDS38" s="174"/>
      <c r="JDT38" s="174"/>
      <c r="JDU38" s="174"/>
      <c r="JDV38" s="174"/>
      <c r="JDW38" s="174"/>
      <c r="JDX38" s="174"/>
      <c r="JEN38" s="174"/>
      <c r="JEO38" s="174"/>
      <c r="JEP38" s="174"/>
      <c r="JEQ38" s="174"/>
      <c r="JER38" s="174"/>
      <c r="JES38" s="174"/>
      <c r="JET38" s="174"/>
      <c r="JEU38" s="174"/>
      <c r="JEV38" s="174"/>
      <c r="JEW38" s="174"/>
      <c r="JEX38" s="174"/>
      <c r="JEY38" s="174"/>
      <c r="JEZ38" s="174"/>
      <c r="JFP38" s="174"/>
      <c r="JFQ38" s="174"/>
      <c r="JFR38" s="174"/>
      <c r="JFS38" s="174"/>
      <c r="JFT38" s="174"/>
      <c r="JFU38" s="174"/>
      <c r="JFV38" s="174"/>
      <c r="JFW38" s="174"/>
      <c r="JFX38" s="174"/>
      <c r="JFY38" s="174"/>
      <c r="JFZ38" s="174"/>
      <c r="JGA38" s="174"/>
      <c r="JGB38" s="174"/>
      <c r="JGR38" s="174"/>
      <c r="JGS38" s="174"/>
      <c r="JGT38" s="174"/>
      <c r="JGU38" s="174"/>
      <c r="JGV38" s="174"/>
      <c r="JGW38" s="174"/>
      <c r="JGX38" s="174"/>
      <c r="JGY38" s="174"/>
      <c r="JGZ38" s="174"/>
      <c r="JHA38" s="174"/>
      <c r="JHB38" s="174"/>
      <c r="JHC38" s="174"/>
      <c r="JHD38" s="174"/>
      <c r="JHT38" s="174"/>
      <c r="JHU38" s="174"/>
      <c r="JHV38" s="174"/>
      <c r="JHW38" s="174"/>
      <c r="JHX38" s="174"/>
      <c r="JHY38" s="174"/>
      <c r="JHZ38" s="174"/>
      <c r="JIA38" s="174"/>
      <c r="JIB38" s="174"/>
      <c r="JIC38" s="174"/>
      <c r="JID38" s="174"/>
      <c r="JIE38" s="174"/>
      <c r="JIF38" s="174"/>
      <c r="JIV38" s="174"/>
      <c r="JIW38" s="174"/>
      <c r="JIX38" s="174"/>
      <c r="JIY38" s="174"/>
      <c r="JIZ38" s="174"/>
      <c r="JJA38" s="174"/>
      <c r="JJB38" s="174"/>
      <c r="JJC38" s="174"/>
      <c r="JJD38" s="174"/>
      <c r="JJE38" s="174"/>
      <c r="JJF38" s="174"/>
      <c r="JJG38" s="174"/>
      <c r="JJH38" s="174"/>
      <c r="JJX38" s="174"/>
      <c r="JJY38" s="174"/>
      <c r="JJZ38" s="174"/>
      <c r="JKA38" s="174"/>
      <c r="JKB38" s="174"/>
      <c r="JKC38" s="174"/>
      <c r="JKD38" s="174"/>
      <c r="JKE38" s="174"/>
      <c r="JKF38" s="174"/>
      <c r="JKG38" s="174"/>
      <c r="JKH38" s="174"/>
      <c r="JKI38" s="174"/>
      <c r="JKJ38" s="174"/>
      <c r="JKZ38" s="174"/>
      <c r="JLA38" s="174"/>
      <c r="JLB38" s="174"/>
      <c r="JLC38" s="174"/>
      <c r="JLD38" s="174"/>
      <c r="JLE38" s="174"/>
      <c r="JLF38" s="174"/>
      <c r="JLG38" s="174"/>
      <c r="JLH38" s="174"/>
      <c r="JLI38" s="174"/>
      <c r="JLJ38" s="174"/>
      <c r="JLK38" s="174"/>
      <c r="JLL38" s="174"/>
      <c r="JMB38" s="174"/>
      <c r="JMC38" s="174"/>
      <c r="JMD38" s="174"/>
      <c r="JME38" s="174"/>
      <c r="JMF38" s="174"/>
      <c r="JMG38" s="174"/>
      <c r="JMH38" s="174"/>
      <c r="JMI38" s="174"/>
      <c r="JMJ38" s="174"/>
      <c r="JMK38" s="174"/>
      <c r="JML38" s="174"/>
      <c r="JMM38" s="174"/>
      <c r="JMN38" s="174"/>
      <c r="JND38" s="174"/>
      <c r="JNE38" s="174"/>
      <c r="JNF38" s="174"/>
      <c r="JNG38" s="174"/>
      <c r="JNH38" s="174"/>
      <c r="JNI38" s="174"/>
      <c r="JNJ38" s="174"/>
      <c r="JNK38" s="174"/>
      <c r="JNL38" s="174"/>
      <c r="JNM38" s="174"/>
      <c r="JNN38" s="174"/>
      <c r="JNO38" s="174"/>
      <c r="JNP38" s="174"/>
      <c r="JOF38" s="174"/>
      <c r="JOG38" s="174"/>
      <c r="JOH38" s="174"/>
      <c r="JOI38" s="174"/>
      <c r="JOJ38" s="174"/>
      <c r="JOK38" s="174"/>
      <c r="JOL38" s="174"/>
      <c r="JOM38" s="174"/>
      <c r="JON38" s="174"/>
      <c r="JOO38" s="174"/>
      <c r="JOP38" s="174"/>
      <c r="JOQ38" s="174"/>
      <c r="JOR38" s="174"/>
      <c r="JPH38" s="174"/>
      <c r="JPI38" s="174"/>
      <c r="JPJ38" s="174"/>
      <c r="JPK38" s="174"/>
      <c r="JPL38" s="174"/>
      <c r="JPM38" s="174"/>
      <c r="JPN38" s="174"/>
      <c r="JPO38" s="174"/>
      <c r="JPP38" s="174"/>
      <c r="JPQ38" s="174"/>
      <c r="JPR38" s="174"/>
      <c r="JPS38" s="174"/>
      <c r="JPT38" s="174"/>
      <c r="JQJ38" s="174"/>
      <c r="JQK38" s="174"/>
      <c r="JQL38" s="174"/>
      <c r="JQM38" s="174"/>
      <c r="JQN38" s="174"/>
      <c r="JQO38" s="174"/>
      <c r="JQP38" s="174"/>
      <c r="JQQ38" s="174"/>
      <c r="JQR38" s="174"/>
      <c r="JQS38" s="174"/>
      <c r="JQT38" s="174"/>
      <c r="JQU38" s="174"/>
      <c r="JQV38" s="174"/>
      <c r="JRL38" s="174"/>
      <c r="JRM38" s="174"/>
      <c r="JRN38" s="174"/>
      <c r="JRO38" s="174"/>
      <c r="JRP38" s="174"/>
      <c r="JRQ38" s="174"/>
      <c r="JRR38" s="174"/>
      <c r="JRS38" s="174"/>
      <c r="JRT38" s="174"/>
      <c r="JRU38" s="174"/>
      <c r="JRV38" s="174"/>
      <c r="JRW38" s="174"/>
      <c r="JRX38" s="174"/>
      <c r="JSN38" s="174"/>
      <c r="JSO38" s="174"/>
      <c r="JSP38" s="174"/>
      <c r="JSQ38" s="174"/>
      <c r="JSR38" s="174"/>
      <c r="JSS38" s="174"/>
      <c r="JST38" s="174"/>
      <c r="JSU38" s="174"/>
      <c r="JSV38" s="174"/>
      <c r="JSW38" s="174"/>
      <c r="JSX38" s="174"/>
      <c r="JSY38" s="174"/>
      <c r="JSZ38" s="174"/>
      <c r="JTP38" s="174"/>
      <c r="JTQ38" s="174"/>
      <c r="JTR38" s="174"/>
      <c r="JTS38" s="174"/>
      <c r="JTT38" s="174"/>
      <c r="JTU38" s="174"/>
      <c r="JTV38" s="174"/>
      <c r="JTW38" s="174"/>
      <c r="JTX38" s="174"/>
      <c r="JTY38" s="174"/>
      <c r="JTZ38" s="174"/>
      <c r="JUA38" s="174"/>
      <c r="JUB38" s="174"/>
      <c r="JUR38" s="174"/>
      <c r="JUS38" s="174"/>
      <c r="JUT38" s="174"/>
      <c r="JUU38" s="174"/>
      <c r="JUV38" s="174"/>
      <c r="JUW38" s="174"/>
      <c r="JUX38" s="174"/>
      <c r="JUY38" s="174"/>
      <c r="JUZ38" s="174"/>
      <c r="JVA38" s="174"/>
      <c r="JVB38" s="174"/>
      <c r="JVC38" s="174"/>
      <c r="JVD38" s="174"/>
      <c r="JVT38" s="174"/>
      <c r="JVU38" s="174"/>
      <c r="JVV38" s="174"/>
      <c r="JVW38" s="174"/>
      <c r="JVX38" s="174"/>
      <c r="JVY38" s="174"/>
      <c r="JVZ38" s="174"/>
      <c r="JWA38" s="174"/>
      <c r="JWB38" s="174"/>
      <c r="JWC38" s="174"/>
      <c r="JWD38" s="174"/>
      <c r="JWE38" s="174"/>
      <c r="JWF38" s="174"/>
      <c r="JWV38" s="174"/>
      <c r="JWW38" s="174"/>
      <c r="JWX38" s="174"/>
      <c r="JWY38" s="174"/>
      <c r="JWZ38" s="174"/>
      <c r="JXA38" s="174"/>
      <c r="JXB38" s="174"/>
      <c r="JXC38" s="174"/>
      <c r="JXD38" s="174"/>
      <c r="JXE38" s="174"/>
      <c r="JXF38" s="174"/>
      <c r="JXG38" s="174"/>
      <c r="JXH38" s="174"/>
      <c r="JXX38" s="174"/>
      <c r="JXY38" s="174"/>
      <c r="JXZ38" s="174"/>
      <c r="JYA38" s="174"/>
      <c r="JYB38" s="174"/>
      <c r="JYC38" s="174"/>
      <c r="JYD38" s="174"/>
      <c r="JYE38" s="174"/>
      <c r="JYF38" s="174"/>
      <c r="JYG38" s="174"/>
      <c r="JYH38" s="174"/>
      <c r="JYI38" s="174"/>
      <c r="JYJ38" s="174"/>
      <c r="JYZ38" s="174"/>
      <c r="JZA38" s="174"/>
      <c r="JZB38" s="174"/>
      <c r="JZC38" s="174"/>
      <c r="JZD38" s="174"/>
      <c r="JZE38" s="174"/>
      <c r="JZF38" s="174"/>
      <c r="JZG38" s="174"/>
      <c r="JZH38" s="174"/>
      <c r="JZI38" s="174"/>
      <c r="JZJ38" s="174"/>
      <c r="JZK38" s="174"/>
      <c r="JZL38" s="174"/>
      <c r="KAB38" s="174"/>
      <c r="KAC38" s="174"/>
      <c r="KAD38" s="174"/>
      <c r="KAE38" s="174"/>
      <c r="KAF38" s="174"/>
      <c r="KAG38" s="174"/>
      <c r="KAH38" s="174"/>
      <c r="KAI38" s="174"/>
      <c r="KAJ38" s="174"/>
      <c r="KAK38" s="174"/>
      <c r="KAL38" s="174"/>
      <c r="KAM38" s="174"/>
      <c r="KAN38" s="174"/>
      <c r="KBD38" s="174"/>
      <c r="KBE38" s="174"/>
      <c r="KBF38" s="174"/>
      <c r="KBG38" s="174"/>
      <c r="KBH38" s="174"/>
      <c r="KBI38" s="174"/>
      <c r="KBJ38" s="174"/>
      <c r="KBK38" s="174"/>
      <c r="KBL38" s="174"/>
      <c r="KBM38" s="174"/>
      <c r="KBN38" s="174"/>
      <c r="KBO38" s="174"/>
      <c r="KBP38" s="174"/>
      <c r="KCF38" s="174"/>
      <c r="KCG38" s="174"/>
      <c r="KCH38" s="174"/>
      <c r="KCI38" s="174"/>
      <c r="KCJ38" s="174"/>
      <c r="KCK38" s="174"/>
      <c r="KCL38" s="174"/>
      <c r="KCM38" s="174"/>
      <c r="KCN38" s="174"/>
      <c r="KCO38" s="174"/>
      <c r="KCP38" s="174"/>
      <c r="KCQ38" s="174"/>
      <c r="KCR38" s="174"/>
      <c r="KDH38" s="174"/>
      <c r="KDI38" s="174"/>
      <c r="KDJ38" s="174"/>
      <c r="KDK38" s="174"/>
      <c r="KDL38" s="174"/>
      <c r="KDM38" s="174"/>
      <c r="KDN38" s="174"/>
      <c r="KDO38" s="174"/>
      <c r="KDP38" s="174"/>
      <c r="KDQ38" s="174"/>
      <c r="KDR38" s="174"/>
      <c r="KDS38" s="174"/>
      <c r="KDT38" s="174"/>
      <c r="KEJ38" s="174"/>
      <c r="KEK38" s="174"/>
      <c r="KEL38" s="174"/>
      <c r="KEM38" s="174"/>
      <c r="KEN38" s="174"/>
      <c r="KEO38" s="174"/>
      <c r="KEP38" s="174"/>
      <c r="KEQ38" s="174"/>
      <c r="KER38" s="174"/>
      <c r="KES38" s="174"/>
      <c r="KET38" s="174"/>
      <c r="KEU38" s="174"/>
      <c r="KEV38" s="174"/>
      <c r="KFL38" s="174"/>
      <c r="KFM38" s="174"/>
      <c r="KFN38" s="174"/>
      <c r="KFO38" s="174"/>
      <c r="KFP38" s="174"/>
      <c r="KFQ38" s="174"/>
      <c r="KFR38" s="174"/>
      <c r="KFS38" s="174"/>
      <c r="KFT38" s="174"/>
      <c r="KFU38" s="174"/>
      <c r="KFV38" s="174"/>
      <c r="KFW38" s="174"/>
      <c r="KFX38" s="174"/>
      <c r="KGN38" s="174"/>
      <c r="KGO38" s="174"/>
      <c r="KGP38" s="174"/>
      <c r="KGQ38" s="174"/>
      <c r="KGR38" s="174"/>
      <c r="KGS38" s="174"/>
      <c r="KGT38" s="174"/>
      <c r="KGU38" s="174"/>
      <c r="KGV38" s="174"/>
      <c r="KGW38" s="174"/>
      <c r="KGX38" s="174"/>
      <c r="KGY38" s="174"/>
      <c r="KGZ38" s="174"/>
      <c r="KHP38" s="174"/>
      <c r="KHQ38" s="174"/>
      <c r="KHR38" s="174"/>
      <c r="KHS38" s="174"/>
      <c r="KHT38" s="174"/>
      <c r="KHU38" s="174"/>
      <c r="KHV38" s="174"/>
      <c r="KHW38" s="174"/>
      <c r="KHX38" s="174"/>
      <c r="KHY38" s="174"/>
      <c r="KHZ38" s="174"/>
      <c r="KIA38" s="174"/>
      <c r="KIB38" s="174"/>
      <c r="KIR38" s="174"/>
      <c r="KIS38" s="174"/>
      <c r="KIT38" s="174"/>
      <c r="KIU38" s="174"/>
      <c r="KIV38" s="174"/>
      <c r="KIW38" s="174"/>
      <c r="KIX38" s="174"/>
      <c r="KIY38" s="174"/>
      <c r="KIZ38" s="174"/>
      <c r="KJA38" s="174"/>
      <c r="KJB38" s="174"/>
      <c r="KJC38" s="174"/>
      <c r="KJD38" s="174"/>
      <c r="KJT38" s="174"/>
      <c r="KJU38" s="174"/>
      <c r="KJV38" s="174"/>
      <c r="KJW38" s="174"/>
      <c r="KJX38" s="174"/>
      <c r="KJY38" s="174"/>
      <c r="KJZ38" s="174"/>
      <c r="KKA38" s="174"/>
      <c r="KKB38" s="174"/>
      <c r="KKC38" s="174"/>
      <c r="KKD38" s="174"/>
      <c r="KKE38" s="174"/>
      <c r="KKF38" s="174"/>
      <c r="KKV38" s="174"/>
      <c r="KKW38" s="174"/>
      <c r="KKX38" s="174"/>
      <c r="KKY38" s="174"/>
      <c r="KKZ38" s="174"/>
      <c r="KLA38" s="174"/>
      <c r="KLB38" s="174"/>
      <c r="KLC38" s="174"/>
      <c r="KLD38" s="174"/>
      <c r="KLE38" s="174"/>
      <c r="KLF38" s="174"/>
      <c r="KLG38" s="174"/>
      <c r="KLH38" s="174"/>
      <c r="KLX38" s="174"/>
      <c r="KLY38" s="174"/>
      <c r="KLZ38" s="174"/>
      <c r="KMA38" s="174"/>
      <c r="KMB38" s="174"/>
      <c r="KMC38" s="174"/>
      <c r="KMD38" s="174"/>
      <c r="KME38" s="174"/>
      <c r="KMF38" s="174"/>
      <c r="KMG38" s="174"/>
      <c r="KMH38" s="174"/>
      <c r="KMI38" s="174"/>
      <c r="KMJ38" s="174"/>
      <c r="KMZ38" s="174"/>
      <c r="KNA38" s="174"/>
      <c r="KNB38" s="174"/>
      <c r="KNC38" s="174"/>
      <c r="KND38" s="174"/>
      <c r="KNE38" s="174"/>
      <c r="KNF38" s="174"/>
      <c r="KNG38" s="174"/>
      <c r="KNH38" s="174"/>
      <c r="KNI38" s="174"/>
      <c r="KNJ38" s="174"/>
      <c r="KNK38" s="174"/>
      <c r="KNL38" s="174"/>
      <c r="KOB38" s="174"/>
      <c r="KOC38" s="174"/>
      <c r="KOD38" s="174"/>
      <c r="KOE38" s="174"/>
      <c r="KOF38" s="174"/>
      <c r="KOG38" s="174"/>
      <c r="KOH38" s="174"/>
      <c r="KOI38" s="174"/>
      <c r="KOJ38" s="174"/>
      <c r="KOK38" s="174"/>
      <c r="KOL38" s="174"/>
      <c r="KOM38" s="174"/>
      <c r="KON38" s="174"/>
      <c r="KPD38" s="174"/>
      <c r="KPE38" s="174"/>
      <c r="KPF38" s="174"/>
      <c r="KPG38" s="174"/>
      <c r="KPH38" s="174"/>
      <c r="KPI38" s="174"/>
      <c r="KPJ38" s="174"/>
      <c r="KPK38" s="174"/>
      <c r="KPL38" s="174"/>
      <c r="KPM38" s="174"/>
      <c r="KPN38" s="174"/>
      <c r="KPO38" s="174"/>
      <c r="KPP38" s="174"/>
      <c r="KQF38" s="174"/>
      <c r="KQG38" s="174"/>
      <c r="KQH38" s="174"/>
      <c r="KQI38" s="174"/>
      <c r="KQJ38" s="174"/>
      <c r="KQK38" s="174"/>
      <c r="KQL38" s="174"/>
      <c r="KQM38" s="174"/>
      <c r="KQN38" s="174"/>
      <c r="KQO38" s="174"/>
      <c r="KQP38" s="174"/>
      <c r="KQQ38" s="174"/>
      <c r="KQR38" s="174"/>
      <c r="KRH38" s="174"/>
      <c r="KRI38" s="174"/>
      <c r="KRJ38" s="174"/>
      <c r="KRK38" s="174"/>
      <c r="KRL38" s="174"/>
      <c r="KRM38" s="174"/>
      <c r="KRN38" s="174"/>
      <c r="KRO38" s="174"/>
      <c r="KRP38" s="174"/>
      <c r="KRQ38" s="174"/>
      <c r="KRR38" s="174"/>
      <c r="KRS38" s="174"/>
      <c r="KRT38" s="174"/>
      <c r="KSJ38" s="174"/>
      <c r="KSK38" s="174"/>
      <c r="KSL38" s="174"/>
      <c r="KSM38" s="174"/>
      <c r="KSN38" s="174"/>
      <c r="KSO38" s="174"/>
      <c r="KSP38" s="174"/>
      <c r="KSQ38" s="174"/>
      <c r="KSR38" s="174"/>
      <c r="KSS38" s="174"/>
      <c r="KST38" s="174"/>
      <c r="KSU38" s="174"/>
      <c r="KSV38" s="174"/>
      <c r="KTL38" s="174"/>
      <c r="KTM38" s="174"/>
      <c r="KTN38" s="174"/>
      <c r="KTO38" s="174"/>
      <c r="KTP38" s="174"/>
      <c r="KTQ38" s="174"/>
      <c r="KTR38" s="174"/>
      <c r="KTS38" s="174"/>
      <c r="KTT38" s="174"/>
      <c r="KTU38" s="174"/>
      <c r="KTV38" s="174"/>
      <c r="KTW38" s="174"/>
      <c r="KTX38" s="174"/>
      <c r="KUN38" s="174"/>
      <c r="KUO38" s="174"/>
      <c r="KUP38" s="174"/>
      <c r="KUQ38" s="174"/>
      <c r="KUR38" s="174"/>
      <c r="KUS38" s="174"/>
      <c r="KUT38" s="174"/>
      <c r="KUU38" s="174"/>
      <c r="KUV38" s="174"/>
      <c r="KUW38" s="174"/>
      <c r="KUX38" s="174"/>
      <c r="KUY38" s="174"/>
      <c r="KUZ38" s="174"/>
      <c r="KVP38" s="174"/>
      <c r="KVQ38" s="174"/>
      <c r="KVR38" s="174"/>
      <c r="KVS38" s="174"/>
      <c r="KVT38" s="174"/>
      <c r="KVU38" s="174"/>
      <c r="KVV38" s="174"/>
      <c r="KVW38" s="174"/>
      <c r="KVX38" s="174"/>
      <c r="KVY38" s="174"/>
      <c r="KVZ38" s="174"/>
      <c r="KWA38" s="174"/>
      <c r="KWB38" s="174"/>
      <c r="KWR38" s="174"/>
      <c r="KWS38" s="174"/>
      <c r="KWT38" s="174"/>
      <c r="KWU38" s="174"/>
      <c r="KWV38" s="174"/>
      <c r="KWW38" s="174"/>
      <c r="KWX38" s="174"/>
      <c r="KWY38" s="174"/>
      <c r="KWZ38" s="174"/>
      <c r="KXA38" s="174"/>
      <c r="KXB38" s="174"/>
      <c r="KXC38" s="174"/>
      <c r="KXD38" s="174"/>
      <c r="KXT38" s="174"/>
      <c r="KXU38" s="174"/>
      <c r="KXV38" s="174"/>
      <c r="KXW38" s="174"/>
      <c r="KXX38" s="174"/>
      <c r="KXY38" s="174"/>
      <c r="KXZ38" s="174"/>
      <c r="KYA38" s="174"/>
      <c r="KYB38" s="174"/>
      <c r="KYC38" s="174"/>
      <c r="KYD38" s="174"/>
      <c r="KYE38" s="174"/>
      <c r="KYF38" s="174"/>
      <c r="KYV38" s="174"/>
      <c r="KYW38" s="174"/>
      <c r="KYX38" s="174"/>
      <c r="KYY38" s="174"/>
      <c r="KYZ38" s="174"/>
      <c r="KZA38" s="174"/>
      <c r="KZB38" s="174"/>
      <c r="KZC38" s="174"/>
      <c r="KZD38" s="174"/>
      <c r="KZE38" s="174"/>
      <c r="KZF38" s="174"/>
      <c r="KZG38" s="174"/>
      <c r="KZH38" s="174"/>
      <c r="KZX38" s="174"/>
      <c r="KZY38" s="174"/>
      <c r="KZZ38" s="174"/>
      <c r="LAA38" s="174"/>
      <c r="LAB38" s="174"/>
      <c r="LAC38" s="174"/>
      <c r="LAD38" s="174"/>
      <c r="LAE38" s="174"/>
      <c r="LAF38" s="174"/>
      <c r="LAG38" s="174"/>
      <c r="LAH38" s="174"/>
      <c r="LAI38" s="174"/>
      <c r="LAJ38" s="174"/>
      <c r="LAZ38" s="174"/>
      <c r="LBA38" s="174"/>
      <c r="LBB38" s="174"/>
      <c r="LBC38" s="174"/>
      <c r="LBD38" s="174"/>
      <c r="LBE38" s="174"/>
      <c r="LBF38" s="174"/>
      <c r="LBG38" s="174"/>
      <c r="LBH38" s="174"/>
      <c r="LBI38" s="174"/>
      <c r="LBJ38" s="174"/>
      <c r="LBK38" s="174"/>
      <c r="LBL38" s="174"/>
      <c r="LCB38" s="174"/>
      <c r="LCC38" s="174"/>
      <c r="LCD38" s="174"/>
      <c r="LCE38" s="174"/>
      <c r="LCF38" s="174"/>
      <c r="LCG38" s="174"/>
      <c r="LCH38" s="174"/>
      <c r="LCI38" s="174"/>
      <c r="LCJ38" s="174"/>
      <c r="LCK38" s="174"/>
      <c r="LCL38" s="174"/>
      <c r="LCM38" s="174"/>
      <c r="LCN38" s="174"/>
      <c r="LDD38" s="174"/>
      <c r="LDE38" s="174"/>
      <c r="LDF38" s="174"/>
      <c r="LDG38" s="174"/>
      <c r="LDH38" s="174"/>
      <c r="LDI38" s="174"/>
      <c r="LDJ38" s="174"/>
      <c r="LDK38" s="174"/>
      <c r="LDL38" s="174"/>
      <c r="LDM38" s="174"/>
      <c r="LDN38" s="174"/>
      <c r="LDO38" s="174"/>
      <c r="LDP38" s="174"/>
      <c r="LEF38" s="174"/>
      <c r="LEG38" s="174"/>
      <c r="LEH38" s="174"/>
      <c r="LEI38" s="174"/>
      <c r="LEJ38" s="174"/>
      <c r="LEK38" s="174"/>
      <c r="LEL38" s="174"/>
      <c r="LEM38" s="174"/>
      <c r="LEN38" s="174"/>
      <c r="LEO38" s="174"/>
      <c r="LEP38" s="174"/>
      <c r="LEQ38" s="174"/>
      <c r="LER38" s="174"/>
      <c r="LFH38" s="174"/>
      <c r="LFI38" s="174"/>
      <c r="LFJ38" s="174"/>
      <c r="LFK38" s="174"/>
      <c r="LFL38" s="174"/>
      <c r="LFM38" s="174"/>
      <c r="LFN38" s="174"/>
      <c r="LFO38" s="174"/>
      <c r="LFP38" s="174"/>
      <c r="LFQ38" s="174"/>
      <c r="LFR38" s="174"/>
      <c r="LFS38" s="174"/>
      <c r="LFT38" s="174"/>
      <c r="LGJ38" s="174"/>
      <c r="LGK38" s="174"/>
      <c r="LGL38" s="174"/>
      <c r="LGM38" s="174"/>
      <c r="LGN38" s="174"/>
      <c r="LGO38" s="174"/>
      <c r="LGP38" s="174"/>
      <c r="LGQ38" s="174"/>
      <c r="LGR38" s="174"/>
      <c r="LGS38" s="174"/>
      <c r="LGT38" s="174"/>
      <c r="LGU38" s="174"/>
      <c r="LGV38" s="174"/>
      <c r="LHL38" s="174"/>
      <c r="LHM38" s="174"/>
      <c r="LHN38" s="174"/>
      <c r="LHO38" s="174"/>
      <c r="LHP38" s="174"/>
      <c r="LHQ38" s="174"/>
      <c r="LHR38" s="174"/>
      <c r="LHS38" s="174"/>
      <c r="LHT38" s="174"/>
      <c r="LHU38" s="174"/>
      <c r="LHV38" s="174"/>
      <c r="LHW38" s="174"/>
      <c r="LHX38" s="174"/>
      <c r="LIN38" s="174"/>
      <c r="LIO38" s="174"/>
      <c r="LIP38" s="174"/>
      <c r="LIQ38" s="174"/>
      <c r="LIR38" s="174"/>
      <c r="LIS38" s="174"/>
      <c r="LIT38" s="174"/>
      <c r="LIU38" s="174"/>
      <c r="LIV38" s="174"/>
      <c r="LIW38" s="174"/>
      <c r="LIX38" s="174"/>
      <c r="LIY38" s="174"/>
      <c r="LIZ38" s="174"/>
      <c r="LJP38" s="174"/>
      <c r="LJQ38" s="174"/>
      <c r="LJR38" s="174"/>
      <c r="LJS38" s="174"/>
      <c r="LJT38" s="174"/>
      <c r="LJU38" s="174"/>
      <c r="LJV38" s="174"/>
      <c r="LJW38" s="174"/>
      <c r="LJX38" s="174"/>
      <c r="LJY38" s="174"/>
      <c r="LJZ38" s="174"/>
      <c r="LKA38" s="174"/>
      <c r="LKB38" s="174"/>
      <c r="LKR38" s="174"/>
      <c r="LKS38" s="174"/>
      <c r="LKT38" s="174"/>
      <c r="LKU38" s="174"/>
      <c r="LKV38" s="174"/>
      <c r="LKW38" s="174"/>
      <c r="LKX38" s="174"/>
      <c r="LKY38" s="174"/>
      <c r="LKZ38" s="174"/>
      <c r="LLA38" s="174"/>
      <c r="LLB38" s="174"/>
      <c r="LLC38" s="174"/>
      <c r="LLD38" s="174"/>
      <c r="LLT38" s="174"/>
      <c r="LLU38" s="174"/>
      <c r="LLV38" s="174"/>
      <c r="LLW38" s="174"/>
      <c r="LLX38" s="174"/>
      <c r="LLY38" s="174"/>
      <c r="LLZ38" s="174"/>
      <c r="LMA38" s="174"/>
      <c r="LMB38" s="174"/>
      <c r="LMC38" s="174"/>
      <c r="LMD38" s="174"/>
      <c r="LME38" s="174"/>
      <c r="LMF38" s="174"/>
      <c r="LMV38" s="174"/>
      <c r="LMW38" s="174"/>
      <c r="LMX38" s="174"/>
      <c r="LMY38" s="174"/>
      <c r="LMZ38" s="174"/>
      <c r="LNA38" s="174"/>
      <c r="LNB38" s="174"/>
      <c r="LNC38" s="174"/>
      <c r="LND38" s="174"/>
      <c r="LNE38" s="174"/>
      <c r="LNF38" s="174"/>
      <c r="LNG38" s="174"/>
      <c r="LNH38" s="174"/>
      <c r="LNX38" s="174"/>
      <c r="LNY38" s="174"/>
      <c r="LNZ38" s="174"/>
      <c r="LOA38" s="174"/>
      <c r="LOB38" s="174"/>
      <c r="LOC38" s="174"/>
      <c r="LOD38" s="174"/>
      <c r="LOE38" s="174"/>
      <c r="LOF38" s="174"/>
      <c r="LOG38" s="174"/>
      <c r="LOH38" s="174"/>
      <c r="LOI38" s="174"/>
      <c r="LOJ38" s="174"/>
      <c r="LOZ38" s="174"/>
      <c r="LPA38" s="174"/>
      <c r="LPB38" s="174"/>
      <c r="LPC38" s="174"/>
      <c r="LPD38" s="174"/>
      <c r="LPE38" s="174"/>
      <c r="LPF38" s="174"/>
      <c r="LPG38" s="174"/>
      <c r="LPH38" s="174"/>
      <c r="LPI38" s="174"/>
      <c r="LPJ38" s="174"/>
      <c r="LPK38" s="174"/>
      <c r="LPL38" s="174"/>
      <c r="LQB38" s="174"/>
      <c r="LQC38" s="174"/>
      <c r="LQD38" s="174"/>
      <c r="LQE38" s="174"/>
      <c r="LQF38" s="174"/>
      <c r="LQG38" s="174"/>
      <c r="LQH38" s="174"/>
      <c r="LQI38" s="174"/>
      <c r="LQJ38" s="174"/>
      <c r="LQK38" s="174"/>
      <c r="LQL38" s="174"/>
      <c r="LQM38" s="174"/>
      <c r="LQN38" s="174"/>
      <c r="LRD38" s="174"/>
      <c r="LRE38" s="174"/>
      <c r="LRF38" s="174"/>
      <c r="LRG38" s="174"/>
      <c r="LRH38" s="174"/>
      <c r="LRI38" s="174"/>
      <c r="LRJ38" s="174"/>
      <c r="LRK38" s="174"/>
      <c r="LRL38" s="174"/>
      <c r="LRM38" s="174"/>
      <c r="LRN38" s="174"/>
      <c r="LRO38" s="174"/>
      <c r="LRP38" s="174"/>
      <c r="LSF38" s="174"/>
      <c r="LSG38" s="174"/>
      <c r="LSH38" s="174"/>
      <c r="LSI38" s="174"/>
      <c r="LSJ38" s="174"/>
      <c r="LSK38" s="174"/>
      <c r="LSL38" s="174"/>
      <c r="LSM38" s="174"/>
      <c r="LSN38" s="174"/>
      <c r="LSO38" s="174"/>
      <c r="LSP38" s="174"/>
      <c r="LSQ38" s="174"/>
      <c r="LSR38" s="174"/>
      <c r="LTH38" s="174"/>
      <c r="LTI38" s="174"/>
      <c r="LTJ38" s="174"/>
      <c r="LTK38" s="174"/>
      <c r="LTL38" s="174"/>
      <c r="LTM38" s="174"/>
      <c r="LTN38" s="174"/>
      <c r="LTO38" s="174"/>
      <c r="LTP38" s="174"/>
      <c r="LTQ38" s="174"/>
      <c r="LTR38" s="174"/>
      <c r="LTS38" s="174"/>
      <c r="LTT38" s="174"/>
      <c r="LUJ38" s="174"/>
      <c r="LUK38" s="174"/>
      <c r="LUL38" s="174"/>
      <c r="LUM38" s="174"/>
      <c r="LUN38" s="174"/>
      <c r="LUO38" s="174"/>
      <c r="LUP38" s="174"/>
      <c r="LUQ38" s="174"/>
      <c r="LUR38" s="174"/>
      <c r="LUS38" s="174"/>
      <c r="LUT38" s="174"/>
      <c r="LUU38" s="174"/>
      <c r="LUV38" s="174"/>
      <c r="LVL38" s="174"/>
      <c r="LVM38" s="174"/>
      <c r="LVN38" s="174"/>
      <c r="LVO38" s="174"/>
      <c r="LVP38" s="174"/>
      <c r="LVQ38" s="174"/>
      <c r="LVR38" s="174"/>
      <c r="LVS38" s="174"/>
      <c r="LVT38" s="174"/>
      <c r="LVU38" s="174"/>
      <c r="LVV38" s="174"/>
      <c r="LVW38" s="174"/>
      <c r="LVX38" s="174"/>
      <c r="LWN38" s="174"/>
      <c r="LWO38" s="174"/>
      <c r="LWP38" s="174"/>
      <c r="LWQ38" s="174"/>
      <c r="LWR38" s="174"/>
      <c r="LWS38" s="174"/>
      <c r="LWT38" s="174"/>
      <c r="LWU38" s="174"/>
      <c r="LWV38" s="174"/>
      <c r="LWW38" s="174"/>
      <c r="LWX38" s="174"/>
      <c r="LWY38" s="174"/>
      <c r="LWZ38" s="174"/>
      <c r="LXP38" s="174"/>
      <c r="LXQ38" s="174"/>
      <c r="LXR38" s="174"/>
      <c r="LXS38" s="174"/>
      <c r="LXT38" s="174"/>
      <c r="LXU38" s="174"/>
      <c r="LXV38" s="174"/>
      <c r="LXW38" s="174"/>
      <c r="LXX38" s="174"/>
      <c r="LXY38" s="174"/>
      <c r="LXZ38" s="174"/>
      <c r="LYA38" s="174"/>
      <c r="LYB38" s="174"/>
      <c r="LYR38" s="174"/>
      <c r="LYS38" s="174"/>
      <c r="LYT38" s="174"/>
      <c r="LYU38" s="174"/>
      <c r="LYV38" s="174"/>
      <c r="LYW38" s="174"/>
      <c r="LYX38" s="174"/>
      <c r="LYY38" s="174"/>
      <c r="LYZ38" s="174"/>
      <c r="LZA38" s="174"/>
      <c r="LZB38" s="174"/>
      <c r="LZC38" s="174"/>
      <c r="LZD38" s="174"/>
      <c r="LZT38" s="174"/>
      <c r="LZU38" s="174"/>
      <c r="LZV38" s="174"/>
      <c r="LZW38" s="174"/>
      <c r="LZX38" s="174"/>
      <c r="LZY38" s="174"/>
      <c r="LZZ38" s="174"/>
      <c r="MAA38" s="174"/>
      <c r="MAB38" s="174"/>
      <c r="MAC38" s="174"/>
      <c r="MAD38" s="174"/>
      <c r="MAE38" s="174"/>
      <c r="MAF38" s="174"/>
      <c r="MAV38" s="174"/>
      <c r="MAW38" s="174"/>
      <c r="MAX38" s="174"/>
      <c r="MAY38" s="174"/>
      <c r="MAZ38" s="174"/>
      <c r="MBA38" s="174"/>
      <c r="MBB38" s="174"/>
      <c r="MBC38" s="174"/>
      <c r="MBD38" s="174"/>
      <c r="MBE38" s="174"/>
      <c r="MBF38" s="174"/>
      <c r="MBG38" s="174"/>
      <c r="MBH38" s="174"/>
      <c r="MBX38" s="174"/>
      <c r="MBY38" s="174"/>
      <c r="MBZ38" s="174"/>
      <c r="MCA38" s="174"/>
      <c r="MCB38" s="174"/>
      <c r="MCC38" s="174"/>
      <c r="MCD38" s="174"/>
      <c r="MCE38" s="174"/>
      <c r="MCF38" s="174"/>
      <c r="MCG38" s="174"/>
      <c r="MCH38" s="174"/>
      <c r="MCI38" s="174"/>
      <c r="MCJ38" s="174"/>
      <c r="MCZ38" s="174"/>
      <c r="MDA38" s="174"/>
      <c r="MDB38" s="174"/>
      <c r="MDC38" s="174"/>
      <c r="MDD38" s="174"/>
      <c r="MDE38" s="174"/>
      <c r="MDF38" s="174"/>
      <c r="MDG38" s="174"/>
      <c r="MDH38" s="174"/>
      <c r="MDI38" s="174"/>
      <c r="MDJ38" s="174"/>
      <c r="MDK38" s="174"/>
      <c r="MDL38" s="174"/>
      <c r="MEB38" s="174"/>
      <c r="MEC38" s="174"/>
      <c r="MED38" s="174"/>
      <c r="MEE38" s="174"/>
      <c r="MEF38" s="174"/>
      <c r="MEG38" s="174"/>
      <c r="MEH38" s="174"/>
      <c r="MEI38" s="174"/>
      <c r="MEJ38" s="174"/>
      <c r="MEK38" s="174"/>
      <c r="MEL38" s="174"/>
      <c r="MEM38" s="174"/>
      <c r="MEN38" s="174"/>
      <c r="MFD38" s="174"/>
      <c r="MFE38" s="174"/>
      <c r="MFF38" s="174"/>
      <c r="MFG38" s="174"/>
      <c r="MFH38" s="174"/>
      <c r="MFI38" s="174"/>
      <c r="MFJ38" s="174"/>
      <c r="MFK38" s="174"/>
      <c r="MFL38" s="174"/>
      <c r="MFM38" s="174"/>
      <c r="MFN38" s="174"/>
      <c r="MFO38" s="174"/>
      <c r="MFP38" s="174"/>
      <c r="MGF38" s="174"/>
      <c r="MGG38" s="174"/>
      <c r="MGH38" s="174"/>
      <c r="MGI38" s="174"/>
      <c r="MGJ38" s="174"/>
      <c r="MGK38" s="174"/>
      <c r="MGL38" s="174"/>
      <c r="MGM38" s="174"/>
      <c r="MGN38" s="174"/>
      <c r="MGO38" s="174"/>
      <c r="MGP38" s="174"/>
      <c r="MGQ38" s="174"/>
      <c r="MGR38" s="174"/>
      <c r="MHH38" s="174"/>
      <c r="MHI38" s="174"/>
      <c r="MHJ38" s="174"/>
      <c r="MHK38" s="174"/>
      <c r="MHL38" s="174"/>
      <c r="MHM38" s="174"/>
      <c r="MHN38" s="174"/>
      <c r="MHO38" s="174"/>
      <c r="MHP38" s="174"/>
      <c r="MHQ38" s="174"/>
      <c r="MHR38" s="174"/>
      <c r="MHS38" s="174"/>
      <c r="MHT38" s="174"/>
      <c r="MIJ38" s="174"/>
      <c r="MIK38" s="174"/>
      <c r="MIL38" s="174"/>
      <c r="MIM38" s="174"/>
      <c r="MIN38" s="174"/>
      <c r="MIO38" s="174"/>
      <c r="MIP38" s="174"/>
      <c r="MIQ38" s="174"/>
      <c r="MIR38" s="174"/>
      <c r="MIS38" s="174"/>
      <c r="MIT38" s="174"/>
      <c r="MIU38" s="174"/>
      <c r="MIV38" s="174"/>
      <c r="MJL38" s="174"/>
      <c r="MJM38" s="174"/>
      <c r="MJN38" s="174"/>
      <c r="MJO38" s="174"/>
      <c r="MJP38" s="174"/>
      <c r="MJQ38" s="174"/>
      <c r="MJR38" s="174"/>
      <c r="MJS38" s="174"/>
      <c r="MJT38" s="174"/>
      <c r="MJU38" s="174"/>
      <c r="MJV38" s="174"/>
      <c r="MJW38" s="174"/>
      <c r="MJX38" s="174"/>
      <c r="MKN38" s="174"/>
      <c r="MKO38" s="174"/>
      <c r="MKP38" s="174"/>
      <c r="MKQ38" s="174"/>
      <c r="MKR38" s="174"/>
      <c r="MKS38" s="174"/>
      <c r="MKT38" s="174"/>
      <c r="MKU38" s="174"/>
      <c r="MKV38" s="174"/>
      <c r="MKW38" s="174"/>
      <c r="MKX38" s="174"/>
      <c r="MKY38" s="174"/>
      <c r="MKZ38" s="174"/>
      <c r="MLP38" s="174"/>
      <c r="MLQ38" s="174"/>
      <c r="MLR38" s="174"/>
      <c r="MLS38" s="174"/>
      <c r="MLT38" s="174"/>
      <c r="MLU38" s="174"/>
      <c r="MLV38" s="174"/>
      <c r="MLW38" s="174"/>
      <c r="MLX38" s="174"/>
      <c r="MLY38" s="174"/>
      <c r="MLZ38" s="174"/>
      <c r="MMA38" s="174"/>
      <c r="MMB38" s="174"/>
      <c r="MMR38" s="174"/>
      <c r="MMS38" s="174"/>
      <c r="MMT38" s="174"/>
      <c r="MMU38" s="174"/>
      <c r="MMV38" s="174"/>
      <c r="MMW38" s="174"/>
      <c r="MMX38" s="174"/>
      <c r="MMY38" s="174"/>
      <c r="MMZ38" s="174"/>
      <c r="MNA38" s="174"/>
      <c r="MNB38" s="174"/>
      <c r="MNC38" s="174"/>
      <c r="MND38" s="174"/>
      <c r="MNT38" s="174"/>
      <c r="MNU38" s="174"/>
      <c r="MNV38" s="174"/>
      <c r="MNW38" s="174"/>
      <c r="MNX38" s="174"/>
      <c r="MNY38" s="174"/>
      <c r="MNZ38" s="174"/>
      <c r="MOA38" s="174"/>
      <c r="MOB38" s="174"/>
      <c r="MOC38" s="174"/>
      <c r="MOD38" s="174"/>
      <c r="MOE38" s="174"/>
      <c r="MOF38" s="174"/>
      <c r="MOV38" s="174"/>
      <c r="MOW38" s="174"/>
      <c r="MOX38" s="174"/>
      <c r="MOY38" s="174"/>
      <c r="MOZ38" s="174"/>
      <c r="MPA38" s="174"/>
      <c r="MPB38" s="174"/>
      <c r="MPC38" s="174"/>
      <c r="MPD38" s="174"/>
      <c r="MPE38" s="174"/>
      <c r="MPF38" s="174"/>
      <c r="MPG38" s="174"/>
      <c r="MPH38" s="174"/>
      <c r="MPX38" s="174"/>
      <c r="MPY38" s="174"/>
      <c r="MPZ38" s="174"/>
      <c r="MQA38" s="174"/>
      <c r="MQB38" s="174"/>
      <c r="MQC38" s="174"/>
      <c r="MQD38" s="174"/>
      <c r="MQE38" s="174"/>
      <c r="MQF38" s="174"/>
      <c r="MQG38" s="174"/>
      <c r="MQH38" s="174"/>
      <c r="MQI38" s="174"/>
      <c r="MQJ38" s="174"/>
      <c r="MQZ38" s="174"/>
      <c r="MRA38" s="174"/>
      <c r="MRB38" s="174"/>
      <c r="MRC38" s="174"/>
      <c r="MRD38" s="174"/>
      <c r="MRE38" s="174"/>
      <c r="MRF38" s="174"/>
      <c r="MRG38" s="174"/>
      <c r="MRH38" s="174"/>
      <c r="MRI38" s="174"/>
      <c r="MRJ38" s="174"/>
      <c r="MRK38" s="174"/>
      <c r="MRL38" s="174"/>
      <c r="MSB38" s="174"/>
      <c r="MSC38" s="174"/>
      <c r="MSD38" s="174"/>
      <c r="MSE38" s="174"/>
      <c r="MSF38" s="174"/>
      <c r="MSG38" s="174"/>
      <c r="MSH38" s="174"/>
      <c r="MSI38" s="174"/>
      <c r="MSJ38" s="174"/>
      <c r="MSK38" s="174"/>
      <c r="MSL38" s="174"/>
      <c r="MSM38" s="174"/>
      <c r="MSN38" s="174"/>
      <c r="MTD38" s="174"/>
      <c r="MTE38" s="174"/>
      <c r="MTF38" s="174"/>
      <c r="MTG38" s="174"/>
      <c r="MTH38" s="174"/>
      <c r="MTI38" s="174"/>
      <c r="MTJ38" s="174"/>
      <c r="MTK38" s="174"/>
      <c r="MTL38" s="174"/>
      <c r="MTM38" s="174"/>
      <c r="MTN38" s="174"/>
      <c r="MTO38" s="174"/>
      <c r="MTP38" s="174"/>
      <c r="MUF38" s="174"/>
      <c r="MUG38" s="174"/>
      <c r="MUH38" s="174"/>
      <c r="MUI38" s="174"/>
      <c r="MUJ38" s="174"/>
      <c r="MUK38" s="174"/>
      <c r="MUL38" s="174"/>
      <c r="MUM38" s="174"/>
      <c r="MUN38" s="174"/>
      <c r="MUO38" s="174"/>
      <c r="MUP38" s="174"/>
      <c r="MUQ38" s="174"/>
      <c r="MUR38" s="174"/>
      <c r="MVH38" s="174"/>
      <c r="MVI38" s="174"/>
      <c r="MVJ38" s="174"/>
      <c r="MVK38" s="174"/>
      <c r="MVL38" s="174"/>
      <c r="MVM38" s="174"/>
      <c r="MVN38" s="174"/>
      <c r="MVO38" s="174"/>
      <c r="MVP38" s="174"/>
      <c r="MVQ38" s="174"/>
      <c r="MVR38" s="174"/>
      <c r="MVS38" s="174"/>
      <c r="MVT38" s="174"/>
      <c r="MWJ38" s="174"/>
      <c r="MWK38" s="174"/>
      <c r="MWL38" s="174"/>
      <c r="MWM38" s="174"/>
      <c r="MWN38" s="174"/>
      <c r="MWO38" s="174"/>
      <c r="MWP38" s="174"/>
      <c r="MWQ38" s="174"/>
      <c r="MWR38" s="174"/>
      <c r="MWS38" s="174"/>
      <c r="MWT38" s="174"/>
      <c r="MWU38" s="174"/>
      <c r="MWV38" s="174"/>
      <c r="MXL38" s="174"/>
      <c r="MXM38" s="174"/>
      <c r="MXN38" s="174"/>
      <c r="MXO38" s="174"/>
      <c r="MXP38" s="174"/>
      <c r="MXQ38" s="174"/>
      <c r="MXR38" s="174"/>
      <c r="MXS38" s="174"/>
      <c r="MXT38" s="174"/>
      <c r="MXU38" s="174"/>
      <c r="MXV38" s="174"/>
      <c r="MXW38" s="174"/>
      <c r="MXX38" s="174"/>
      <c r="MYN38" s="174"/>
      <c r="MYO38" s="174"/>
      <c r="MYP38" s="174"/>
      <c r="MYQ38" s="174"/>
      <c r="MYR38" s="174"/>
      <c r="MYS38" s="174"/>
      <c r="MYT38" s="174"/>
      <c r="MYU38" s="174"/>
      <c r="MYV38" s="174"/>
      <c r="MYW38" s="174"/>
      <c r="MYX38" s="174"/>
      <c r="MYY38" s="174"/>
      <c r="MYZ38" s="174"/>
      <c r="MZP38" s="174"/>
      <c r="MZQ38" s="174"/>
      <c r="MZR38" s="174"/>
      <c r="MZS38" s="174"/>
      <c r="MZT38" s="174"/>
      <c r="MZU38" s="174"/>
      <c r="MZV38" s="174"/>
      <c r="MZW38" s="174"/>
      <c r="MZX38" s="174"/>
      <c r="MZY38" s="174"/>
      <c r="MZZ38" s="174"/>
      <c r="NAA38" s="174"/>
      <c r="NAB38" s="174"/>
      <c r="NAR38" s="174"/>
      <c r="NAS38" s="174"/>
      <c r="NAT38" s="174"/>
      <c r="NAU38" s="174"/>
      <c r="NAV38" s="174"/>
      <c r="NAW38" s="174"/>
      <c r="NAX38" s="174"/>
      <c r="NAY38" s="174"/>
      <c r="NAZ38" s="174"/>
      <c r="NBA38" s="174"/>
      <c r="NBB38" s="174"/>
      <c r="NBC38" s="174"/>
      <c r="NBD38" s="174"/>
      <c r="NBT38" s="174"/>
      <c r="NBU38" s="174"/>
      <c r="NBV38" s="174"/>
      <c r="NBW38" s="174"/>
      <c r="NBX38" s="174"/>
      <c r="NBY38" s="174"/>
      <c r="NBZ38" s="174"/>
      <c r="NCA38" s="174"/>
      <c r="NCB38" s="174"/>
      <c r="NCC38" s="174"/>
      <c r="NCD38" s="174"/>
      <c r="NCE38" s="174"/>
      <c r="NCF38" s="174"/>
      <c r="NCV38" s="174"/>
      <c r="NCW38" s="174"/>
      <c r="NCX38" s="174"/>
      <c r="NCY38" s="174"/>
      <c r="NCZ38" s="174"/>
      <c r="NDA38" s="174"/>
      <c r="NDB38" s="174"/>
      <c r="NDC38" s="174"/>
      <c r="NDD38" s="174"/>
      <c r="NDE38" s="174"/>
      <c r="NDF38" s="174"/>
      <c r="NDG38" s="174"/>
      <c r="NDH38" s="174"/>
      <c r="NDX38" s="174"/>
      <c r="NDY38" s="174"/>
      <c r="NDZ38" s="174"/>
      <c r="NEA38" s="174"/>
      <c r="NEB38" s="174"/>
      <c r="NEC38" s="174"/>
      <c r="NED38" s="174"/>
      <c r="NEE38" s="174"/>
      <c r="NEF38" s="174"/>
      <c r="NEG38" s="174"/>
      <c r="NEH38" s="174"/>
      <c r="NEI38" s="174"/>
      <c r="NEJ38" s="174"/>
      <c r="NEZ38" s="174"/>
      <c r="NFA38" s="174"/>
      <c r="NFB38" s="174"/>
      <c r="NFC38" s="174"/>
      <c r="NFD38" s="174"/>
      <c r="NFE38" s="174"/>
      <c r="NFF38" s="174"/>
      <c r="NFG38" s="174"/>
      <c r="NFH38" s="174"/>
      <c r="NFI38" s="174"/>
      <c r="NFJ38" s="174"/>
      <c r="NFK38" s="174"/>
      <c r="NFL38" s="174"/>
      <c r="NGB38" s="174"/>
      <c r="NGC38" s="174"/>
      <c r="NGD38" s="174"/>
      <c r="NGE38" s="174"/>
      <c r="NGF38" s="174"/>
      <c r="NGG38" s="174"/>
      <c r="NGH38" s="174"/>
      <c r="NGI38" s="174"/>
      <c r="NGJ38" s="174"/>
      <c r="NGK38" s="174"/>
      <c r="NGL38" s="174"/>
      <c r="NGM38" s="174"/>
      <c r="NGN38" s="174"/>
      <c r="NHD38" s="174"/>
      <c r="NHE38" s="174"/>
      <c r="NHF38" s="174"/>
      <c r="NHG38" s="174"/>
      <c r="NHH38" s="174"/>
      <c r="NHI38" s="174"/>
      <c r="NHJ38" s="174"/>
      <c r="NHK38" s="174"/>
      <c r="NHL38" s="174"/>
      <c r="NHM38" s="174"/>
      <c r="NHN38" s="174"/>
      <c r="NHO38" s="174"/>
      <c r="NHP38" s="174"/>
      <c r="NIF38" s="174"/>
      <c r="NIG38" s="174"/>
      <c r="NIH38" s="174"/>
      <c r="NII38" s="174"/>
      <c r="NIJ38" s="174"/>
      <c r="NIK38" s="174"/>
      <c r="NIL38" s="174"/>
      <c r="NIM38" s="174"/>
      <c r="NIN38" s="174"/>
      <c r="NIO38" s="174"/>
      <c r="NIP38" s="174"/>
      <c r="NIQ38" s="174"/>
      <c r="NIR38" s="174"/>
      <c r="NJH38" s="174"/>
      <c r="NJI38" s="174"/>
      <c r="NJJ38" s="174"/>
      <c r="NJK38" s="174"/>
      <c r="NJL38" s="174"/>
      <c r="NJM38" s="174"/>
      <c r="NJN38" s="174"/>
      <c r="NJO38" s="174"/>
      <c r="NJP38" s="174"/>
      <c r="NJQ38" s="174"/>
      <c r="NJR38" s="174"/>
      <c r="NJS38" s="174"/>
      <c r="NJT38" s="174"/>
      <c r="NKJ38" s="174"/>
      <c r="NKK38" s="174"/>
      <c r="NKL38" s="174"/>
      <c r="NKM38" s="174"/>
      <c r="NKN38" s="174"/>
      <c r="NKO38" s="174"/>
      <c r="NKP38" s="174"/>
      <c r="NKQ38" s="174"/>
      <c r="NKR38" s="174"/>
      <c r="NKS38" s="174"/>
      <c r="NKT38" s="174"/>
      <c r="NKU38" s="174"/>
      <c r="NKV38" s="174"/>
      <c r="NLL38" s="174"/>
      <c r="NLM38" s="174"/>
      <c r="NLN38" s="174"/>
      <c r="NLO38" s="174"/>
      <c r="NLP38" s="174"/>
      <c r="NLQ38" s="174"/>
      <c r="NLR38" s="174"/>
      <c r="NLS38" s="174"/>
      <c r="NLT38" s="174"/>
      <c r="NLU38" s="174"/>
      <c r="NLV38" s="174"/>
      <c r="NLW38" s="174"/>
      <c r="NLX38" s="174"/>
      <c r="NMN38" s="174"/>
      <c r="NMO38" s="174"/>
      <c r="NMP38" s="174"/>
      <c r="NMQ38" s="174"/>
      <c r="NMR38" s="174"/>
      <c r="NMS38" s="174"/>
      <c r="NMT38" s="174"/>
      <c r="NMU38" s="174"/>
      <c r="NMV38" s="174"/>
      <c r="NMW38" s="174"/>
      <c r="NMX38" s="174"/>
      <c r="NMY38" s="174"/>
      <c r="NMZ38" s="174"/>
      <c r="NNP38" s="174"/>
      <c r="NNQ38" s="174"/>
      <c r="NNR38" s="174"/>
      <c r="NNS38" s="174"/>
      <c r="NNT38" s="174"/>
      <c r="NNU38" s="174"/>
      <c r="NNV38" s="174"/>
      <c r="NNW38" s="174"/>
      <c r="NNX38" s="174"/>
      <c r="NNY38" s="174"/>
      <c r="NNZ38" s="174"/>
      <c r="NOA38" s="174"/>
      <c r="NOB38" s="174"/>
      <c r="NOR38" s="174"/>
      <c r="NOS38" s="174"/>
      <c r="NOT38" s="174"/>
      <c r="NOU38" s="174"/>
      <c r="NOV38" s="174"/>
      <c r="NOW38" s="174"/>
      <c r="NOX38" s="174"/>
      <c r="NOY38" s="174"/>
      <c r="NOZ38" s="174"/>
      <c r="NPA38" s="174"/>
      <c r="NPB38" s="174"/>
      <c r="NPC38" s="174"/>
      <c r="NPD38" s="174"/>
      <c r="NPT38" s="174"/>
      <c r="NPU38" s="174"/>
      <c r="NPV38" s="174"/>
      <c r="NPW38" s="174"/>
      <c r="NPX38" s="174"/>
      <c r="NPY38" s="174"/>
      <c r="NPZ38" s="174"/>
      <c r="NQA38" s="174"/>
      <c r="NQB38" s="174"/>
      <c r="NQC38" s="174"/>
      <c r="NQD38" s="174"/>
      <c r="NQE38" s="174"/>
      <c r="NQF38" s="174"/>
      <c r="NQV38" s="174"/>
      <c r="NQW38" s="174"/>
      <c r="NQX38" s="174"/>
      <c r="NQY38" s="174"/>
      <c r="NQZ38" s="174"/>
      <c r="NRA38" s="174"/>
      <c r="NRB38" s="174"/>
      <c r="NRC38" s="174"/>
      <c r="NRD38" s="174"/>
      <c r="NRE38" s="174"/>
      <c r="NRF38" s="174"/>
      <c r="NRG38" s="174"/>
      <c r="NRH38" s="174"/>
      <c r="NRX38" s="174"/>
      <c r="NRY38" s="174"/>
      <c r="NRZ38" s="174"/>
      <c r="NSA38" s="174"/>
      <c r="NSB38" s="174"/>
      <c r="NSC38" s="174"/>
      <c r="NSD38" s="174"/>
      <c r="NSE38" s="174"/>
      <c r="NSF38" s="174"/>
      <c r="NSG38" s="174"/>
      <c r="NSH38" s="174"/>
      <c r="NSI38" s="174"/>
      <c r="NSJ38" s="174"/>
      <c r="NSZ38" s="174"/>
      <c r="NTA38" s="174"/>
      <c r="NTB38" s="174"/>
      <c r="NTC38" s="174"/>
      <c r="NTD38" s="174"/>
      <c r="NTE38" s="174"/>
      <c r="NTF38" s="174"/>
      <c r="NTG38" s="174"/>
      <c r="NTH38" s="174"/>
      <c r="NTI38" s="174"/>
      <c r="NTJ38" s="174"/>
      <c r="NTK38" s="174"/>
      <c r="NTL38" s="174"/>
      <c r="NUB38" s="174"/>
      <c r="NUC38" s="174"/>
      <c r="NUD38" s="174"/>
      <c r="NUE38" s="174"/>
      <c r="NUF38" s="174"/>
      <c r="NUG38" s="174"/>
      <c r="NUH38" s="174"/>
      <c r="NUI38" s="174"/>
      <c r="NUJ38" s="174"/>
      <c r="NUK38" s="174"/>
      <c r="NUL38" s="174"/>
      <c r="NUM38" s="174"/>
      <c r="NUN38" s="174"/>
      <c r="NVD38" s="174"/>
      <c r="NVE38" s="174"/>
      <c r="NVF38" s="174"/>
      <c r="NVG38" s="174"/>
      <c r="NVH38" s="174"/>
      <c r="NVI38" s="174"/>
      <c r="NVJ38" s="174"/>
      <c r="NVK38" s="174"/>
      <c r="NVL38" s="174"/>
      <c r="NVM38" s="174"/>
      <c r="NVN38" s="174"/>
      <c r="NVO38" s="174"/>
      <c r="NVP38" s="174"/>
      <c r="NWF38" s="174"/>
      <c r="NWG38" s="174"/>
      <c r="NWH38" s="174"/>
      <c r="NWI38" s="174"/>
      <c r="NWJ38" s="174"/>
      <c r="NWK38" s="174"/>
      <c r="NWL38" s="174"/>
      <c r="NWM38" s="174"/>
      <c r="NWN38" s="174"/>
      <c r="NWO38" s="174"/>
      <c r="NWP38" s="174"/>
      <c r="NWQ38" s="174"/>
      <c r="NWR38" s="174"/>
      <c r="NXH38" s="174"/>
      <c r="NXI38" s="174"/>
      <c r="NXJ38" s="174"/>
      <c r="NXK38" s="174"/>
      <c r="NXL38" s="174"/>
      <c r="NXM38" s="174"/>
      <c r="NXN38" s="174"/>
      <c r="NXO38" s="174"/>
      <c r="NXP38" s="174"/>
      <c r="NXQ38" s="174"/>
      <c r="NXR38" s="174"/>
      <c r="NXS38" s="174"/>
      <c r="NXT38" s="174"/>
      <c r="NYJ38" s="174"/>
      <c r="NYK38" s="174"/>
      <c r="NYL38" s="174"/>
      <c r="NYM38" s="174"/>
      <c r="NYN38" s="174"/>
      <c r="NYO38" s="174"/>
      <c r="NYP38" s="174"/>
      <c r="NYQ38" s="174"/>
      <c r="NYR38" s="174"/>
      <c r="NYS38" s="174"/>
      <c r="NYT38" s="174"/>
      <c r="NYU38" s="174"/>
      <c r="NYV38" s="174"/>
      <c r="NZL38" s="174"/>
      <c r="NZM38" s="174"/>
      <c r="NZN38" s="174"/>
      <c r="NZO38" s="174"/>
      <c r="NZP38" s="174"/>
      <c r="NZQ38" s="174"/>
      <c r="NZR38" s="174"/>
      <c r="NZS38" s="174"/>
      <c r="NZT38" s="174"/>
      <c r="NZU38" s="174"/>
      <c r="NZV38" s="174"/>
      <c r="NZW38" s="174"/>
      <c r="NZX38" s="174"/>
      <c r="OAN38" s="174"/>
      <c r="OAO38" s="174"/>
      <c r="OAP38" s="174"/>
      <c r="OAQ38" s="174"/>
      <c r="OAR38" s="174"/>
      <c r="OAS38" s="174"/>
      <c r="OAT38" s="174"/>
      <c r="OAU38" s="174"/>
      <c r="OAV38" s="174"/>
      <c r="OAW38" s="174"/>
      <c r="OAX38" s="174"/>
      <c r="OAY38" s="174"/>
      <c r="OAZ38" s="174"/>
      <c r="OBP38" s="174"/>
      <c r="OBQ38" s="174"/>
      <c r="OBR38" s="174"/>
      <c r="OBS38" s="174"/>
      <c r="OBT38" s="174"/>
      <c r="OBU38" s="174"/>
      <c r="OBV38" s="174"/>
      <c r="OBW38" s="174"/>
      <c r="OBX38" s="174"/>
      <c r="OBY38" s="174"/>
      <c r="OBZ38" s="174"/>
      <c r="OCA38" s="174"/>
      <c r="OCB38" s="174"/>
      <c r="OCR38" s="174"/>
      <c r="OCS38" s="174"/>
      <c r="OCT38" s="174"/>
      <c r="OCU38" s="174"/>
      <c r="OCV38" s="174"/>
      <c r="OCW38" s="174"/>
      <c r="OCX38" s="174"/>
      <c r="OCY38" s="174"/>
      <c r="OCZ38" s="174"/>
      <c r="ODA38" s="174"/>
      <c r="ODB38" s="174"/>
      <c r="ODC38" s="174"/>
      <c r="ODD38" s="174"/>
      <c r="ODT38" s="174"/>
      <c r="ODU38" s="174"/>
      <c r="ODV38" s="174"/>
      <c r="ODW38" s="174"/>
      <c r="ODX38" s="174"/>
      <c r="ODY38" s="174"/>
      <c r="ODZ38" s="174"/>
      <c r="OEA38" s="174"/>
      <c r="OEB38" s="174"/>
      <c r="OEC38" s="174"/>
      <c r="OED38" s="174"/>
      <c r="OEE38" s="174"/>
      <c r="OEF38" s="174"/>
      <c r="OEV38" s="174"/>
      <c r="OEW38" s="174"/>
      <c r="OEX38" s="174"/>
      <c r="OEY38" s="174"/>
      <c r="OEZ38" s="174"/>
      <c r="OFA38" s="174"/>
      <c r="OFB38" s="174"/>
      <c r="OFC38" s="174"/>
      <c r="OFD38" s="174"/>
      <c r="OFE38" s="174"/>
      <c r="OFF38" s="174"/>
      <c r="OFG38" s="174"/>
      <c r="OFH38" s="174"/>
      <c r="OFX38" s="174"/>
      <c r="OFY38" s="174"/>
      <c r="OFZ38" s="174"/>
      <c r="OGA38" s="174"/>
      <c r="OGB38" s="174"/>
      <c r="OGC38" s="174"/>
      <c r="OGD38" s="174"/>
      <c r="OGE38" s="174"/>
      <c r="OGF38" s="174"/>
      <c r="OGG38" s="174"/>
      <c r="OGH38" s="174"/>
      <c r="OGI38" s="174"/>
      <c r="OGJ38" s="174"/>
      <c r="OGZ38" s="174"/>
      <c r="OHA38" s="174"/>
      <c r="OHB38" s="174"/>
      <c r="OHC38" s="174"/>
      <c r="OHD38" s="174"/>
      <c r="OHE38" s="174"/>
      <c r="OHF38" s="174"/>
      <c r="OHG38" s="174"/>
      <c r="OHH38" s="174"/>
      <c r="OHI38" s="174"/>
      <c r="OHJ38" s="174"/>
      <c r="OHK38" s="174"/>
      <c r="OHL38" s="174"/>
      <c r="OIB38" s="174"/>
      <c r="OIC38" s="174"/>
      <c r="OID38" s="174"/>
      <c r="OIE38" s="174"/>
      <c r="OIF38" s="174"/>
      <c r="OIG38" s="174"/>
      <c r="OIH38" s="174"/>
      <c r="OII38" s="174"/>
      <c r="OIJ38" s="174"/>
      <c r="OIK38" s="174"/>
      <c r="OIL38" s="174"/>
      <c r="OIM38" s="174"/>
      <c r="OIN38" s="174"/>
      <c r="OJD38" s="174"/>
      <c r="OJE38" s="174"/>
      <c r="OJF38" s="174"/>
      <c r="OJG38" s="174"/>
      <c r="OJH38" s="174"/>
      <c r="OJI38" s="174"/>
      <c r="OJJ38" s="174"/>
      <c r="OJK38" s="174"/>
      <c r="OJL38" s="174"/>
      <c r="OJM38" s="174"/>
      <c r="OJN38" s="174"/>
      <c r="OJO38" s="174"/>
      <c r="OJP38" s="174"/>
      <c r="OKF38" s="174"/>
      <c r="OKG38" s="174"/>
      <c r="OKH38" s="174"/>
      <c r="OKI38" s="174"/>
      <c r="OKJ38" s="174"/>
      <c r="OKK38" s="174"/>
      <c r="OKL38" s="174"/>
      <c r="OKM38" s="174"/>
      <c r="OKN38" s="174"/>
      <c r="OKO38" s="174"/>
      <c r="OKP38" s="174"/>
      <c r="OKQ38" s="174"/>
      <c r="OKR38" s="174"/>
      <c r="OLH38" s="174"/>
      <c r="OLI38" s="174"/>
      <c r="OLJ38" s="174"/>
      <c r="OLK38" s="174"/>
      <c r="OLL38" s="174"/>
      <c r="OLM38" s="174"/>
      <c r="OLN38" s="174"/>
      <c r="OLO38" s="174"/>
      <c r="OLP38" s="174"/>
      <c r="OLQ38" s="174"/>
      <c r="OLR38" s="174"/>
      <c r="OLS38" s="174"/>
      <c r="OLT38" s="174"/>
      <c r="OMJ38" s="174"/>
      <c r="OMK38" s="174"/>
      <c r="OML38" s="174"/>
      <c r="OMM38" s="174"/>
      <c r="OMN38" s="174"/>
      <c r="OMO38" s="174"/>
      <c r="OMP38" s="174"/>
      <c r="OMQ38" s="174"/>
      <c r="OMR38" s="174"/>
      <c r="OMS38" s="174"/>
      <c r="OMT38" s="174"/>
      <c r="OMU38" s="174"/>
      <c r="OMV38" s="174"/>
      <c r="ONL38" s="174"/>
      <c r="ONM38" s="174"/>
      <c r="ONN38" s="174"/>
      <c r="ONO38" s="174"/>
      <c r="ONP38" s="174"/>
      <c r="ONQ38" s="174"/>
      <c r="ONR38" s="174"/>
      <c r="ONS38" s="174"/>
      <c r="ONT38" s="174"/>
      <c r="ONU38" s="174"/>
      <c r="ONV38" s="174"/>
      <c r="ONW38" s="174"/>
      <c r="ONX38" s="174"/>
      <c r="OON38" s="174"/>
      <c r="OOO38" s="174"/>
      <c r="OOP38" s="174"/>
      <c r="OOQ38" s="174"/>
      <c r="OOR38" s="174"/>
      <c r="OOS38" s="174"/>
      <c r="OOT38" s="174"/>
      <c r="OOU38" s="174"/>
      <c r="OOV38" s="174"/>
      <c r="OOW38" s="174"/>
      <c r="OOX38" s="174"/>
      <c r="OOY38" s="174"/>
      <c r="OOZ38" s="174"/>
      <c r="OPP38" s="174"/>
      <c r="OPQ38" s="174"/>
      <c r="OPR38" s="174"/>
      <c r="OPS38" s="174"/>
      <c r="OPT38" s="174"/>
      <c r="OPU38" s="174"/>
      <c r="OPV38" s="174"/>
      <c r="OPW38" s="174"/>
      <c r="OPX38" s="174"/>
      <c r="OPY38" s="174"/>
      <c r="OPZ38" s="174"/>
      <c r="OQA38" s="174"/>
      <c r="OQB38" s="174"/>
      <c r="OQR38" s="174"/>
      <c r="OQS38" s="174"/>
      <c r="OQT38" s="174"/>
      <c r="OQU38" s="174"/>
      <c r="OQV38" s="174"/>
      <c r="OQW38" s="174"/>
      <c r="OQX38" s="174"/>
      <c r="OQY38" s="174"/>
      <c r="OQZ38" s="174"/>
      <c r="ORA38" s="174"/>
      <c r="ORB38" s="174"/>
      <c r="ORC38" s="174"/>
      <c r="ORD38" s="174"/>
      <c r="ORT38" s="174"/>
      <c r="ORU38" s="174"/>
      <c r="ORV38" s="174"/>
      <c r="ORW38" s="174"/>
      <c r="ORX38" s="174"/>
      <c r="ORY38" s="174"/>
      <c r="ORZ38" s="174"/>
      <c r="OSA38" s="174"/>
      <c r="OSB38" s="174"/>
      <c r="OSC38" s="174"/>
      <c r="OSD38" s="174"/>
      <c r="OSE38" s="174"/>
      <c r="OSF38" s="174"/>
      <c r="OSV38" s="174"/>
      <c r="OSW38" s="174"/>
      <c r="OSX38" s="174"/>
      <c r="OSY38" s="174"/>
      <c r="OSZ38" s="174"/>
      <c r="OTA38" s="174"/>
      <c r="OTB38" s="174"/>
      <c r="OTC38" s="174"/>
      <c r="OTD38" s="174"/>
      <c r="OTE38" s="174"/>
      <c r="OTF38" s="174"/>
      <c r="OTG38" s="174"/>
      <c r="OTH38" s="174"/>
      <c r="OTX38" s="174"/>
      <c r="OTY38" s="174"/>
      <c r="OTZ38" s="174"/>
      <c r="OUA38" s="174"/>
      <c r="OUB38" s="174"/>
      <c r="OUC38" s="174"/>
      <c r="OUD38" s="174"/>
      <c r="OUE38" s="174"/>
      <c r="OUF38" s="174"/>
      <c r="OUG38" s="174"/>
      <c r="OUH38" s="174"/>
      <c r="OUI38" s="174"/>
      <c r="OUJ38" s="174"/>
      <c r="OUZ38" s="174"/>
      <c r="OVA38" s="174"/>
      <c r="OVB38" s="174"/>
      <c r="OVC38" s="174"/>
      <c r="OVD38" s="174"/>
      <c r="OVE38" s="174"/>
      <c r="OVF38" s="174"/>
      <c r="OVG38" s="174"/>
      <c r="OVH38" s="174"/>
      <c r="OVI38" s="174"/>
      <c r="OVJ38" s="174"/>
      <c r="OVK38" s="174"/>
      <c r="OVL38" s="174"/>
      <c r="OWB38" s="174"/>
      <c r="OWC38" s="174"/>
      <c r="OWD38" s="174"/>
      <c r="OWE38" s="174"/>
      <c r="OWF38" s="174"/>
      <c r="OWG38" s="174"/>
      <c r="OWH38" s="174"/>
      <c r="OWI38" s="174"/>
      <c r="OWJ38" s="174"/>
      <c r="OWK38" s="174"/>
      <c r="OWL38" s="174"/>
      <c r="OWM38" s="174"/>
      <c r="OWN38" s="174"/>
      <c r="OXD38" s="174"/>
      <c r="OXE38" s="174"/>
      <c r="OXF38" s="174"/>
      <c r="OXG38" s="174"/>
      <c r="OXH38" s="174"/>
      <c r="OXI38" s="174"/>
      <c r="OXJ38" s="174"/>
      <c r="OXK38" s="174"/>
      <c r="OXL38" s="174"/>
      <c r="OXM38" s="174"/>
      <c r="OXN38" s="174"/>
      <c r="OXO38" s="174"/>
      <c r="OXP38" s="174"/>
      <c r="OYF38" s="174"/>
      <c r="OYG38" s="174"/>
      <c r="OYH38" s="174"/>
      <c r="OYI38" s="174"/>
      <c r="OYJ38" s="174"/>
      <c r="OYK38" s="174"/>
      <c r="OYL38" s="174"/>
      <c r="OYM38" s="174"/>
      <c r="OYN38" s="174"/>
      <c r="OYO38" s="174"/>
      <c r="OYP38" s="174"/>
      <c r="OYQ38" s="174"/>
      <c r="OYR38" s="174"/>
      <c r="OZH38" s="174"/>
      <c r="OZI38" s="174"/>
      <c r="OZJ38" s="174"/>
      <c r="OZK38" s="174"/>
      <c r="OZL38" s="174"/>
      <c r="OZM38" s="174"/>
      <c r="OZN38" s="174"/>
      <c r="OZO38" s="174"/>
      <c r="OZP38" s="174"/>
      <c r="OZQ38" s="174"/>
      <c r="OZR38" s="174"/>
      <c r="OZS38" s="174"/>
      <c r="OZT38" s="174"/>
      <c r="PAJ38" s="174"/>
      <c r="PAK38" s="174"/>
      <c r="PAL38" s="174"/>
      <c r="PAM38" s="174"/>
      <c r="PAN38" s="174"/>
      <c r="PAO38" s="174"/>
      <c r="PAP38" s="174"/>
      <c r="PAQ38" s="174"/>
      <c r="PAR38" s="174"/>
      <c r="PAS38" s="174"/>
      <c r="PAT38" s="174"/>
      <c r="PAU38" s="174"/>
      <c r="PAV38" s="174"/>
      <c r="PBL38" s="174"/>
      <c r="PBM38" s="174"/>
      <c r="PBN38" s="174"/>
      <c r="PBO38" s="174"/>
      <c r="PBP38" s="174"/>
      <c r="PBQ38" s="174"/>
      <c r="PBR38" s="174"/>
      <c r="PBS38" s="174"/>
      <c r="PBT38" s="174"/>
      <c r="PBU38" s="174"/>
      <c r="PBV38" s="174"/>
      <c r="PBW38" s="174"/>
      <c r="PBX38" s="174"/>
      <c r="PCN38" s="174"/>
      <c r="PCO38" s="174"/>
      <c r="PCP38" s="174"/>
      <c r="PCQ38" s="174"/>
      <c r="PCR38" s="174"/>
      <c r="PCS38" s="174"/>
      <c r="PCT38" s="174"/>
      <c r="PCU38" s="174"/>
      <c r="PCV38" s="174"/>
      <c r="PCW38" s="174"/>
      <c r="PCX38" s="174"/>
      <c r="PCY38" s="174"/>
      <c r="PCZ38" s="174"/>
      <c r="PDP38" s="174"/>
      <c r="PDQ38" s="174"/>
      <c r="PDR38" s="174"/>
      <c r="PDS38" s="174"/>
      <c r="PDT38" s="174"/>
      <c r="PDU38" s="174"/>
      <c r="PDV38" s="174"/>
      <c r="PDW38" s="174"/>
      <c r="PDX38" s="174"/>
      <c r="PDY38" s="174"/>
      <c r="PDZ38" s="174"/>
      <c r="PEA38" s="174"/>
      <c r="PEB38" s="174"/>
      <c r="PER38" s="174"/>
      <c r="PES38" s="174"/>
      <c r="PET38" s="174"/>
      <c r="PEU38" s="174"/>
      <c r="PEV38" s="174"/>
      <c r="PEW38" s="174"/>
      <c r="PEX38" s="174"/>
      <c r="PEY38" s="174"/>
      <c r="PEZ38" s="174"/>
      <c r="PFA38" s="174"/>
      <c r="PFB38" s="174"/>
      <c r="PFC38" s="174"/>
      <c r="PFD38" s="174"/>
      <c r="PFT38" s="174"/>
      <c r="PFU38" s="174"/>
      <c r="PFV38" s="174"/>
      <c r="PFW38" s="174"/>
      <c r="PFX38" s="174"/>
      <c r="PFY38" s="174"/>
      <c r="PFZ38" s="174"/>
      <c r="PGA38" s="174"/>
      <c r="PGB38" s="174"/>
      <c r="PGC38" s="174"/>
      <c r="PGD38" s="174"/>
      <c r="PGE38" s="174"/>
      <c r="PGF38" s="174"/>
      <c r="PGV38" s="174"/>
      <c r="PGW38" s="174"/>
      <c r="PGX38" s="174"/>
      <c r="PGY38" s="174"/>
      <c r="PGZ38" s="174"/>
      <c r="PHA38" s="174"/>
      <c r="PHB38" s="174"/>
      <c r="PHC38" s="174"/>
      <c r="PHD38" s="174"/>
      <c r="PHE38" s="174"/>
      <c r="PHF38" s="174"/>
      <c r="PHG38" s="174"/>
      <c r="PHH38" s="174"/>
      <c r="PHX38" s="174"/>
      <c r="PHY38" s="174"/>
      <c r="PHZ38" s="174"/>
      <c r="PIA38" s="174"/>
      <c r="PIB38" s="174"/>
      <c r="PIC38" s="174"/>
      <c r="PID38" s="174"/>
      <c r="PIE38" s="174"/>
      <c r="PIF38" s="174"/>
      <c r="PIG38" s="174"/>
      <c r="PIH38" s="174"/>
      <c r="PII38" s="174"/>
      <c r="PIJ38" s="174"/>
      <c r="PIZ38" s="174"/>
      <c r="PJA38" s="174"/>
      <c r="PJB38" s="174"/>
      <c r="PJC38" s="174"/>
      <c r="PJD38" s="174"/>
      <c r="PJE38" s="174"/>
      <c r="PJF38" s="174"/>
      <c r="PJG38" s="174"/>
      <c r="PJH38" s="174"/>
      <c r="PJI38" s="174"/>
      <c r="PJJ38" s="174"/>
      <c r="PJK38" s="174"/>
      <c r="PJL38" s="174"/>
      <c r="PKB38" s="174"/>
      <c r="PKC38" s="174"/>
      <c r="PKD38" s="174"/>
      <c r="PKE38" s="174"/>
      <c r="PKF38" s="174"/>
      <c r="PKG38" s="174"/>
      <c r="PKH38" s="174"/>
      <c r="PKI38" s="174"/>
      <c r="PKJ38" s="174"/>
      <c r="PKK38" s="174"/>
      <c r="PKL38" s="174"/>
      <c r="PKM38" s="174"/>
      <c r="PKN38" s="174"/>
      <c r="PLD38" s="174"/>
      <c r="PLE38" s="174"/>
      <c r="PLF38" s="174"/>
      <c r="PLG38" s="174"/>
      <c r="PLH38" s="174"/>
      <c r="PLI38" s="174"/>
      <c r="PLJ38" s="174"/>
      <c r="PLK38" s="174"/>
      <c r="PLL38" s="174"/>
      <c r="PLM38" s="174"/>
      <c r="PLN38" s="174"/>
      <c r="PLO38" s="174"/>
      <c r="PLP38" s="174"/>
      <c r="PMF38" s="174"/>
      <c r="PMG38" s="174"/>
      <c r="PMH38" s="174"/>
      <c r="PMI38" s="174"/>
      <c r="PMJ38" s="174"/>
      <c r="PMK38" s="174"/>
      <c r="PML38" s="174"/>
      <c r="PMM38" s="174"/>
      <c r="PMN38" s="174"/>
      <c r="PMO38" s="174"/>
      <c r="PMP38" s="174"/>
      <c r="PMQ38" s="174"/>
      <c r="PMR38" s="174"/>
      <c r="PNH38" s="174"/>
      <c r="PNI38" s="174"/>
      <c r="PNJ38" s="174"/>
      <c r="PNK38" s="174"/>
      <c r="PNL38" s="174"/>
      <c r="PNM38" s="174"/>
      <c r="PNN38" s="174"/>
      <c r="PNO38" s="174"/>
      <c r="PNP38" s="174"/>
      <c r="PNQ38" s="174"/>
      <c r="PNR38" s="174"/>
      <c r="PNS38" s="174"/>
      <c r="PNT38" s="174"/>
      <c r="POJ38" s="174"/>
      <c r="POK38" s="174"/>
      <c r="POL38" s="174"/>
      <c r="POM38" s="174"/>
      <c r="PON38" s="174"/>
      <c r="POO38" s="174"/>
      <c r="POP38" s="174"/>
      <c r="POQ38" s="174"/>
      <c r="POR38" s="174"/>
      <c r="POS38" s="174"/>
      <c r="POT38" s="174"/>
      <c r="POU38" s="174"/>
      <c r="POV38" s="174"/>
      <c r="PPL38" s="174"/>
      <c r="PPM38" s="174"/>
      <c r="PPN38" s="174"/>
      <c r="PPO38" s="174"/>
      <c r="PPP38" s="174"/>
      <c r="PPQ38" s="174"/>
      <c r="PPR38" s="174"/>
      <c r="PPS38" s="174"/>
      <c r="PPT38" s="174"/>
      <c r="PPU38" s="174"/>
      <c r="PPV38" s="174"/>
      <c r="PPW38" s="174"/>
      <c r="PPX38" s="174"/>
      <c r="PQN38" s="174"/>
      <c r="PQO38" s="174"/>
      <c r="PQP38" s="174"/>
      <c r="PQQ38" s="174"/>
      <c r="PQR38" s="174"/>
      <c r="PQS38" s="174"/>
      <c r="PQT38" s="174"/>
      <c r="PQU38" s="174"/>
      <c r="PQV38" s="174"/>
      <c r="PQW38" s="174"/>
      <c r="PQX38" s="174"/>
      <c r="PQY38" s="174"/>
      <c r="PQZ38" s="174"/>
      <c r="PRP38" s="174"/>
      <c r="PRQ38" s="174"/>
      <c r="PRR38" s="174"/>
      <c r="PRS38" s="174"/>
      <c r="PRT38" s="174"/>
      <c r="PRU38" s="174"/>
      <c r="PRV38" s="174"/>
      <c r="PRW38" s="174"/>
      <c r="PRX38" s="174"/>
      <c r="PRY38" s="174"/>
      <c r="PRZ38" s="174"/>
      <c r="PSA38" s="174"/>
      <c r="PSB38" s="174"/>
      <c r="PSR38" s="174"/>
      <c r="PSS38" s="174"/>
      <c r="PST38" s="174"/>
      <c r="PSU38" s="174"/>
      <c r="PSV38" s="174"/>
      <c r="PSW38" s="174"/>
      <c r="PSX38" s="174"/>
      <c r="PSY38" s="174"/>
      <c r="PSZ38" s="174"/>
      <c r="PTA38" s="174"/>
      <c r="PTB38" s="174"/>
      <c r="PTC38" s="174"/>
      <c r="PTD38" s="174"/>
      <c r="PTT38" s="174"/>
      <c r="PTU38" s="174"/>
      <c r="PTV38" s="174"/>
      <c r="PTW38" s="174"/>
      <c r="PTX38" s="174"/>
      <c r="PTY38" s="174"/>
      <c r="PTZ38" s="174"/>
      <c r="PUA38" s="174"/>
      <c r="PUB38" s="174"/>
      <c r="PUC38" s="174"/>
      <c r="PUD38" s="174"/>
      <c r="PUE38" s="174"/>
      <c r="PUF38" s="174"/>
      <c r="PUV38" s="174"/>
      <c r="PUW38" s="174"/>
      <c r="PUX38" s="174"/>
      <c r="PUY38" s="174"/>
      <c r="PUZ38" s="174"/>
      <c r="PVA38" s="174"/>
      <c r="PVB38" s="174"/>
      <c r="PVC38" s="174"/>
      <c r="PVD38" s="174"/>
      <c r="PVE38" s="174"/>
      <c r="PVF38" s="174"/>
      <c r="PVG38" s="174"/>
      <c r="PVH38" s="174"/>
      <c r="PVX38" s="174"/>
      <c r="PVY38" s="174"/>
      <c r="PVZ38" s="174"/>
      <c r="PWA38" s="174"/>
      <c r="PWB38" s="174"/>
      <c r="PWC38" s="174"/>
      <c r="PWD38" s="174"/>
      <c r="PWE38" s="174"/>
      <c r="PWF38" s="174"/>
      <c r="PWG38" s="174"/>
      <c r="PWH38" s="174"/>
      <c r="PWI38" s="174"/>
      <c r="PWJ38" s="174"/>
      <c r="PWZ38" s="174"/>
      <c r="PXA38" s="174"/>
      <c r="PXB38" s="174"/>
      <c r="PXC38" s="174"/>
      <c r="PXD38" s="174"/>
      <c r="PXE38" s="174"/>
      <c r="PXF38" s="174"/>
      <c r="PXG38" s="174"/>
      <c r="PXH38" s="174"/>
      <c r="PXI38" s="174"/>
      <c r="PXJ38" s="174"/>
      <c r="PXK38" s="174"/>
      <c r="PXL38" s="174"/>
      <c r="PYB38" s="174"/>
      <c r="PYC38" s="174"/>
      <c r="PYD38" s="174"/>
      <c r="PYE38" s="174"/>
      <c r="PYF38" s="174"/>
      <c r="PYG38" s="174"/>
      <c r="PYH38" s="174"/>
      <c r="PYI38" s="174"/>
      <c r="PYJ38" s="174"/>
      <c r="PYK38" s="174"/>
      <c r="PYL38" s="174"/>
      <c r="PYM38" s="174"/>
      <c r="PYN38" s="174"/>
      <c r="PZD38" s="174"/>
      <c r="PZE38" s="174"/>
      <c r="PZF38" s="174"/>
      <c r="PZG38" s="174"/>
      <c r="PZH38" s="174"/>
      <c r="PZI38" s="174"/>
      <c r="PZJ38" s="174"/>
      <c r="PZK38" s="174"/>
      <c r="PZL38" s="174"/>
      <c r="PZM38" s="174"/>
      <c r="PZN38" s="174"/>
      <c r="PZO38" s="174"/>
      <c r="PZP38" s="174"/>
      <c r="QAF38" s="174"/>
      <c r="QAG38" s="174"/>
      <c r="QAH38" s="174"/>
      <c r="QAI38" s="174"/>
      <c r="QAJ38" s="174"/>
      <c r="QAK38" s="174"/>
      <c r="QAL38" s="174"/>
      <c r="QAM38" s="174"/>
      <c r="QAN38" s="174"/>
      <c r="QAO38" s="174"/>
      <c r="QAP38" s="174"/>
      <c r="QAQ38" s="174"/>
      <c r="QAR38" s="174"/>
      <c r="QBH38" s="174"/>
      <c r="QBI38" s="174"/>
      <c r="QBJ38" s="174"/>
      <c r="QBK38" s="174"/>
      <c r="QBL38" s="174"/>
      <c r="QBM38" s="174"/>
      <c r="QBN38" s="174"/>
      <c r="QBO38" s="174"/>
      <c r="QBP38" s="174"/>
      <c r="QBQ38" s="174"/>
      <c r="QBR38" s="174"/>
      <c r="QBS38" s="174"/>
      <c r="QBT38" s="174"/>
      <c r="QCJ38" s="174"/>
      <c r="QCK38" s="174"/>
      <c r="QCL38" s="174"/>
      <c r="QCM38" s="174"/>
      <c r="QCN38" s="174"/>
      <c r="QCO38" s="174"/>
      <c r="QCP38" s="174"/>
      <c r="QCQ38" s="174"/>
      <c r="QCR38" s="174"/>
      <c r="QCS38" s="174"/>
      <c r="QCT38" s="174"/>
      <c r="QCU38" s="174"/>
      <c r="QCV38" s="174"/>
      <c r="QDL38" s="174"/>
      <c r="QDM38" s="174"/>
      <c r="QDN38" s="174"/>
      <c r="QDO38" s="174"/>
      <c r="QDP38" s="174"/>
      <c r="QDQ38" s="174"/>
      <c r="QDR38" s="174"/>
      <c r="QDS38" s="174"/>
      <c r="QDT38" s="174"/>
      <c r="QDU38" s="174"/>
      <c r="QDV38" s="174"/>
      <c r="QDW38" s="174"/>
      <c r="QDX38" s="174"/>
      <c r="QEN38" s="174"/>
      <c r="QEO38" s="174"/>
      <c r="QEP38" s="174"/>
      <c r="QEQ38" s="174"/>
      <c r="QER38" s="174"/>
      <c r="QES38" s="174"/>
      <c r="QET38" s="174"/>
      <c r="QEU38" s="174"/>
      <c r="QEV38" s="174"/>
      <c r="QEW38" s="174"/>
      <c r="QEX38" s="174"/>
      <c r="QEY38" s="174"/>
      <c r="QEZ38" s="174"/>
      <c r="QFP38" s="174"/>
      <c r="QFQ38" s="174"/>
      <c r="QFR38" s="174"/>
      <c r="QFS38" s="174"/>
      <c r="QFT38" s="174"/>
      <c r="QFU38" s="174"/>
      <c r="QFV38" s="174"/>
      <c r="QFW38" s="174"/>
      <c r="QFX38" s="174"/>
      <c r="QFY38" s="174"/>
      <c r="QFZ38" s="174"/>
      <c r="QGA38" s="174"/>
      <c r="QGB38" s="174"/>
      <c r="QGR38" s="174"/>
      <c r="QGS38" s="174"/>
      <c r="QGT38" s="174"/>
      <c r="QGU38" s="174"/>
      <c r="QGV38" s="174"/>
      <c r="QGW38" s="174"/>
      <c r="QGX38" s="174"/>
      <c r="QGY38" s="174"/>
      <c r="QGZ38" s="174"/>
      <c r="QHA38" s="174"/>
      <c r="QHB38" s="174"/>
      <c r="QHC38" s="174"/>
      <c r="QHD38" s="174"/>
      <c r="QHT38" s="174"/>
      <c r="QHU38" s="174"/>
      <c r="QHV38" s="174"/>
      <c r="QHW38" s="174"/>
      <c r="QHX38" s="174"/>
      <c r="QHY38" s="174"/>
      <c r="QHZ38" s="174"/>
      <c r="QIA38" s="174"/>
      <c r="QIB38" s="174"/>
      <c r="QIC38" s="174"/>
      <c r="QID38" s="174"/>
      <c r="QIE38" s="174"/>
      <c r="QIF38" s="174"/>
      <c r="QIV38" s="174"/>
      <c r="QIW38" s="174"/>
      <c r="QIX38" s="174"/>
      <c r="QIY38" s="174"/>
      <c r="QIZ38" s="174"/>
      <c r="QJA38" s="174"/>
      <c r="QJB38" s="174"/>
      <c r="QJC38" s="174"/>
      <c r="QJD38" s="174"/>
      <c r="QJE38" s="174"/>
      <c r="QJF38" s="174"/>
      <c r="QJG38" s="174"/>
      <c r="QJH38" s="174"/>
      <c r="QJX38" s="174"/>
      <c r="QJY38" s="174"/>
      <c r="QJZ38" s="174"/>
      <c r="QKA38" s="174"/>
      <c r="QKB38" s="174"/>
      <c r="QKC38" s="174"/>
      <c r="QKD38" s="174"/>
      <c r="QKE38" s="174"/>
      <c r="QKF38" s="174"/>
      <c r="QKG38" s="174"/>
      <c r="QKH38" s="174"/>
      <c r="QKI38" s="174"/>
      <c r="QKJ38" s="174"/>
      <c r="QKZ38" s="174"/>
      <c r="QLA38" s="174"/>
      <c r="QLB38" s="174"/>
      <c r="QLC38" s="174"/>
      <c r="QLD38" s="174"/>
      <c r="QLE38" s="174"/>
      <c r="QLF38" s="174"/>
      <c r="QLG38" s="174"/>
      <c r="QLH38" s="174"/>
      <c r="QLI38" s="174"/>
      <c r="QLJ38" s="174"/>
      <c r="QLK38" s="174"/>
      <c r="QLL38" s="174"/>
      <c r="QMB38" s="174"/>
      <c r="QMC38" s="174"/>
      <c r="QMD38" s="174"/>
      <c r="QME38" s="174"/>
      <c r="QMF38" s="174"/>
      <c r="QMG38" s="174"/>
      <c r="QMH38" s="174"/>
      <c r="QMI38" s="174"/>
      <c r="QMJ38" s="174"/>
      <c r="QMK38" s="174"/>
      <c r="QML38" s="174"/>
      <c r="QMM38" s="174"/>
      <c r="QMN38" s="174"/>
      <c r="QND38" s="174"/>
      <c r="QNE38" s="174"/>
      <c r="QNF38" s="174"/>
      <c r="QNG38" s="174"/>
      <c r="QNH38" s="174"/>
      <c r="QNI38" s="174"/>
      <c r="QNJ38" s="174"/>
      <c r="QNK38" s="174"/>
      <c r="QNL38" s="174"/>
      <c r="QNM38" s="174"/>
      <c r="QNN38" s="174"/>
      <c r="QNO38" s="174"/>
      <c r="QNP38" s="174"/>
      <c r="QOF38" s="174"/>
      <c r="QOG38" s="174"/>
      <c r="QOH38" s="174"/>
      <c r="QOI38" s="174"/>
      <c r="QOJ38" s="174"/>
      <c r="QOK38" s="174"/>
      <c r="QOL38" s="174"/>
      <c r="QOM38" s="174"/>
      <c r="QON38" s="174"/>
      <c r="QOO38" s="174"/>
      <c r="QOP38" s="174"/>
      <c r="QOQ38" s="174"/>
      <c r="QOR38" s="174"/>
      <c r="QPH38" s="174"/>
      <c r="QPI38" s="174"/>
      <c r="QPJ38" s="174"/>
      <c r="QPK38" s="174"/>
      <c r="QPL38" s="174"/>
      <c r="QPM38" s="174"/>
      <c r="QPN38" s="174"/>
      <c r="QPO38" s="174"/>
      <c r="QPP38" s="174"/>
      <c r="QPQ38" s="174"/>
      <c r="QPR38" s="174"/>
      <c r="QPS38" s="174"/>
      <c r="QPT38" s="174"/>
      <c r="QQJ38" s="174"/>
      <c r="QQK38" s="174"/>
      <c r="QQL38" s="174"/>
      <c r="QQM38" s="174"/>
      <c r="QQN38" s="174"/>
      <c r="QQO38" s="174"/>
      <c r="QQP38" s="174"/>
      <c r="QQQ38" s="174"/>
      <c r="QQR38" s="174"/>
      <c r="QQS38" s="174"/>
      <c r="QQT38" s="174"/>
      <c r="QQU38" s="174"/>
      <c r="QQV38" s="174"/>
      <c r="QRL38" s="174"/>
      <c r="QRM38" s="174"/>
      <c r="QRN38" s="174"/>
      <c r="QRO38" s="174"/>
      <c r="QRP38" s="174"/>
      <c r="QRQ38" s="174"/>
      <c r="QRR38" s="174"/>
      <c r="QRS38" s="174"/>
      <c r="QRT38" s="174"/>
      <c r="QRU38" s="174"/>
      <c r="QRV38" s="174"/>
      <c r="QRW38" s="174"/>
      <c r="QRX38" s="174"/>
      <c r="QSN38" s="174"/>
      <c r="QSO38" s="174"/>
      <c r="QSP38" s="174"/>
      <c r="QSQ38" s="174"/>
      <c r="QSR38" s="174"/>
      <c r="QSS38" s="174"/>
      <c r="QST38" s="174"/>
      <c r="QSU38" s="174"/>
      <c r="QSV38" s="174"/>
      <c r="QSW38" s="174"/>
      <c r="QSX38" s="174"/>
      <c r="QSY38" s="174"/>
      <c r="QSZ38" s="174"/>
      <c r="QTP38" s="174"/>
      <c r="QTQ38" s="174"/>
      <c r="QTR38" s="174"/>
      <c r="QTS38" s="174"/>
      <c r="QTT38" s="174"/>
      <c r="QTU38" s="174"/>
      <c r="QTV38" s="174"/>
      <c r="QTW38" s="174"/>
      <c r="QTX38" s="174"/>
      <c r="QTY38" s="174"/>
      <c r="QTZ38" s="174"/>
      <c r="QUA38" s="174"/>
      <c r="QUB38" s="174"/>
      <c r="QUR38" s="174"/>
      <c r="QUS38" s="174"/>
      <c r="QUT38" s="174"/>
      <c r="QUU38" s="174"/>
      <c r="QUV38" s="174"/>
      <c r="QUW38" s="174"/>
      <c r="QUX38" s="174"/>
      <c r="QUY38" s="174"/>
      <c r="QUZ38" s="174"/>
      <c r="QVA38" s="174"/>
      <c r="QVB38" s="174"/>
      <c r="QVC38" s="174"/>
      <c r="QVD38" s="174"/>
      <c r="QVT38" s="174"/>
      <c r="QVU38" s="174"/>
      <c r="QVV38" s="174"/>
      <c r="QVW38" s="174"/>
      <c r="QVX38" s="174"/>
      <c r="QVY38" s="174"/>
      <c r="QVZ38" s="174"/>
      <c r="QWA38" s="174"/>
      <c r="QWB38" s="174"/>
      <c r="QWC38" s="174"/>
      <c r="QWD38" s="174"/>
      <c r="QWE38" s="174"/>
      <c r="QWF38" s="174"/>
      <c r="QWV38" s="174"/>
      <c r="QWW38" s="174"/>
      <c r="QWX38" s="174"/>
      <c r="QWY38" s="174"/>
      <c r="QWZ38" s="174"/>
      <c r="QXA38" s="174"/>
      <c r="QXB38" s="174"/>
      <c r="QXC38" s="174"/>
      <c r="QXD38" s="174"/>
      <c r="QXE38" s="174"/>
      <c r="QXF38" s="174"/>
      <c r="QXG38" s="174"/>
      <c r="QXH38" s="174"/>
      <c r="QXX38" s="174"/>
      <c r="QXY38" s="174"/>
      <c r="QXZ38" s="174"/>
      <c r="QYA38" s="174"/>
      <c r="QYB38" s="174"/>
      <c r="QYC38" s="174"/>
      <c r="QYD38" s="174"/>
      <c r="QYE38" s="174"/>
      <c r="QYF38" s="174"/>
      <c r="QYG38" s="174"/>
      <c r="QYH38" s="174"/>
      <c r="QYI38" s="174"/>
      <c r="QYJ38" s="174"/>
      <c r="QYZ38" s="174"/>
      <c r="QZA38" s="174"/>
      <c r="QZB38" s="174"/>
      <c r="QZC38" s="174"/>
      <c r="QZD38" s="174"/>
      <c r="QZE38" s="174"/>
      <c r="QZF38" s="174"/>
      <c r="QZG38" s="174"/>
      <c r="QZH38" s="174"/>
      <c r="QZI38" s="174"/>
      <c r="QZJ38" s="174"/>
      <c r="QZK38" s="174"/>
      <c r="QZL38" s="174"/>
      <c r="RAB38" s="174"/>
      <c r="RAC38" s="174"/>
      <c r="RAD38" s="174"/>
      <c r="RAE38" s="174"/>
      <c r="RAF38" s="174"/>
      <c r="RAG38" s="174"/>
      <c r="RAH38" s="174"/>
      <c r="RAI38" s="174"/>
      <c r="RAJ38" s="174"/>
      <c r="RAK38" s="174"/>
      <c r="RAL38" s="174"/>
      <c r="RAM38" s="174"/>
      <c r="RAN38" s="174"/>
      <c r="RBD38" s="174"/>
      <c r="RBE38" s="174"/>
      <c r="RBF38" s="174"/>
      <c r="RBG38" s="174"/>
      <c r="RBH38" s="174"/>
      <c r="RBI38" s="174"/>
      <c r="RBJ38" s="174"/>
      <c r="RBK38" s="174"/>
      <c r="RBL38" s="174"/>
      <c r="RBM38" s="174"/>
      <c r="RBN38" s="174"/>
      <c r="RBO38" s="174"/>
      <c r="RBP38" s="174"/>
      <c r="RCF38" s="174"/>
      <c r="RCG38" s="174"/>
      <c r="RCH38" s="174"/>
      <c r="RCI38" s="174"/>
      <c r="RCJ38" s="174"/>
      <c r="RCK38" s="174"/>
      <c r="RCL38" s="174"/>
      <c r="RCM38" s="174"/>
      <c r="RCN38" s="174"/>
      <c r="RCO38" s="174"/>
      <c r="RCP38" s="174"/>
      <c r="RCQ38" s="174"/>
      <c r="RCR38" s="174"/>
      <c r="RDH38" s="174"/>
      <c r="RDI38" s="174"/>
      <c r="RDJ38" s="174"/>
      <c r="RDK38" s="174"/>
      <c r="RDL38" s="174"/>
      <c r="RDM38" s="174"/>
      <c r="RDN38" s="174"/>
      <c r="RDO38" s="174"/>
      <c r="RDP38" s="174"/>
      <c r="RDQ38" s="174"/>
      <c r="RDR38" s="174"/>
      <c r="RDS38" s="174"/>
      <c r="RDT38" s="174"/>
      <c r="REJ38" s="174"/>
      <c r="REK38" s="174"/>
      <c r="REL38" s="174"/>
      <c r="REM38" s="174"/>
      <c r="REN38" s="174"/>
      <c r="REO38" s="174"/>
      <c r="REP38" s="174"/>
      <c r="REQ38" s="174"/>
      <c r="RER38" s="174"/>
      <c r="RES38" s="174"/>
      <c r="RET38" s="174"/>
      <c r="REU38" s="174"/>
      <c r="REV38" s="174"/>
      <c r="RFL38" s="174"/>
      <c r="RFM38" s="174"/>
      <c r="RFN38" s="174"/>
      <c r="RFO38" s="174"/>
      <c r="RFP38" s="174"/>
      <c r="RFQ38" s="174"/>
      <c r="RFR38" s="174"/>
      <c r="RFS38" s="174"/>
      <c r="RFT38" s="174"/>
      <c r="RFU38" s="174"/>
      <c r="RFV38" s="174"/>
      <c r="RFW38" s="174"/>
      <c r="RFX38" s="174"/>
      <c r="RGN38" s="174"/>
      <c r="RGO38" s="174"/>
      <c r="RGP38" s="174"/>
      <c r="RGQ38" s="174"/>
      <c r="RGR38" s="174"/>
      <c r="RGS38" s="174"/>
      <c r="RGT38" s="174"/>
      <c r="RGU38" s="174"/>
      <c r="RGV38" s="174"/>
      <c r="RGW38" s="174"/>
      <c r="RGX38" s="174"/>
      <c r="RGY38" s="174"/>
      <c r="RGZ38" s="174"/>
      <c r="RHP38" s="174"/>
      <c r="RHQ38" s="174"/>
      <c r="RHR38" s="174"/>
      <c r="RHS38" s="174"/>
      <c r="RHT38" s="174"/>
      <c r="RHU38" s="174"/>
      <c r="RHV38" s="174"/>
      <c r="RHW38" s="174"/>
      <c r="RHX38" s="174"/>
      <c r="RHY38" s="174"/>
      <c r="RHZ38" s="174"/>
      <c r="RIA38" s="174"/>
      <c r="RIB38" s="174"/>
      <c r="RIR38" s="174"/>
      <c r="RIS38" s="174"/>
      <c r="RIT38" s="174"/>
      <c r="RIU38" s="174"/>
      <c r="RIV38" s="174"/>
      <c r="RIW38" s="174"/>
      <c r="RIX38" s="174"/>
      <c r="RIY38" s="174"/>
      <c r="RIZ38" s="174"/>
      <c r="RJA38" s="174"/>
      <c r="RJB38" s="174"/>
      <c r="RJC38" s="174"/>
      <c r="RJD38" s="174"/>
      <c r="RJT38" s="174"/>
      <c r="RJU38" s="174"/>
      <c r="RJV38" s="174"/>
      <c r="RJW38" s="174"/>
      <c r="RJX38" s="174"/>
      <c r="RJY38" s="174"/>
      <c r="RJZ38" s="174"/>
      <c r="RKA38" s="174"/>
      <c r="RKB38" s="174"/>
      <c r="RKC38" s="174"/>
      <c r="RKD38" s="174"/>
      <c r="RKE38" s="174"/>
      <c r="RKF38" s="174"/>
      <c r="RKV38" s="174"/>
      <c r="RKW38" s="174"/>
      <c r="RKX38" s="174"/>
      <c r="RKY38" s="174"/>
      <c r="RKZ38" s="174"/>
      <c r="RLA38" s="174"/>
      <c r="RLB38" s="174"/>
      <c r="RLC38" s="174"/>
      <c r="RLD38" s="174"/>
      <c r="RLE38" s="174"/>
      <c r="RLF38" s="174"/>
      <c r="RLG38" s="174"/>
      <c r="RLH38" s="174"/>
      <c r="RLX38" s="174"/>
      <c r="RLY38" s="174"/>
      <c r="RLZ38" s="174"/>
      <c r="RMA38" s="174"/>
      <c r="RMB38" s="174"/>
      <c r="RMC38" s="174"/>
      <c r="RMD38" s="174"/>
      <c r="RME38" s="174"/>
      <c r="RMF38" s="174"/>
      <c r="RMG38" s="174"/>
      <c r="RMH38" s="174"/>
      <c r="RMI38" s="174"/>
      <c r="RMJ38" s="174"/>
      <c r="RMZ38" s="174"/>
      <c r="RNA38" s="174"/>
      <c r="RNB38" s="174"/>
      <c r="RNC38" s="174"/>
      <c r="RND38" s="174"/>
      <c r="RNE38" s="174"/>
      <c r="RNF38" s="174"/>
      <c r="RNG38" s="174"/>
      <c r="RNH38" s="174"/>
      <c r="RNI38" s="174"/>
      <c r="RNJ38" s="174"/>
      <c r="RNK38" s="174"/>
      <c r="RNL38" s="174"/>
      <c r="ROB38" s="174"/>
      <c r="ROC38" s="174"/>
      <c r="ROD38" s="174"/>
      <c r="ROE38" s="174"/>
      <c r="ROF38" s="174"/>
      <c r="ROG38" s="174"/>
      <c r="ROH38" s="174"/>
      <c r="ROI38" s="174"/>
      <c r="ROJ38" s="174"/>
      <c r="ROK38" s="174"/>
      <c r="ROL38" s="174"/>
      <c r="ROM38" s="174"/>
      <c r="RON38" s="174"/>
      <c r="RPD38" s="174"/>
      <c r="RPE38" s="174"/>
      <c r="RPF38" s="174"/>
      <c r="RPG38" s="174"/>
      <c r="RPH38" s="174"/>
      <c r="RPI38" s="174"/>
      <c r="RPJ38" s="174"/>
      <c r="RPK38" s="174"/>
      <c r="RPL38" s="174"/>
      <c r="RPM38" s="174"/>
      <c r="RPN38" s="174"/>
      <c r="RPO38" s="174"/>
      <c r="RPP38" s="174"/>
      <c r="RQF38" s="174"/>
      <c r="RQG38" s="174"/>
      <c r="RQH38" s="174"/>
      <c r="RQI38" s="174"/>
      <c r="RQJ38" s="174"/>
      <c r="RQK38" s="174"/>
      <c r="RQL38" s="174"/>
      <c r="RQM38" s="174"/>
      <c r="RQN38" s="174"/>
      <c r="RQO38" s="174"/>
      <c r="RQP38" s="174"/>
      <c r="RQQ38" s="174"/>
      <c r="RQR38" s="174"/>
      <c r="RRH38" s="174"/>
      <c r="RRI38" s="174"/>
      <c r="RRJ38" s="174"/>
      <c r="RRK38" s="174"/>
      <c r="RRL38" s="174"/>
      <c r="RRM38" s="174"/>
      <c r="RRN38" s="174"/>
      <c r="RRO38" s="174"/>
      <c r="RRP38" s="174"/>
      <c r="RRQ38" s="174"/>
      <c r="RRR38" s="174"/>
      <c r="RRS38" s="174"/>
      <c r="RRT38" s="174"/>
      <c r="RSJ38" s="174"/>
      <c r="RSK38" s="174"/>
      <c r="RSL38" s="174"/>
      <c r="RSM38" s="174"/>
      <c r="RSN38" s="174"/>
      <c r="RSO38" s="174"/>
      <c r="RSP38" s="174"/>
      <c r="RSQ38" s="174"/>
      <c r="RSR38" s="174"/>
      <c r="RSS38" s="174"/>
      <c r="RST38" s="174"/>
      <c r="RSU38" s="174"/>
      <c r="RSV38" s="174"/>
      <c r="RTL38" s="174"/>
      <c r="RTM38" s="174"/>
      <c r="RTN38" s="174"/>
      <c r="RTO38" s="174"/>
      <c r="RTP38" s="174"/>
      <c r="RTQ38" s="174"/>
      <c r="RTR38" s="174"/>
      <c r="RTS38" s="174"/>
      <c r="RTT38" s="174"/>
      <c r="RTU38" s="174"/>
      <c r="RTV38" s="174"/>
      <c r="RTW38" s="174"/>
      <c r="RTX38" s="174"/>
      <c r="RUN38" s="174"/>
      <c r="RUO38" s="174"/>
      <c r="RUP38" s="174"/>
      <c r="RUQ38" s="174"/>
      <c r="RUR38" s="174"/>
      <c r="RUS38" s="174"/>
      <c r="RUT38" s="174"/>
      <c r="RUU38" s="174"/>
      <c r="RUV38" s="174"/>
      <c r="RUW38" s="174"/>
      <c r="RUX38" s="174"/>
      <c r="RUY38" s="174"/>
      <c r="RUZ38" s="174"/>
      <c r="RVP38" s="174"/>
      <c r="RVQ38" s="174"/>
      <c r="RVR38" s="174"/>
      <c r="RVS38" s="174"/>
      <c r="RVT38" s="174"/>
      <c r="RVU38" s="174"/>
      <c r="RVV38" s="174"/>
      <c r="RVW38" s="174"/>
      <c r="RVX38" s="174"/>
      <c r="RVY38" s="174"/>
      <c r="RVZ38" s="174"/>
      <c r="RWA38" s="174"/>
      <c r="RWB38" s="174"/>
      <c r="RWR38" s="174"/>
      <c r="RWS38" s="174"/>
      <c r="RWT38" s="174"/>
      <c r="RWU38" s="174"/>
      <c r="RWV38" s="174"/>
      <c r="RWW38" s="174"/>
      <c r="RWX38" s="174"/>
      <c r="RWY38" s="174"/>
      <c r="RWZ38" s="174"/>
      <c r="RXA38" s="174"/>
      <c r="RXB38" s="174"/>
      <c r="RXC38" s="174"/>
      <c r="RXD38" s="174"/>
      <c r="RXT38" s="174"/>
      <c r="RXU38" s="174"/>
      <c r="RXV38" s="174"/>
      <c r="RXW38" s="174"/>
      <c r="RXX38" s="174"/>
      <c r="RXY38" s="174"/>
      <c r="RXZ38" s="174"/>
      <c r="RYA38" s="174"/>
      <c r="RYB38" s="174"/>
      <c r="RYC38" s="174"/>
      <c r="RYD38" s="174"/>
      <c r="RYE38" s="174"/>
      <c r="RYF38" s="174"/>
      <c r="RYV38" s="174"/>
      <c r="RYW38" s="174"/>
      <c r="RYX38" s="174"/>
      <c r="RYY38" s="174"/>
      <c r="RYZ38" s="174"/>
      <c r="RZA38" s="174"/>
      <c r="RZB38" s="174"/>
      <c r="RZC38" s="174"/>
      <c r="RZD38" s="174"/>
      <c r="RZE38" s="174"/>
      <c r="RZF38" s="174"/>
      <c r="RZG38" s="174"/>
      <c r="RZH38" s="174"/>
      <c r="RZX38" s="174"/>
      <c r="RZY38" s="174"/>
      <c r="RZZ38" s="174"/>
      <c r="SAA38" s="174"/>
      <c r="SAB38" s="174"/>
      <c r="SAC38" s="174"/>
      <c r="SAD38" s="174"/>
      <c r="SAE38" s="174"/>
      <c r="SAF38" s="174"/>
      <c r="SAG38" s="174"/>
      <c r="SAH38" s="174"/>
      <c r="SAI38" s="174"/>
      <c r="SAJ38" s="174"/>
      <c r="SAZ38" s="174"/>
      <c r="SBA38" s="174"/>
      <c r="SBB38" s="174"/>
      <c r="SBC38" s="174"/>
      <c r="SBD38" s="174"/>
      <c r="SBE38" s="174"/>
      <c r="SBF38" s="174"/>
      <c r="SBG38" s="174"/>
      <c r="SBH38" s="174"/>
      <c r="SBI38" s="174"/>
      <c r="SBJ38" s="174"/>
      <c r="SBK38" s="174"/>
      <c r="SBL38" s="174"/>
      <c r="SCB38" s="174"/>
      <c r="SCC38" s="174"/>
      <c r="SCD38" s="174"/>
      <c r="SCE38" s="174"/>
      <c r="SCF38" s="174"/>
      <c r="SCG38" s="174"/>
      <c r="SCH38" s="174"/>
      <c r="SCI38" s="174"/>
      <c r="SCJ38" s="174"/>
      <c r="SCK38" s="174"/>
      <c r="SCL38" s="174"/>
      <c r="SCM38" s="174"/>
      <c r="SCN38" s="174"/>
      <c r="SDD38" s="174"/>
      <c r="SDE38" s="174"/>
      <c r="SDF38" s="174"/>
      <c r="SDG38" s="174"/>
      <c r="SDH38" s="174"/>
      <c r="SDI38" s="174"/>
      <c r="SDJ38" s="174"/>
      <c r="SDK38" s="174"/>
      <c r="SDL38" s="174"/>
      <c r="SDM38" s="174"/>
      <c r="SDN38" s="174"/>
      <c r="SDO38" s="174"/>
      <c r="SDP38" s="174"/>
      <c r="SEF38" s="174"/>
      <c r="SEG38" s="174"/>
      <c r="SEH38" s="174"/>
      <c r="SEI38" s="174"/>
      <c r="SEJ38" s="174"/>
      <c r="SEK38" s="174"/>
      <c r="SEL38" s="174"/>
      <c r="SEM38" s="174"/>
      <c r="SEN38" s="174"/>
      <c r="SEO38" s="174"/>
      <c r="SEP38" s="174"/>
      <c r="SEQ38" s="174"/>
      <c r="SER38" s="174"/>
      <c r="SFH38" s="174"/>
      <c r="SFI38" s="174"/>
      <c r="SFJ38" s="174"/>
      <c r="SFK38" s="174"/>
      <c r="SFL38" s="174"/>
      <c r="SFM38" s="174"/>
      <c r="SFN38" s="174"/>
      <c r="SFO38" s="174"/>
      <c r="SFP38" s="174"/>
      <c r="SFQ38" s="174"/>
      <c r="SFR38" s="174"/>
      <c r="SFS38" s="174"/>
      <c r="SFT38" s="174"/>
      <c r="SGJ38" s="174"/>
      <c r="SGK38" s="174"/>
      <c r="SGL38" s="174"/>
      <c r="SGM38" s="174"/>
      <c r="SGN38" s="174"/>
      <c r="SGO38" s="174"/>
      <c r="SGP38" s="174"/>
      <c r="SGQ38" s="174"/>
      <c r="SGR38" s="174"/>
      <c r="SGS38" s="174"/>
      <c r="SGT38" s="174"/>
      <c r="SGU38" s="174"/>
      <c r="SGV38" s="174"/>
      <c r="SHL38" s="174"/>
      <c r="SHM38" s="174"/>
      <c r="SHN38" s="174"/>
      <c r="SHO38" s="174"/>
      <c r="SHP38" s="174"/>
      <c r="SHQ38" s="174"/>
      <c r="SHR38" s="174"/>
      <c r="SHS38" s="174"/>
      <c r="SHT38" s="174"/>
      <c r="SHU38" s="174"/>
      <c r="SHV38" s="174"/>
      <c r="SHW38" s="174"/>
      <c r="SHX38" s="174"/>
      <c r="SIN38" s="174"/>
      <c r="SIO38" s="174"/>
      <c r="SIP38" s="174"/>
      <c r="SIQ38" s="174"/>
      <c r="SIR38" s="174"/>
      <c r="SIS38" s="174"/>
      <c r="SIT38" s="174"/>
      <c r="SIU38" s="174"/>
      <c r="SIV38" s="174"/>
      <c r="SIW38" s="174"/>
      <c r="SIX38" s="174"/>
      <c r="SIY38" s="174"/>
      <c r="SIZ38" s="174"/>
      <c r="SJP38" s="174"/>
      <c r="SJQ38" s="174"/>
      <c r="SJR38" s="174"/>
      <c r="SJS38" s="174"/>
      <c r="SJT38" s="174"/>
      <c r="SJU38" s="174"/>
      <c r="SJV38" s="174"/>
      <c r="SJW38" s="174"/>
      <c r="SJX38" s="174"/>
      <c r="SJY38" s="174"/>
      <c r="SJZ38" s="174"/>
      <c r="SKA38" s="174"/>
      <c r="SKB38" s="174"/>
      <c r="SKR38" s="174"/>
      <c r="SKS38" s="174"/>
      <c r="SKT38" s="174"/>
      <c r="SKU38" s="174"/>
      <c r="SKV38" s="174"/>
      <c r="SKW38" s="174"/>
      <c r="SKX38" s="174"/>
      <c r="SKY38" s="174"/>
      <c r="SKZ38" s="174"/>
      <c r="SLA38" s="174"/>
      <c r="SLB38" s="174"/>
      <c r="SLC38" s="174"/>
      <c r="SLD38" s="174"/>
      <c r="SLT38" s="174"/>
      <c r="SLU38" s="174"/>
      <c r="SLV38" s="174"/>
      <c r="SLW38" s="174"/>
      <c r="SLX38" s="174"/>
      <c r="SLY38" s="174"/>
      <c r="SLZ38" s="174"/>
      <c r="SMA38" s="174"/>
      <c r="SMB38" s="174"/>
      <c r="SMC38" s="174"/>
      <c r="SMD38" s="174"/>
      <c r="SME38" s="174"/>
      <c r="SMF38" s="174"/>
      <c r="SMV38" s="174"/>
      <c r="SMW38" s="174"/>
      <c r="SMX38" s="174"/>
      <c r="SMY38" s="174"/>
      <c r="SMZ38" s="174"/>
      <c r="SNA38" s="174"/>
      <c r="SNB38" s="174"/>
      <c r="SNC38" s="174"/>
      <c r="SND38" s="174"/>
      <c r="SNE38" s="174"/>
      <c r="SNF38" s="174"/>
      <c r="SNG38" s="174"/>
      <c r="SNH38" s="174"/>
      <c r="SNX38" s="174"/>
      <c r="SNY38" s="174"/>
      <c r="SNZ38" s="174"/>
      <c r="SOA38" s="174"/>
      <c r="SOB38" s="174"/>
      <c r="SOC38" s="174"/>
      <c r="SOD38" s="174"/>
      <c r="SOE38" s="174"/>
      <c r="SOF38" s="174"/>
      <c r="SOG38" s="174"/>
      <c r="SOH38" s="174"/>
      <c r="SOI38" s="174"/>
      <c r="SOJ38" s="174"/>
      <c r="SOZ38" s="174"/>
      <c r="SPA38" s="174"/>
      <c r="SPB38" s="174"/>
      <c r="SPC38" s="174"/>
      <c r="SPD38" s="174"/>
      <c r="SPE38" s="174"/>
      <c r="SPF38" s="174"/>
      <c r="SPG38" s="174"/>
      <c r="SPH38" s="174"/>
      <c r="SPI38" s="174"/>
      <c r="SPJ38" s="174"/>
      <c r="SPK38" s="174"/>
      <c r="SPL38" s="174"/>
      <c r="SQB38" s="174"/>
      <c r="SQC38" s="174"/>
      <c r="SQD38" s="174"/>
      <c r="SQE38" s="174"/>
      <c r="SQF38" s="174"/>
      <c r="SQG38" s="174"/>
      <c r="SQH38" s="174"/>
      <c r="SQI38" s="174"/>
      <c r="SQJ38" s="174"/>
      <c r="SQK38" s="174"/>
      <c r="SQL38" s="174"/>
      <c r="SQM38" s="174"/>
      <c r="SQN38" s="174"/>
      <c r="SRD38" s="174"/>
      <c r="SRE38" s="174"/>
      <c r="SRF38" s="174"/>
      <c r="SRG38" s="174"/>
      <c r="SRH38" s="174"/>
      <c r="SRI38" s="174"/>
      <c r="SRJ38" s="174"/>
      <c r="SRK38" s="174"/>
      <c r="SRL38" s="174"/>
      <c r="SRM38" s="174"/>
      <c r="SRN38" s="174"/>
      <c r="SRO38" s="174"/>
      <c r="SRP38" s="174"/>
      <c r="SSF38" s="174"/>
      <c r="SSG38" s="174"/>
      <c r="SSH38" s="174"/>
      <c r="SSI38" s="174"/>
      <c r="SSJ38" s="174"/>
      <c r="SSK38" s="174"/>
      <c r="SSL38" s="174"/>
      <c r="SSM38" s="174"/>
      <c r="SSN38" s="174"/>
      <c r="SSO38" s="174"/>
      <c r="SSP38" s="174"/>
      <c r="SSQ38" s="174"/>
      <c r="SSR38" s="174"/>
      <c r="STH38" s="174"/>
      <c r="STI38" s="174"/>
      <c r="STJ38" s="174"/>
      <c r="STK38" s="174"/>
      <c r="STL38" s="174"/>
      <c r="STM38" s="174"/>
      <c r="STN38" s="174"/>
      <c r="STO38" s="174"/>
      <c r="STP38" s="174"/>
      <c r="STQ38" s="174"/>
      <c r="STR38" s="174"/>
      <c r="STS38" s="174"/>
      <c r="STT38" s="174"/>
      <c r="SUJ38" s="174"/>
      <c r="SUK38" s="174"/>
      <c r="SUL38" s="174"/>
      <c r="SUM38" s="174"/>
      <c r="SUN38" s="174"/>
      <c r="SUO38" s="174"/>
      <c r="SUP38" s="174"/>
      <c r="SUQ38" s="174"/>
      <c r="SUR38" s="174"/>
      <c r="SUS38" s="174"/>
      <c r="SUT38" s="174"/>
      <c r="SUU38" s="174"/>
      <c r="SUV38" s="174"/>
      <c r="SVL38" s="174"/>
      <c r="SVM38" s="174"/>
      <c r="SVN38" s="174"/>
      <c r="SVO38" s="174"/>
      <c r="SVP38" s="174"/>
      <c r="SVQ38" s="174"/>
      <c r="SVR38" s="174"/>
      <c r="SVS38" s="174"/>
      <c r="SVT38" s="174"/>
      <c r="SVU38" s="174"/>
      <c r="SVV38" s="174"/>
      <c r="SVW38" s="174"/>
      <c r="SVX38" s="174"/>
      <c r="SWN38" s="174"/>
      <c r="SWO38" s="174"/>
      <c r="SWP38" s="174"/>
      <c r="SWQ38" s="174"/>
      <c r="SWR38" s="174"/>
      <c r="SWS38" s="174"/>
      <c r="SWT38" s="174"/>
      <c r="SWU38" s="174"/>
      <c r="SWV38" s="174"/>
      <c r="SWW38" s="174"/>
      <c r="SWX38" s="174"/>
      <c r="SWY38" s="174"/>
      <c r="SWZ38" s="174"/>
      <c r="SXP38" s="174"/>
      <c r="SXQ38" s="174"/>
      <c r="SXR38" s="174"/>
      <c r="SXS38" s="174"/>
      <c r="SXT38" s="174"/>
      <c r="SXU38" s="174"/>
      <c r="SXV38" s="174"/>
      <c r="SXW38" s="174"/>
      <c r="SXX38" s="174"/>
      <c r="SXY38" s="174"/>
      <c r="SXZ38" s="174"/>
      <c r="SYA38" s="174"/>
      <c r="SYB38" s="174"/>
      <c r="SYR38" s="174"/>
      <c r="SYS38" s="174"/>
      <c r="SYT38" s="174"/>
      <c r="SYU38" s="174"/>
      <c r="SYV38" s="174"/>
      <c r="SYW38" s="174"/>
      <c r="SYX38" s="174"/>
      <c r="SYY38" s="174"/>
      <c r="SYZ38" s="174"/>
      <c r="SZA38" s="174"/>
      <c r="SZB38" s="174"/>
      <c r="SZC38" s="174"/>
      <c r="SZD38" s="174"/>
      <c r="SZT38" s="174"/>
      <c r="SZU38" s="174"/>
      <c r="SZV38" s="174"/>
      <c r="SZW38" s="174"/>
      <c r="SZX38" s="174"/>
      <c r="SZY38" s="174"/>
      <c r="SZZ38" s="174"/>
      <c r="TAA38" s="174"/>
      <c r="TAB38" s="174"/>
      <c r="TAC38" s="174"/>
      <c r="TAD38" s="174"/>
      <c r="TAE38" s="174"/>
      <c r="TAF38" s="174"/>
      <c r="TAV38" s="174"/>
      <c r="TAW38" s="174"/>
      <c r="TAX38" s="174"/>
      <c r="TAY38" s="174"/>
      <c r="TAZ38" s="174"/>
      <c r="TBA38" s="174"/>
      <c r="TBB38" s="174"/>
      <c r="TBC38" s="174"/>
      <c r="TBD38" s="174"/>
      <c r="TBE38" s="174"/>
      <c r="TBF38" s="174"/>
      <c r="TBG38" s="174"/>
      <c r="TBH38" s="174"/>
      <c r="TBX38" s="174"/>
      <c r="TBY38" s="174"/>
      <c r="TBZ38" s="174"/>
      <c r="TCA38" s="174"/>
      <c r="TCB38" s="174"/>
      <c r="TCC38" s="174"/>
      <c r="TCD38" s="174"/>
      <c r="TCE38" s="174"/>
      <c r="TCF38" s="174"/>
      <c r="TCG38" s="174"/>
      <c r="TCH38" s="174"/>
      <c r="TCI38" s="174"/>
      <c r="TCJ38" s="174"/>
      <c r="TCZ38" s="174"/>
      <c r="TDA38" s="174"/>
      <c r="TDB38" s="174"/>
      <c r="TDC38" s="174"/>
      <c r="TDD38" s="174"/>
      <c r="TDE38" s="174"/>
      <c r="TDF38" s="174"/>
      <c r="TDG38" s="174"/>
      <c r="TDH38" s="174"/>
      <c r="TDI38" s="174"/>
      <c r="TDJ38" s="174"/>
      <c r="TDK38" s="174"/>
      <c r="TDL38" s="174"/>
      <c r="TEB38" s="174"/>
      <c r="TEC38" s="174"/>
      <c r="TED38" s="174"/>
      <c r="TEE38" s="174"/>
      <c r="TEF38" s="174"/>
      <c r="TEG38" s="174"/>
      <c r="TEH38" s="174"/>
      <c r="TEI38" s="174"/>
      <c r="TEJ38" s="174"/>
      <c r="TEK38" s="174"/>
      <c r="TEL38" s="174"/>
      <c r="TEM38" s="174"/>
      <c r="TEN38" s="174"/>
      <c r="TFD38" s="174"/>
      <c r="TFE38" s="174"/>
      <c r="TFF38" s="174"/>
      <c r="TFG38" s="174"/>
      <c r="TFH38" s="174"/>
      <c r="TFI38" s="174"/>
      <c r="TFJ38" s="174"/>
      <c r="TFK38" s="174"/>
      <c r="TFL38" s="174"/>
      <c r="TFM38" s="174"/>
      <c r="TFN38" s="174"/>
      <c r="TFO38" s="174"/>
      <c r="TFP38" s="174"/>
      <c r="TGF38" s="174"/>
      <c r="TGG38" s="174"/>
      <c r="TGH38" s="174"/>
      <c r="TGI38" s="174"/>
      <c r="TGJ38" s="174"/>
      <c r="TGK38" s="174"/>
      <c r="TGL38" s="174"/>
      <c r="TGM38" s="174"/>
      <c r="TGN38" s="174"/>
      <c r="TGO38" s="174"/>
      <c r="TGP38" s="174"/>
      <c r="TGQ38" s="174"/>
      <c r="TGR38" s="174"/>
      <c r="THH38" s="174"/>
      <c r="THI38" s="174"/>
      <c r="THJ38" s="174"/>
      <c r="THK38" s="174"/>
      <c r="THL38" s="174"/>
      <c r="THM38" s="174"/>
      <c r="THN38" s="174"/>
      <c r="THO38" s="174"/>
      <c r="THP38" s="174"/>
      <c r="THQ38" s="174"/>
      <c r="THR38" s="174"/>
      <c r="THS38" s="174"/>
      <c r="THT38" s="174"/>
      <c r="TIJ38" s="174"/>
      <c r="TIK38" s="174"/>
      <c r="TIL38" s="174"/>
      <c r="TIM38" s="174"/>
      <c r="TIN38" s="174"/>
      <c r="TIO38" s="174"/>
      <c r="TIP38" s="174"/>
      <c r="TIQ38" s="174"/>
      <c r="TIR38" s="174"/>
      <c r="TIS38" s="174"/>
      <c r="TIT38" s="174"/>
      <c r="TIU38" s="174"/>
      <c r="TIV38" s="174"/>
      <c r="TJL38" s="174"/>
      <c r="TJM38" s="174"/>
      <c r="TJN38" s="174"/>
      <c r="TJO38" s="174"/>
      <c r="TJP38" s="174"/>
      <c r="TJQ38" s="174"/>
      <c r="TJR38" s="174"/>
      <c r="TJS38" s="174"/>
      <c r="TJT38" s="174"/>
      <c r="TJU38" s="174"/>
      <c r="TJV38" s="174"/>
      <c r="TJW38" s="174"/>
      <c r="TJX38" s="174"/>
      <c r="TKN38" s="174"/>
      <c r="TKO38" s="174"/>
      <c r="TKP38" s="174"/>
      <c r="TKQ38" s="174"/>
      <c r="TKR38" s="174"/>
      <c r="TKS38" s="174"/>
      <c r="TKT38" s="174"/>
      <c r="TKU38" s="174"/>
      <c r="TKV38" s="174"/>
      <c r="TKW38" s="174"/>
      <c r="TKX38" s="174"/>
      <c r="TKY38" s="174"/>
      <c r="TKZ38" s="174"/>
      <c r="TLP38" s="174"/>
      <c r="TLQ38" s="174"/>
      <c r="TLR38" s="174"/>
      <c r="TLS38" s="174"/>
      <c r="TLT38" s="174"/>
      <c r="TLU38" s="174"/>
      <c r="TLV38" s="174"/>
      <c r="TLW38" s="174"/>
      <c r="TLX38" s="174"/>
      <c r="TLY38" s="174"/>
      <c r="TLZ38" s="174"/>
      <c r="TMA38" s="174"/>
      <c r="TMB38" s="174"/>
      <c r="TMR38" s="174"/>
      <c r="TMS38" s="174"/>
      <c r="TMT38" s="174"/>
      <c r="TMU38" s="174"/>
      <c r="TMV38" s="174"/>
      <c r="TMW38" s="174"/>
      <c r="TMX38" s="174"/>
      <c r="TMY38" s="174"/>
      <c r="TMZ38" s="174"/>
      <c r="TNA38" s="174"/>
      <c r="TNB38" s="174"/>
      <c r="TNC38" s="174"/>
      <c r="TND38" s="174"/>
      <c r="TNT38" s="174"/>
      <c r="TNU38" s="174"/>
      <c r="TNV38" s="174"/>
      <c r="TNW38" s="174"/>
      <c r="TNX38" s="174"/>
      <c r="TNY38" s="174"/>
      <c r="TNZ38" s="174"/>
      <c r="TOA38" s="174"/>
      <c r="TOB38" s="174"/>
      <c r="TOC38" s="174"/>
      <c r="TOD38" s="174"/>
      <c r="TOE38" s="174"/>
      <c r="TOF38" s="174"/>
      <c r="TOV38" s="174"/>
      <c r="TOW38" s="174"/>
      <c r="TOX38" s="174"/>
      <c r="TOY38" s="174"/>
      <c r="TOZ38" s="174"/>
      <c r="TPA38" s="174"/>
      <c r="TPB38" s="174"/>
      <c r="TPC38" s="174"/>
      <c r="TPD38" s="174"/>
      <c r="TPE38" s="174"/>
      <c r="TPF38" s="174"/>
      <c r="TPG38" s="174"/>
      <c r="TPH38" s="174"/>
      <c r="TPX38" s="174"/>
      <c r="TPY38" s="174"/>
      <c r="TPZ38" s="174"/>
      <c r="TQA38" s="174"/>
      <c r="TQB38" s="174"/>
      <c r="TQC38" s="174"/>
      <c r="TQD38" s="174"/>
      <c r="TQE38" s="174"/>
      <c r="TQF38" s="174"/>
      <c r="TQG38" s="174"/>
      <c r="TQH38" s="174"/>
      <c r="TQI38" s="174"/>
      <c r="TQJ38" s="174"/>
      <c r="TQZ38" s="174"/>
      <c r="TRA38" s="174"/>
      <c r="TRB38" s="174"/>
      <c r="TRC38" s="174"/>
      <c r="TRD38" s="174"/>
      <c r="TRE38" s="174"/>
      <c r="TRF38" s="174"/>
      <c r="TRG38" s="174"/>
      <c r="TRH38" s="174"/>
      <c r="TRI38" s="174"/>
      <c r="TRJ38" s="174"/>
      <c r="TRK38" s="174"/>
      <c r="TRL38" s="174"/>
      <c r="TSB38" s="174"/>
      <c r="TSC38" s="174"/>
      <c r="TSD38" s="174"/>
      <c r="TSE38" s="174"/>
      <c r="TSF38" s="174"/>
      <c r="TSG38" s="174"/>
      <c r="TSH38" s="174"/>
      <c r="TSI38" s="174"/>
      <c r="TSJ38" s="174"/>
      <c r="TSK38" s="174"/>
      <c r="TSL38" s="174"/>
      <c r="TSM38" s="174"/>
      <c r="TSN38" s="174"/>
      <c r="TTD38" s="174"/>
      <c r="TTE38" s="174"/>
      <c r="TTF38" s="174"/>
      <c r="TTG38" s="174"/>
      <c r="TTH38" s="174"/>
      <c r="TTI38" s="174"/>
      <c r="TTJ38" s="174"/>
      <c r="TTK38" s="174"/>
      <c r="TTL38" s="174"/>
      <c r="TTM38" s="174"/>
      <c r="TTN38" s="174"/>
      <c r="TTO38" s="174"/>
      <c r="TTP38" s="174"/>
      <c r="TUF38" s="174"/>
      <c r="TUG38" s="174"/>
      <c r="TUH38" s="174"/>
      <c r="TUI38" s="174"/>
      <c r="TUJ38" s="174"/>
      <c r="TUK38" s="174"/>
      <c r="TUL38" s="174"/>
      <c r="TUM38" s="174"/>
      <c r="TUN38" s="174"/>
      <c r="TUO38" s="174"/>
      <c r="TUP38" s="174"/>
      <c r="TUQ38" s="174"/>
      <c r="TUR38" s="174"/>
      <c r="TVH38" s="174"/>
      <c r="TVI38" s="174"/>
      <c r="TVJ38" s="174"/>
      <c r="TVK38" s="174"/>
      <c r="TVL38" s="174"/>
      <c r="TVM38" s="174"/>
      <c r="TVN38" s="174"/>
      <c r="TVO38" s="174"/>
      <c r="TVP38" s="174"/>
      <c r="TVQ38" s="174"/>
      <c r="TVR38" s="174"/>
      <c r="TVS38" s="174"/>
      <c r="TVT38" s="174"/>
      <c r="TWJ38" s="174"/>
      <c r="TWK38" s="174"/>
      <c r="TWL38" s="174"/>
      <c r="TWM38" s="174"/>
      <c r="TWN38" s="174"/>
      <c r="TWO38" s="174"/>
      <c r="TWP38" s="174"/>
      <c r="TWQ38" s="174"/>
      <c r="TWR38" s="174"/>
      <c r="TWS38" s="174"/>
      <c r="TWT38" s="174"/>
      <c r="TWU38" s="174"/>
      <c r="TWV38" s="174"/>
      <c r="TXL38" s="174"/>
      <c r="TXM38" s="174"/>
      <c r="TXN38" s="174"/>
      <c r="TXO38" s="174"/>
      <c r="TXP38" s="174"/>
      <c r="TXQ38" s="174"/>
      <c r="TXR38" s="174"/>
      <c r="TXS38" s="174"/>
      <c r="TXT38" s="174"/>
      <c r="TXU38" s="174"/>
      <c r="TXV38" s="174"/>
      <c r="TXW38" s="174"/>
      <c r="TXX38" s="174"/>
      <c r="TYN38" s="174"/>
      <c r="TYO38" s="174"/>
      <c r="TYP38" s="174"/>
      <c r="TYQ38" s="174"/>
      <c r="TYR38" s="174"/>
      <c r="TYS38" s="174"/>
      <c r="TYT38" s="174"/>
      <c r="TYU38" s="174"/>
      <c r="TYV38" s="174"/>
      <c r="TYW38" s="174"/>
      <c r="TYX38" s="174"/>
      <c r="TYY38" s="174"/>
      <c r="TYZ38" s="174"/>
      <c r="TZP38" s="174"/>
      <c r="TZQ38" s="174"/>
      <c r="TZR38" s="174"/>
      <c r="TZS38" s="174"/>
      <c r="TZT38" s="174"/>
      <c r="TZU38" s="174"/>
      <c r="TZV38" s="174"/>
      <c r="TZW38" s="174"/>
      <c r="TZX38" s="174"/>
      <c r="TZY38" s="174"/>
      <c r="TZZ38" s="174"/>
      <c r="UAA38" s="174"/>
      <c r="UAB38" s="174"/>
      <c r="UAR38" s="174"/>
      <c r="UAS38" s="174"/>
      <c r="UAT38" s="174"/>
      <c r="UAU38" s="174"/>
      <c r="UAV38" s="174"/>
      <c r="UAW38" s="174"/>
      <c r="UAX38" s="174"/>
      <c r="UAY38" s="174"/>
      <c r="UAZ38" s="174"/>
      <c r="UBA38" s="174"/>
      <c r="UBB38" s="174"/>
      <c r="UBC38" s="174"/>
      <c r="UBD38" s="174"/>
      <c r="UBT38" s="174"/>
      <c r="UBU38" s="174"/>
      <c r="UBV38" s="174"/>
      <c r="UBW38" s="174"/>
      <c r="UBX38" s="174"/>
      <c r="UBY38" s="174"/>
      <c r="UBZ38" s="174"/>
      <c r="UCA38" s="174"/>
      <c r="UCB38" s="174"/>
      <c r="UCC38" s="174"/>
      <c r="UCD38" s="174"/>
      <c r="UCE38" s="174"/>
      <c r="UCF38" s="174"/>
      <c r="UCV38" s="174"/>
      <c r="UCW38" s="174"/>
      <c r="UCX38" s="174"/>
      <c r="UCY38" s="174"/>
      <c r="UCZ38" s="174"/>
      <c r="UDA38" s="174"/>
      <c r="UDB38" s="174"/>
      <c r="UDC38" s="174"/>
      <c r="UDD38" s="174"/>
      <c r="UDE38" s="174"/>
      <c r="UDF38" s="174"/>
      <c r="UDG38" s="174"/>
      <c r="UDH38" s="174"/>
      <c r="UDX38" s="174"/>
      <c r="UDY38" s="174"/>
      <c r="UDZ38" s="174"/>
      <c r="UEA38" s="174"/>
      <c r="UEB38" s="174"/>
      <c r="UEC38" s="174"/>
      <c r="UED38" s="174"/>
      <c r="UEE38" s="174"/>
      <c r="UEF38" s="174"/>
      <c r="UEG38" s="174"/>
      <c r="UEH38" s="174"/>
      <c r="UEI38" s="174"/>
      <c r="UEJ38" s="174"/>
      <c r="UEZ38" s="174"/>
      <c r="UFA38" s="174"/>
      <c r="UFB38" s="174"/>
      <c r="UFC38" s="174"/>
      <c r="UFD38" s="174"/>
      <c r="UFE38" s="174"/>
      <c r="UFF38" s="174"/>
      <c r="UFG38" s="174"/>
      <c r="UFH38" s="174"/>
      <c r="UFI38" s="174"/>
      <c r="UFJ38" s="174"/>
      <c r="UFK38" s="174"/>
      <c r="UFL38" s="174"/>
      <c r="UGB38" s="174"/>
      <c r="UGC38" s="174"/>
      <c r="UGD38" s="174"/>
      <c r="UGE38" s="174"/>
      <c r="UGF38" s="174"/>
      <c r="UGG38" s="174"/>
      <c r="UGH38" s="174"/>
      <c r="UGI38" s="174"/>
      <c r="UGJ38" s="174"/>
      <c r="UGK38" s="174"/>
      <c r="UGL38" s="174"/>
      <c r="UGM38" s="174"/>
      <c r="UGN38" s="174"/>
      <c r="UHD38" s="174"/>
      <c r="UHE38" s="174"/>
      <c r="UHF38" s="174"/>
      <c r="UHG38" s="174"/>
      <c r="UHH38" s="174"/>
      <c r="UHI38" s="174"/>
      <c r="UHJ38" s="174"/>
      <c r="UHK38" s="174"/>
      <c r="UHL38" s="174"/>
      <c r="UHM38" s="174"/>
      <c r="UHN38" s="174"/>
      <c r="UHO38" s="174"/>
      <c r="UHP38" s="174"/>
      <c r="UIF38" s="174"/>
      <c r="UIG38" s="174"/>
      <c r="UIH38" s="174"/>
      <c r="UII38" s="174"/>
      <c r="UIJ38" s="174"/>
      <c r="UIK38" s="174"/>
      <c r="UIL38" s="174"/>
      <c r="UIM38" s="174"/>
      <c r="UIN38" s="174"/>
      <c r="UIO38" s="174"/>
      <c r="UIP38" s="174"/>
      <c r="UIQ38" s="174"/>
      <c r="UIR38" s="174"/>
      <c r="UJH38" s="174"/>
      <c r="UJI38" s="174"/>
      <c r="UJJ38" s="174"/>
      <c r="UJK38" s="174"/>
      <c r="UJL38" s="174"/>
      <c r="UJM38" s="174"/>
      <c r="UJN38" s="174"/>
      <c r="UJO38" s="174"/>
      <c r="UJP38" s="174"/>
      <c r="UJQ38" s="174"/>
      <c r="UJR38" s="174"/>
      <c r="UJS38" s="174"/>
      <c r="UJT38" s="174"/>
      <c r="UKJ38" s="174"/>
      <c r="UKK38" s="174"/>
      <c r="UKL38" s="174"/>
      <c r="UKM38" s="174"/>
      <c r="UKN38" s="174"/>
      <c r="UKO38" s="174"/>
      <c r="UKP38" s="174"/>
      <c r="UKQ38" s="174"/>
      <c r="UKR38" s="174"/>
      <c r="UKS38" s="174"/>
      <c r="UKT38" s="174"/>
      <c r="UKU38" s="174"/>
      <c r="UKV38" s="174"/>
      <c r="ULL38" s="174"/>
      <c r="ULM38" s="174"/>
      <c r="ULN38" s="174"/>
      <c r="ULO38" s="174"/>
      <c r="ULP38" s="174"/>
      <c r="ULQ38" s="174"/>
      <c r="ULR38" s="174"/>
      <c r="ULS38" s="174"/>
      <c r="ULT38" s="174"/>
      <c r="ULU38" s="174"/>
      <c r="ULV38" s="174"/>
      <c r="ULW38" s="174"/>
      <c r="ULX38" s="174"/>
      <c r="UMN38" s="174"/>
      <c r="UMO38" s="174"/>
      <c r="UMP38" s="174"/>
      <c r="UMQ38" s="174"/>
      <c r="UMR38" s="174"/>
      <c r="UMS38" s="174"/>
      <c r="UMT38" s="174"/>
      <c r="UMU38" s="174"/>
      <c r="UMV38" s="174"/>
      <c r="UMW38" s="174"/>
      <c r="UMX38" s="174"/>
      <c r="UMY38" s="174"/>
      <c r="UMZ38" s="174"/>
      <c r="UNP38" s="174"/>
      <c r="UNQ38" s="174"/>
      <c r="UNR38" s="174"/>
      <c r="UNS38" s="174"/>
      <c r="UNT38" s="174"/>
      <c r="UNU38" s="174"/>
      <c r="UNV38" s="174"/>
      <c r="UNW38" s="174"/>
      <c r="UNX38" s="174"/>
      <c r="UNY38" s="174"/>
      <c r="UNZ38" s="174"/>
      <c r="UOA38" s="174"/>
      <c r="UOB38" s="174"/>
      <c r="UOR38" s="174"/>
      <c r="UOS38" s="174"/>
      <c r="UOT38" s="174"/>
      <c r="UOU38" s="174"/>
      <c r="UOV38" s="174"/>
      <c r="UOW38" s="174"/>
      <c r="UOX38" s="174"/>
      <c r="UOY38" s="174"/>
      <c r="UOZ38" s="174"/>
      <c r="UPA38" s="174"/>
      <c r="UPB38" s="174"/>
      <c r="UPC38" s="174"/>
      <c r="UPD38" s="174"/>
      <c r="UPT38" s="174"/>
      <c r="UPU38" s="174"/>
      <c r="UPV38" s="174"/>
      <c r="UPW38" s="174"/>
      <c r="UPX38" s="174"/>
      <c r="UPY38" s="174"/>
      <c r="UPZ38" s="174"/>
      <c r="UQA38" s="174"/>
      <c r="UQB38" s="174"/>
      <c r="UQC38" s="174"/>
      <c r="UQD38" s="174"/>
      <c r="UQE38" s="174"/>
      <c r="UQF38" s="174"/>
      <c r="UQV38" s="174"/>
      <c r="UQW38" s="174"/>
      <c r="UQX38" s="174"/>
      <c r="UQY38" s="174"/>
      <c r="UQZ38" s="174"/>
      <c r="URA38" s="174"/>
      <c r="URB38" s="174"/>
      <c r="URC38" s="174"/>
      <c r="URD38" s="174"/>
      <c r="URE38" s="174"/>
      <c r="URF38" s="174"/>
      <c r="URG38" s="174"/>
      <c r="URH38" s="174"/>
      <c r="URX38" s="174"/>
      <c r="URY38" s="174"/>
      <c r="URZ38" s="174"/>
      <c r="USA38" s="174"/>
      <c r="USB38" s="174"/>
      <c r="USC38" s="174"/>
      <c r="USD38" s="174"/>
      <c r="USE38" s="174"/>
      <c r="USF38" s="174"/>
      <c r="USG38" s="174"/>
      <c r="USH38" s="174"/>
      <c r="USI38" s="174"/>
      <c r="USJ38" s="174"/>
      <c r="USZ38" s="174"/>
      <c r="UTA38" s="174"/>
      <c r="UTB38" s="174"/>
      <c r="UTC38" s="174"/>
      <c r="UTD38" s="174"/>
      <c r="UTE38" s="174"/>
      <c r="UTF38" s="174"/>
      <c r="UTG38" s="174"/>
      <c r="UTH38" s="174"/>
      <c r="UTI38" s="174"/>
      <c r="UTJ38" s="174"/>
      <c r="UTK38" s="174"/>
      <c r="UTL38" s="174"/>
      <c r="UUB38" s="174"/>
      <c r="UUC38" s="174"/>
      <c r="UUD38" s="174"/>
      <c r="UUE38" s="174"/>
      <c r="UUF38" s="174"/>
      <c r="UUG38" s="174"/>
      <c r="UUH38" s="174"/>
      <c r="UUI38" s="174"/>
      <c r="UUJ38" s="174"/>
      <c r="UUK38" s="174"/>
      <c r="UUL38" s="174"/>
      <c r="UUM38" s="174"/>
      <c r="UUN38" s="174"/>
      <c r="UVD38" s="174"/>
      <c r="UVE38" s="174"/>
      <c r="UVF38" s="174"/>
      <c r="UVG38" s="174"/>
      <c r="UVH38" s="174"/>
      <c r="UVI38" s="174"/>
      <c r="UVJ38" s="174"/>
      <c r="UVK38" s="174"/>
      <c r="UVL38" s="174"/>
      <c r="UVM38" s="174"/>
      <c r="UVN38" s="174"/>
      <c r="UVO38" s="174"/>
      <c r="UVP38" s="174"/>
      <c r="UWF38" s="174"/>
      <c r="UWG38" s="174"/>
      <c r="UWH38" s="174"/>
      <c r="UWI38" s="174"/>
      <c r="UWJ38" s="174"/>
      <c r="UWK38" s="174"/>
      <c r="UWL38" s="174"/>
      <c r="UWM38" s="174"/>
      <c r="UWN38" s="174"/>
      <c r="UWO38" s="174"/>
      <c r="UWP38" s="174"/>
      <c r="UWQ38" s="174"/>
      <c r="UWR38" s="174"/>
      <c r="UXH38" s="174"/>
      <c r="UXI38" s="174"/>
      <c r="UXJ38" s="174"/>
      <c r="UXK38" s="174"/>
      <c r="UXL38" s="174"/>
      <c r="UXM38" s="174"/>
      <c r="UXN38" s="174"/>
      <c r="UXO38" s="174"/>
      <c r="UXP38" s="174"/>
      <c r="UXQ38" s="174"/>
      <c r="UXR38" s="174"/>
      <c r="UXS38" s="174"/>
      <c r="UXT38" s="174"/>
      <c r="UYJ38" s="174"/>
      <c r="UYK38" s="174"/>
      <c r="UYL38" s="174"/>
      <c r="UYM38" s="174"/>
      <c r="UYN38" s="174"/>
      <c r="UYO38" s="174"/>
      <c r="UYP38" s="174"/>
      <c r="UYQ38" s="174"/>
      <c r="UYR38" s="174"/>
      <c r="UYS38" s="174"/>
      <c r="UYT38" s="174"/>
      <c r="UYU38" s="174"/>
      <c r="UYV38" s="174"/>
      <c r="UZL38" s="174"/>
      <c r="UZM38" s="174"/>
      <c r="UZN38" s="174"/>
      <c r="UZO38" s="174"/>
      <c r="UZP38" s="174"/>
      <c r="UZQ38" s="174"/>
      <c r="UZR38" s="174"/>
      <c r="UZS38" s="174"/>
      <c r="UZT38" s="174"/>
      <c r="UZU38" s="174"/>
      <c r="UZV38" s="174"/>
      <c r="UZW38" s="174"/>
      <c r="UZX38" s="174"/>
      <c r="VAN38" s="174"/>
      <c r="VAO38" s="174"/>
      <c r="VAP38" s="174"/>
      <c r="VAQ38" s="174"/>
      <c r="VAR38" s="174"/>
      <c r="VAS38" s="174"/>
      <c r="VAT38" s="174"/>
      <c r="VAU38" s="174"/>
      <c r="VAV38" s="174"/>
      <c r="VAW38" s="174"/>
      <c r="VAX38" s="174"/>
      <c r="VAY38" s="174"/>
      <c r="VAZ38" s="174"/>
      <c r="VBP38" s="174"/>
      <c r="VBQ38" s="174"/>
      <c r="VBR38" s="174"/>
      <c r="VBS38" s="174"/>
      <c r="VBT38" s="174"/>
      <c r="VBU38" s="174"/>
      <c r="VBV38" s="174"/>
      <c r="VBW38" s="174"/>
      <c r="VBX38" s="174"/>
      <c r="VBY38" s="174"/>
      <c r="VBZ38" s="174"/>
      <c r="VCA38" s="174"/>
      <c r="VCB38" s="174"/>
      <c r="VCR38" s="174"/>
      <c r="VCS38" s="174"/>
      <c r="VCT38" s="174"/>
      <c r="VCU38" s="174"/>
      <c r="VCV38" s="174"/>
      <c r="VCW38" s="174"/>
      <c r="VCX38" s="174"/>
      <c r="VCY38" s="174"/>
      <c r="VCZ38" s="174"/>
      <c r="VDA38" s="174"/>
      <c r="VDB38" s="174"/>
      <c r="VDC38" s="174"/>
      <c r="VDD38" s="174"/>
      <c r="VDT38" s="174"/>
      <c r="VDU38" s="174"/>
      <c r="VDV38" s="174"/>
      <c r="VDW38" s="174"/>
      <c r="VDX38" s="174"/>
      <c r="VDY38" s="174"/>
      <c r="VDZ38" s="174"/>
      <c r="VEA38" s="174"/>
      <c r="VEB38" s="174"/>
      <c r="VEC38" s="174"/>
      <c r="VED38" s="174"/>
      <c r="VEE38" s="174"/>
      <c r="VEF38" s="174"/>
      <c r="VEV38" s="174"/>
      <c r="VEW38" s="174"/>
      <c r="VEX38" s="174"/>
      <c r="VEY38" s="174"/>
      <c r="VEZ38" s="174"/>
      <c r="VFA38" s="174"/>
      <c r="VFB38" s="174"/>
      <c r="VFC38" s="174"/>
      <c r="VFD38" s="174"/>
      <c r="VFE38" s="174"/>
      <c r="VFF38" s="174"/>
      <c r="VFG38" s="174"/>
      <c r="VFH38" s="174"/>
      <c r="VFX38" s="174"/>
      <c r="VFY38" s="174"/>
      <c r="VFZ38" s="174"/>
      <c r="VGA38" s="174"/>
      <c r="VGB38" s="174"/>
      <c r="VGC38" s="174"/>
      <c r="VGD38" s="174"/>
      <c r="VGE38" s="174"/>
      <c r="VGF38" s="174"/>
      <c r="VGG38" s="174"/>
      <c r="VGH38" s="174"/>
      <c r="VGI38" s="174"/>
      <c r="VGJ38" s="174"/>
      <c r="VGZ38" s="174"/>
      <c r="VHA38" s="174"/>
      <c r="VHB38" s="174"/>
      <c r="VHC38" s="174"/>
      <c r="VHD38" s="174"/>
      <c r="VHE38" s="174"/>
      <c r="VHF38" s="174"/>
      <c r="VHG38" s="174"/>
      <c r="VHH38" s="174"/>
      <c r="VHI38" s="174"/>
      <c r="VHJ38" s="174"/>
      <c r="VHK38" s="174"/>
      <c r="VHL38" s="174"/>
      <c r="VIB38" s="174"/>
      <c r="VIC38" s="174"/>
      <c r="VID38" s="174"/>
      <c r="VIE38" s="174"/>
      <c r="VIF38" s="174"/>
      <c r="VIG38" s="174"/>
      <c r="VIH38" s="174"/>
      <c r="VII38" s="174"/>
      <c r="VIJ38" s="174"/>
      <c r="VIK38" s="174"/>
      <c r="VIL38" s="174"/>
      <c r="VIM38" s="174"/>
      <c r="VIN38" s="174"/>
      <c r="VJD38" s="174"/>
      <c r="VJE38" s="174"/>
      <c r="VJF38" s="174"/>
      <c r="VJG38" s="174"/>
      <c r="VJH38" s="174"/>
      <c r="VJI38" s="174"/>
      <c r="VJJ38" s="174"/>
      <c r="VJK38" s="174"/>
      <c r="VJL38" s="174"/>
      <c r="VJM38" s="174"/>
      <c r="VJN38" s="174"/>
      <c r="VJO38" s="174"/>
      <c r="VJP38" s="174"/>
      <c r="VKF38" s="174"/>
      <c r="VKG38" s="174"/>
      <c r="VKH38" s="174"/>
      <c r="VKI38" s="174"/>
      <c r="VKJ38" s="174"/>
      <c r="VKK38" s="174"/>
      <c r="VKL38" s="174"/>
      <c r="VKM38" s="174"/>
      <c r="VKN38" s="174"/>
      <c r="VKO38" s="174"/>
      <c r="VKP38" s="174"/>
      <c r="VKQ38" s="174"/>
      <c r="VKR38" s="174"/>
      <c r="VLH38" s="174"/>
      <c r="VLI38" s="174"/>
      <c r="VLJ38" s="174"/>
      <c r="VLK38" s="174"/>
      <c r="VLL38" s="174"/>
      <c r="VLM38" s="174"/>
      <c r="VLN38" s="174"/>
      <c r="VLO38" s="174"/>
      <c r="VLP38" s="174"/>
      <c r="VLQ38" s="174"/>
      <c r="VLR38" s="174"/>
      <c r="VLS38" s="174"/>
      <c r="VLT38" s="174"/>
      <c r="VMJ38" s="174"/>
      <c r="VMK38" s="174"/>
      <c r="VML38" s="174"/>
      <c r="VMM38" s="174"/>
      <c r="VMN38" s="174"/>
      <c r="VMO38" s="174"/>
      <c r="VMP38" s="174"/>
      <c r="VMQ38" s="174"/>
      <c r="VMR38" s="174"/>
      <c r="VMS38" s="174"/>
      <c r="VMT38" s="174"/>
      <c r="VMU38" s="174"/>
      <c r="VMV38" s="174"/>
      <c r="VNL38" s="174"/>
      <c r="VNM38" s="174"/>
      <c r="VNN38" s="174"/>
      <c r="VNO38" s="174"/>
      <c r="VNP38" s="174"/>
      <c r="VNQ38" s="174"/>
      <c r="VNR38" s="174"/>
      <c r="VNS38" s="174"/>
      <c r="VNT38" s="174"/>
      <c r="VNU38" s="174"/>
      <c r="VNV38" s="174"/>
      <c r="VNW38" s="174"/>
      <c r="VNX38" s="174"/>
      <c r="VON38" s="174"/>
      <c r="VOO38" s="174"/>
      <c r="VOP38" s="174"/>
      <c r="VOQ38" s="174"/>
      <c r="VOR38" s="174"/>
      <c r="VOS38" s="174"/>
      <c r="VOT38" s="174"/>
      <c r="VOU38" s="174"/>
      <c r="VOV38" s="174"/>
      <c r="VOW38" s="174"/>
      <c r="VOX38" s="174"/>
      <c r="VOY38" s="174"/>
      <c r="VOZ38" s="174"/>
      <c r="VPP38" s="174"/>
      <c r="VPQ38" s="174"/>
      <c r="VPR38" s="174"/>
      <c r="VPS38" s="174"/>
      <c r="VPT38" s="174"/>
      <c r="VPU38" s="174"/>
      <c r="VPV38" s="174"/>
      <c r="VPW38" s="174"/>
      <c r="VPX38" s="174"/>
      <c r="VPY38" s="174"/>
      <c r="VPZ38" s="174"/>
      <c r="VQA38" s="174"/>
      <c r="VQB38" s="174"/>
      <c r="VQR38" s="174"/>
      <c r="VQS38" s="174"/>
      <c r="VQT38" s="174"/>
      <c r="VQU38" s="174"/>
      <c r="VQV38" s="174"/>
      <c r="VQW38" s="174"/>
      <c r="VQX38" s="174"/>
      <c r="VQY38" s="174"/>
      <c r="VQZ38" s="174"/>
      <c r="VRA38" s="174"/>
      <c r="VRB38" s="174"/>
      <c r="VRC38" s="174"/>
      <c r="VRD38" s="174"/>
      <c r="VRT38" s="174"/>
      <c r="VRU38" s="174"/>
      <c r="VRV38" s="174"/>
      <c r="VRW38" s="174"/>
      <c r="VRX38" s="174"/>
      <c r="VRY38" s="174"/>
      <c r="VRZ38" s="174"/>
      <c r="VSA38" s="174"/>
      <c r="VSB38" s="174"/>
      <c r="VSC38" s="174"/>
      <c r="VSD38" s="174"/>
      <c r="VSE38" s="174"/>
      <c r="VSF38" s="174"/>
      <c r="VSV38" s="174"/>
      <c r="VSW38" s="174"/>
      <c r="VSX38" s="174"/>
      <c r="VSY38" s="174"/>
      <c r="VSZ38" s="174"/>
      <c r="VTA38" s="174"/>
      <c r="VTB38" s="174"/>
      <c r="VTC38" s="174"/>
      <c r="VTD38" s="174"/>
      <c r="VTE38" s="174"/>
      <c r="VTF38" s="174"/>
      <c r="VTG38" s="174"/>
      <c r="VTH38" s="174"/>
      <c r="VTX38" s="174"/>
      <c r="VTY38" s="174"/>
      <c r="VTZ38" s="174"/>
      <c r="VUA38" s="174"/>
      <c r="VUB38" s="174"/>
      <c r="VUC38" s="174"/>
      <c r="VUD38" s="174"/>
      <c r="VUE38" s="174"/>
      <c r="VUF38" s="174"/>
      <c r="VUG38" s="174"/>
      <c r="VUH38" s="174"/>
      <c r="VUI38" s="174"/>
      <c r="VUJ38" s="174"/>
      <c r="VUZ38" s="174"/>
      <c r="VVA38" s="174"/>
      <c r="VVB38" s="174"/>
      <c r="VVC38" s="174"/>
      <c r="VVD38" s="174"/>
      <c r="VVE38" s="174"/>
      <c r="VVF38" s="174"/>
      <c r="VVG38" s="174"/>
      <c r="VVH38" s="174"/>
      <c r="VVI38" s="174"/>
      <c r="VVJ38" s="174"/>
      <c r="VVK38" s="174"/>
      <c r="VVL38" s="174"/>
      <c r="VWB38" s="174"/>
      <c r="VWC38" s="174"/>
      <c r="VWD38" s="174"/>
      <c r="VWE38" s="174"/>
      <c r="VWF38" s="174"/>
      <c r="VWG38" s="174"/>
      <c r="VWH38" s="174"/>
      <c r="VWI38" s="174"/>
      <c r="VWJ38" s="174"/>
      <c r="VWK38" s="174"/>
      <c r="VWL38" s="174"/>
      <c r="VWM38" s="174"/>
      <c r="VWN38" s="174"/>
      <c r="VXD38" s="174"/>
      <c r="VXE38" s="174"/>
      <c r="VXF38" s="174"/>
      <c r="VXG38" s="174"/>
      <c r="VXH38" s="174"/>
      <c r="VXI38" s="174"/>
      <c r="VXJ38" s="174"/>
      <c r="VXK38" s="174"/>
      <c r="VXL38" s="174"/>
      <c r="VXM38" s="174"/>
      <c r="VXN38" s="174"/>
      <c r="VXO38" s="174"/>
      <c r="VXP38" s="174"/>
      <c r="VYF38" s="174"/>
      <c r="VYG38" s="174"/>
      <c r="VYH38" s="174"/>
      <c r="VYI38" s="174"/>
      <c r="VYJ38" s="174"/>
      <c r="VYK38" s="174"/>
      <c r="VYL38" s="174"/>
      <c r="VYM38" s="174"/>
      <c r="VYN38" s="174"/>
      <c r="VYO38" s="174"/>
      <c r="VYP38" s="174"/>
      <c r="VYQ38" s="174"/>
      <c r="VYR38" s="174"/>
      <c r="VZH38" s="174"/>
      <c r="VZI38" s="174"/>
      <c r="VZJ38" s="174"/>
      <c r="VZK38" s="174"/>
      <c r="VZL38" s="174"/>
      <c r="VZM38" s="174"/>
      <c r="VZN38" s="174"/>
      <c r="VZO38" s="174"/>
      <c r="VZP38" s="174"/>
      <c r="VZQ38" s="174"/>
      <c r="VZR38" s="174"/>
      <c r="VZS38" s="174"/>
      <c r="VZT38" s="174"/>
      <c r="WAJ38" s="174"/>
      <c r="WAK38" s="174"/>
      <c r="WAL38" s="174"/>
      <c r="WAM38" s="174"/>
      <c r="WAN38" s="174"/>
      <c r="WAO38" s="174"/>
      <c r="WAP38" s="174"/>
      <c r="WAQ38" s="174"/>
      <c r="WAR38" s="174"/>
      <c r="WAS38" s="174"/>
      <c r="WAT38" s="174"/>
      <c r="WAU38" s="174"/>
      <c r="WAV38" s="174"/>
      <c r="WBL38" s="174"/>
      <c r="WBM38" s="174"/>
      <c r="WBN38" s="174"/>
      <c r="WBO38" s="174"/>
      <c r="WBP38" s="174"/>
      <c r="WBQ38" s="174"/>
      <c r="WBR38" s="174"/>
      <c r="WBS38" s="174"/>
      <c r="WBT38" s="174"/>
      <c r="WBU38" s="174"/>
      <c r="WBV38" s="174"/>
      <c r="WBW38" s="174"/>
      <c r="WBX38" s="174"/>
      <c r="WCN38" s="174"/>
      <c r="WCO38" s="174"/>
      <c r="WCP38" s="174"/>
      <c r="WCQ38" s="174"/>
      <c r="WCR38" s="174"/>
      <c r="WCS38" s="174"/>
      <c r="WCT38" s="174"/>
      <c r="WCU38" s="174"/>
      <c r="WCV38" s="174"/>
      <c r="WCW38" s="174"/>
      <c r="WCX38" s="174"/>
      <c r="WCY38" s="174"/>
      <c r="WCZ38" s="174"/>
      <c r="WDP38" s="174"/>
      <c r="WDQ38" s="174"/>
      <c r="WDR38" s="174"/>
      <c r="WDS38" s="174"/>
      <c r="WDT38" s="174"/>
      <c r="WDU38" s="174"/>
      <c r="WDV38" s="174"/>
      <c r="WDW38" s="174"/>
      <c r="WDX38" s="174"/>
      <c r="WDY38" s="174"/>
      <c r="WDZ38" s="174"/>
      <c r="WEA38" s="174"/>
      <c r="WEB38" s="174"/>
      <c r="WER38" s="174"/>
      <c r="WES38" s="174"/>
      <c r="WET38" s="174"/>
      <c r="WEU38" s="174"/>
      <c r="WEV38" s="174"/>
      <c r="WEW38" s="174"/>
      <c r="WEX38" s="174"/>
      <c r="WEY38" s="174"/>
      <c r="WEZ38" s="174"/>
      <c r="WFA38" s="174"/>
      <c r="WFB38" s="174"/>
      <c r="WFC38" s="174"/>
      <c r="WFD38" s="174"/>
      <c r="WFT38" s="174"/>
      <c r="WFU38" s="174"/>
      <c r="WFV38" s="174"/>
      <c r="WFW38" s="174"/>
      <c r="WFX38" s="174"/>
      <c r="WFY38" s="174"/>
      <c r="WFZ38" s="174"/>
      <c r="WGA38" s="174"/>
      <c r="WGB38" s="174"/>
      <c r="WGC38" s="174"/>
      <c r="WGD38" s="174"/>
      <c r="WGE38" s="174"/>
      <c r="WGF38" s="174"/>
      <c r="WGV38" s="174"/>
      <c r="WGW38" s="174"/>
      <c r="WGX38" s="174"/>
      <c r="WGY38" s="174"/>
      <c r="WGZ38" s="174"/>
      <c r="WHA38" s="174"/>
      <c r="WHB38" s="174"/>
      <c r="WHC38" s="174"/>
      <c r="WHD38" s="174"/>
      <c r="WHE38" s="174"/>
      <c r="WHF38" s="174"/>
      <c r="WHG38" s="174"/>
      <c r="WHH38" s="174"/>
      <c r="WHX38" s="174"/>
      <c r="WHY38" s="174"/>
      <c r="WHZ38" s="174"/>
      <c r="WIA38" s="174"/>
      <c r="WIB38" s="174"/>
      <c r="WIC38" s="174"/>
      <c r="WID38" s="174"/>
      <c r="WIE38" s="174"/>
      <c r="WIF38" s="174"/>
      <c r="WIG38" s="174"/>
      <c r="WIH38" s="174"/>
      <c r="WII38" s="174"/>
      <c r="WIJ38" s="174"/>
      <c r="WIZ38" s="174"/>
      <c r="WJA38" s="174"/>
      <c r="WJB38" s="174"/>
      <c r="WJC38" s="174"/>
      <c r="WJD38" s="174"/>
      <c r="WJE38" s="174"/>
      <c r="WJF38" s="174"/>
      <c r="WJG38" s="174"/>
      <c r="WJH38" s="174"/>
      <c r="WJI38" s="174"/>
      <c r="WJJ38" s="174"/>
      <c r="WJK38" s="174"/>
      <c r="WJL38" s="174"/>
      <c r="WKB38" s="174"/>
      <c r="WKC38" s="174"/>
      <c r="WKD38" s="174"/>
      <c r="WKE38" s="174"/>
      <c r="WKF38" s="174"/>
      <c r="WKG38" s="174"/>
      <c r="WKH38" s="174"/>
      <c r="WKI38" s="174"/>
      <c r="WKJ38" s="174"/>
      <c r="WKK38" s="174"/>
      <c r="WKL38" s="174"/>
      <c r="WKM38" s="174"/>
      <c r="WKN38" s="174"/>
      <c r="WLD38" s="174"/>
      <c r="WLE38" s="174"/>
      <c r="WLF38" s="174"/>
      <c r="WLG38" s="174"/>
      <c r="WLH38" s="174"/>
      <c r="WLI38" s="174"/>
      <c r="WLJ38" s="174"/>
      <c r="WLK38" s="174"/>
      <c r="WLL38" s="174"/>
      <c r="WLM38" s="174"/>
      <c r="WLN38" s="174"/>
      <c r="WLO38" s="174"/>
      <c r="WLP38" s="174"/>
      <c r="WMF38" s="174"/>
      <c r="WMG38" s="174"/>
      <c r="WMH38" s="174"/>
      <c r="WMI38" s="174"/>
      <c r="WMJ38" s="174"/>
      <c r="WMK38" s="174"/>
      <c r="WML38" s="174"/>
      <c r="WMM38" s="174"/>
      <c r="WMN38" s="174"/>
      <c r="WMO38" s="174"/>
      <c r="WMP38" s="174"/>
      <c r="WMQ38" s="174"/>
      <c r="WMR38" s="174"/>
      <c r="WNH38" s="174"/>
      <c r="WNI38" s="174"/>
      <c r="WNJ38" s="174"/>
      <c r="WNK38" s="174"/>
      <c r="WNL38" s="174"/>
      <c r="WNM38" s="174"/>
      <c r="WNN38" s="174"/>
      <c r="WNO38" s="174"/>
      <c r="WNP38" s="174"/>
      <c r="WNQ38" s="174"/>
      <c r="WNR38" s="174"/>
      <c r="WNS38" s="174"/>
      <c r="WNT38" s="174"/>
      <c r="WOJ38" s="174"/>
      <c r="WOK38" s="174"/>
      <c r="WOL38" s="174"/>
      <c r="WOM38" s="174"/>
      <c r="WON38" s="174"/>
      <c r="WOO38" s="174"/>
      <c r="WOP38" s="174"/>
      <c r="WOQ38" s="174"/>
      <c r="WOR38" s="174"/>
      <c r="WOS38" s="174"/>
      <c r="WOT38" s="174"/>
      <c r="WOU38" s="174"/>
      <c r="WOV38" s="174"/>
      <c r="WPL38" s="174"/>
      <c r="WPM38" s="174"/>
      <c r="WPN38" s="174"/>
      <c r="WPO38" s="174"/>
      <c r="WPP38" s="174"/>
      <c r="WPQ38" s="174"/>
      <c r="WPR38" s="174"/>
      <c r="WPS38" s="174"/>
      <c r="WPT38" s="174"/>
      <c r="WPU38" s="174"/>
      <c r="WPV38" s="174"/>
      <c r="WPW38" s="174"/>
      <c r="WPX38" s="174"/>
      <c r="WQN38" s="174"/>
      <c r="WQO38" s="174"/>
      <c r="WQP38" s="174"/>
      <c r="WQQ38" s="174"/>
      <c r="WQR38" s="174"/>
      <c r="WQS38" s="174"/>
      <c r="WQT38" s="174"/>
      <c r="WQU38" s="174"/>
      <c r="WQV38" s="174"/>
      <c r="WQW38" s="174"/>
      <c r="WQX38" s="174"/>
      <c r="WQY38" s="174"/>
      <c r="WQZ38" s="174"/>
      <c r="WRP38" s="174"/>
      <c r="WRQ38" s="174"/>
      <c r="WRR38" s="174"/>
      <c r="WRS38" s="174"/>
      <c r="WRT38" s="174"/>
      <c r="WRU38" s="174"/>
      <c r="WRV38" s="174"/>
      <c r="WRW38" s="174"/>
      <c r="WRX38" s="174"/>
      <c r="WRY38" s="174"/>
      <c r="WRZ38" s="174"/>
      <c r="WSA38" s="174"/>
      <c r="WSB38" s="174"/>
      <c r="WSR38" s="174"/>
      <c r="WSS38" s="174"/>
      <c r="WST38" s="174"/>
      <c r="WSU38" s="174"/>
      <c r="WSV38" s="174"/>
      <c r="WSW38" s="174"/>
      <c r="WSX38" s="174"/>
      <c r="WSY38" s="174"/>
      <c r="WSZ38" s="174"/>
      <c r="WTA38" s="174"/>
      <c r="WTB38" s="174"/>
      <c r="WTC38" s="174"/>
      <c r="WTD38" s="174"/>
      <c r="WTT38" s="174"/>
      <c r="WTU38" s="174"/>
      <c r="WTV38" s="174"/>
      <c r="WTW38" s="174"/>
      <c r="WTX38" s="174"/>
      <c r="WTY38" s="174"/>
      <c r="WTZ38" s="174"/>
      <c r="WUA38" s="174"/>
      <c r="WUB38" s="174"/>
      <c r="WUC38" s="174"/>
      <c r="WUD38" s="174"/>
      <c r="WUE38" s="174"/>
      <c r="WUF38" s="174"/>
      <c r="WUV38" s="174"/>
      <c r="WUW38" s="174"/>
      <c r="WUX38" s="174"/>
      <c r="WUY38" s="174"/>
      <c r="WUZ38" s="174"/>
      <c r="WVA38" s="174"/>
      <c r="WVB38" s="174"/>
      <c r="WVC38" s="174"/>
      <c r="WVD38" s="174"/>
      <c r="WVE38" s="174"/>
      <c r="WVF38" s="174"/>
      <c r="WVG38" s="174"/>
      <c r="WVH38" s="174"/>
      <c r="WVX38" s="174"/>
      <c r="WVY38" s="174"/>
      <c r="WVZ38" s="174"/>
      <c r="WWA38" s="174"/>
      <c r="WWB38" s="174"/>
      <c r="WWC38" s="174"/>
      <c r="WWD38" s="174"/>
      <c r="WWE38" s="174"/>
      <c r="WWF38" s="174"/>
      <c r="WWG38" s="174"/>
      <c r="WWH38" s="174"/>
      <c r="WWI38" s="174"/>
      <c r="WWJ38" s="174"/>
      <c r="WWZ38" s="174"/>
      <c r="WXA38" s="174"/>
      <c r="WXB38" s="174"/>
      <c r="WXC38" s="174"/>
      <c r="WXD38" s="174"/>
      <c r="WXE38" s="174"/>
      <c r="WXF38" s="174"/>
      <c r="WXG38" s="174"/>
      <c r="WXH38" s="174"/>
      <c r="WXI38" s="174"/>
      <c r="WXJ38" s="174"/>
      <c r="WXK38" s="174"/>
      <c r="WXL38" s="174"/>
      <c r="WYB38" s="174"/>
      <c r="WYC38" s="174"/>
      <c r="WYD38" s="174"/>
      <c r="WYE38" s="174"/>
      <c r="WYF38" s="174"/>
      <c r="WYG38" s="174"/>
      <c r="WYH38" s="174"/>
      <c r="WYI38" s="174"/>
      <c r="WYJ38" s="174"/>
      <c r="WYK38" s="174"/>
      <c r="WYL38" s="174"/>
      <c r="WYM38" s="174"/>
      <c r="WYN38" s="174"/>
      <c r="WZD38" s="174"/>
      <c r="WZE38" s="174"/>
      <c r="WZF38" s="174"/>
      <c r="WZG38" s="174"/>
      <c r="WZH38" s="174"/>
      <c r="WZI38" s="174"/>
      <c r="WZJ38" s="174"/>
      <c r="WZK38" s="174"/>
      <c r="WZL38" s="174"/>
      <c r="WZM38" s="174"/>
      <c r="WZN38" s="174"/>
      <c r="WZO38" s="174"/>
      <c r="WZP38" s="174"/>
      <c r="XAF38" s="174"/>
      <c r="XAG38" s="174"/>
      <c r="XAH38" s="174"/>
      <c r="XAI38" s="174"/>
      <c r="XAJ38" s="174"/>
      <c r="XAK38" s="174"/>
      <c r="XAL38" s="174"/>
      <c r="XAM38" s="174"/>
      <c r="XAN38" s="174"/>
      <c r="XAO38" s="174"/>
      <c r="XAP38" s="174"/>
      <c r="XAQ38" s="174"/>
      <c r="XAR38" s="174"/>
      <c r="XBH38" s="174"/>
      <c r="XBI38" s="174"/>
      <c r="XBJ38" s="174"/>
      <c r="XBK38" s="174"/>
      <c r="XBL38" s="174"/>
      <c r="XBM38" s="174"/>
      <c r="XBN38" s="174"/>
      <c r="XBO38" s="174"/>
      <c r="XBP38" s="174"/>
      <c r="XBQ38" s="174"/>
      <c r="XBR38" s="174"/>
      <c r="XBS38" s="174"/>
      <c r="XBT38" s="174"/>
      <c r="XCJ38" s="174"/>
      <c r="XCK38" s="174"/>
      <c r="XCL38" s="174"/>
      <c r="XCM38" s="174"/>
      <c r="XCN38" s="174"/>
      <c r="XCO38" s="174"/>
      <c r="XCP38" s="174"/>
      <c r="XCQ38" s="174"/>
      <c r="XCR38" s="174"/>
      <c r="XCS38" s="174"/>
      <c r="XCT38" s="174"/>
      <c r="XCU38" s="174"/>
      <c r="XCV38" s="174"/>
      <c r="XDL38" s="174"/>
      <c r="XDM38" s="174"/>
      <c r="XDN38" s="174"/>
      <c r="XDO38" s="174"/>
      <c r="XDP38" s="174"/>
      <c r="XDQ38" s="174"/>
      <c r="XDR38" s="174"/>
      <c r="XDS38" s="174"/>
      <c r="XDT38" s="174"/>
      <c r="XDU38" s="174"/>
      <c r="XDV38" s="174"/>
      <c r="XDW38" s="174"/>
      <c r="XDX38" s="174"/>
      <c r="XEN38" s="174"/>
      <c r="XEO38" s="174"/>
      <c r="XEP38" s="174"/>
      <c r="XEQ38" s="174"/>
      <c r="XER38" s="174"/>
      <c r="XES38" s="174"/>
      <c r="XET38" s="174"/>
      <c r="XEU38" s="174"/>
      <c r="XEV38" s="174"/>
      <c r="XEW38" s="174"/>
      <c r="XEX38" s="174"/>
      <c r="XEY38" s="174"/>
      <c r="XEZ38" s="17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hyperlinks>
    <hyperlink ref="AC2" location="Contenido!A1" display="Contenido" xr:uid="{C0DD5355-8683-4C4C-A3E9-7103B8A58615}"/>
  </hyperlinks>
  <printOptions horizontalCentered="1"/>
  <pageMargins left="0.19685039370078741" right="0.19685039370078741" top="0.39370078740157483" bottom="0" header="0.31496062992125984" footer="0.31496062992125984"/>
  <pageSetup scale="63" orientation="landscape" r:id="rId1"/>
  <ignoredErrors>
    <ignoredError sqref="B19:D19" formula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4BA01-774F-4E25-A6F3-07C04DB5A578}">
  <sheetPr>
    <tabColor rgb="FFF2DAB1"/>
    <pageSetUpPr fitToPage="1"/>
  </sheetPr>
  <dimension ref="A1:XEZ45"/>
  <sheetViews>
    <sheetView showGridLines="0" workbookViewId="0">
      <selection activeCell="A24" sqref="A24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367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x14ac:dyDescent="0.3">
      <c r="A9" s="46" t="s">
        <v>137</v>
      </c>
    </row>
    <row r="10" spans="1:29" s="53" customFormat="1" x14ac:dyDescent="0.3">
      <c r="A10" s="48" t="s">
        <v>123</v>
      </c>
      <c r="B10" s="120">
        <f>SUM(B11:B22)</f>
        <v>552</v>
      </c>
      <c r="C10" s="120">
        <f t="shared" ref="C10:E10" si="0">SUM(C11:C22)</f>
        <v>306</v>
      </c>
      <c r="D10" s="120">
        <f t="shared" si="0"/>
        <v>246</v>
      </c>
      <c r="E10" s="120">
        <f t="shared" si="0"/>
        <v>0</v>
      </c>
      <c r="F10" s="120">
        <f t="shared" ref="F10" si="1">SUM(F11:F22)</f>
        <v>96</v>
      </c>
      <c r="G10" s="120">
        <f t="shared" ref="G10:H10" si="2">SUM(G11:G22)</f>
        <v>69</v>
      </c>
      <c r="H10" s="120">
        <f t="shared" si="2"/>
        <v>27</v>
      </c>
      <c r="I10" s="120">
        <f t="shared" ref="I10" si="3">SUM(I11:I22)</f>
        <v>0</v>
      </c>
      <c r="J10" s="120">
        <f t="shared" ref="J10:K10" si="4">SUM(J11:J22)</f>
        <v>73</v>
      </c>
      <c r="K10" s="120">
        <f t="shared" si="4"/>
        <v>48</v>
      </c>
      <c r="L10" s="120">
        <f t="shared" ref="L10" si="5">SUM(L11:L22)</f>
        <v>25</v>
      </c>
      <c r="M10" s="120">
        <f t="shared" ref="M10:N10" si="6">SUM(M11:M22)</f>
        <v>0</v>
      </c>
      <c r="N10" s="120">
        <f t="shared" si="6"/>
        <v>66</v>
      </c>
      <c r="O10" s="120">
        <f t="shared" ref="O10" si="7">SUM(O11:O22)</f>
        <v>37</v>
      </c>
      <c r="P10" s="120">
        <f t="shared" ref="P10:Q10" si="8">SUM(P11:P22)</f>
        <v>29</v>
      </c>
      <c r="Q10" s="120">
        <f t="shared" si="8"/>
        <v>0</v>
      </c>
      <c r="R10" s="120">
        <f t="shared" ref="R10" si="9">SUM(R11:R22)</f>
        <v>231</v>
      </c>
      <c r="S10" s="120">
        <f t="shared" ref="S10:T10" si="10">SUM(S11:S22)</f>
        <v>106</v>
      </c>
      <c r="T10" s="120">
        <f t="shared" si="10"/>
        <v>125</v>
      </c>
      <c r="U10" s="120">
        <f t="shared" ref="U10" si="11">SUM(U11:U22)</f>
        <v>0</v>
      </c>
      <c r="V10" s="120">
        <f t="shared" ref="V10:W10" si="12">SUM(V11:V22)</f>
        <v>78</v>
      </c>
      <c r="W10" s="120">
        <f t="shared" si="12"/>
        <v>41</v>
      </c>
      <c r="X10" s="120">
        <f t="shared" ref="X10" si="13">SUM(X11:X22)</f>
        <v>37</v>
      </c>
      <c r="Y10" s="120">
        <f t="shared" ref="Y10:Z10" si="14">SUM(Y11:Y22)</f>
        <v>0</v>
      </c>
      <c r="Z10" s="120">
        <f t="shared" si="14"/>
        <v>8</v>
      </c>
      <c r="AA10" s="120">
        <f t="shared" ref="AA10" si="15">SUM(AA11:AA22)</f>
        <v>5</v>
      </c>
      <c r="AB10" s="120">
        <f t="shared" ref="AB10" si="16">SUM(AB11:AB22)</f>
        <v>3</v>
      </c>
      <c r="AC10" s="14"/>
    </row>
    <row r="11" spans="1:29" x14ac:dyDescent="0.3">
      <c r="A11" s="50" t="s">
        <v>177</v>
      </c>
      <c r="B11" s="115">
        <f>F11+J11+N11+R11+V11</f>
        <v>29</v>
      </c>
      <c r="C11" s="115">
        <f>G11+K11+O11+S11+W11</f>
        <v>14</v>
      </c>
      <c r="D11" s="115">
        <f>H11+L11+P11+T11+X11</f>
        <v>15</v>
      </c>
      <c r="E11" s="115"/>
      <c r="F11" s="115">
        <v>5</v>
      </c>
      <c r="G11" s="115">
        <v>4</v>
      </c>
      <c r="H11" s="115">
        <v>1</v>
      </c>
      <c r="I11" s="115"/>
      <c r="J11" s="115">
        <v>7</v>
      </c>
      <c r="K11" s="115">
        <v>5</v>
      </c>
      <c r="L11" s="115">
        <v>2</v>
      </c>
      <c r="M11" s="115"/>
      <c r="N11" s="115">
        <v>4</v>
      </c>
      <c r="O11" s="115">
        <v>1</v>
      </c>
      <c r="P11" s="115">
        <v>3</v>
      </c>
      <c r="Q11" s="115"/>
      <c r="R11" s="115">
        <v>8</v>
      </c>
      <c r="S11" s="115">
        <v>2</v>
      </c>
      <c r="T11" s="115">
        <v>6</v>
      </c>
      <c r="U11" s="115"/>
      <c r="V11" s="115">
        <v>5</v>
      </c>
      <c r="W11" s="115">
        <v>2</v>
      </c>
      <c r="X11" s="115">
        <v>3</v>
      </c>
      <c r="Y11" s="115"/>
      <c r="Z11" s="115" t="s">
        <v>173</v>
      </c>
      <c r="AA11" s="115" t="s">
        <v>173</v>
      </c>
      <c r="AB11" s="115" t="s">
        <v>173</v>
      </c>
    </row>
    <row r="12" spans="1:29" x14ac:dyDescent="0.3">
      <c r="A12" s="50" t="s">
        <v>178</v>
      </c>
      <c r="B12" s="115">
        <f>F12+J12+N12+R12+V12</f>
        <v>71</v>
      </c>
      <c r="C12" s="115">
        <f>G12+K12+O12+S12</f>
        <v>31</v>
      </c>
      <c r="D12" s="115">
        <f>H12+L12+P12+T12+X12</f>
        <v>40</v>
      </c>
      <c r="E12" s="115"/>
      <c r="F12" s="115">
        <v>26</v>
      </c>
      <c r="G12" s="115">
        <v>14</v>
      </c>
      <c r="H12" s="115">
        <v>12</v>
      </c>
      <c r="I12" s="115"/>
      <c r="J12" s="115">
        <v>13</v>
      </c>
      <c r="K12" s="115">
        <v>6</v>
      </c>
      <c r="L12" s="115">
        <v>7</v>
      </c>
      <c r="M12" s="115"/>
      <c r="N12" s="115">
        <v>19</v>
      </c>
      <c r="O12" s="115">
        <v>7</v>
      </c>
      <c r="P12" s="115">
        <v>12</v>
      </c>
      <c r="Q12" s="115"/>
      <c r="R12" s="115">
        <v>11</v>
      </c>
      <c r="S12" s="115">
        <v>4</v>
      </c>
      <c r="T12" s="115">
        <v>7</v>
      </c>
      <c r="U12" s="115"/>
      <c r="V12" s="115">
        <v>2</v>
      </c>
      <c r="W12" s="115" t="s">
        <v>173</v>
      </c>
      <c r="X12" s="115">
        <v>2</v>
      </c>
      <c r="Y12" s="115"/>
      <c r="Z12" s="115" t="s">
        <v>173</v>
      </c>
      <c r="AA12" s="115" t="s">
        <v>173</v>
      </c>
      <c r="AB12" s="115" t="s">
        <v>173</v>
      </c>
    </row>
    <row r="13" spans="1:29" x14ac:dyDescent="0.3">
      <c r="A13" s="50" t="s">
        <v>179</v>
      </c>
      <c r="B13" s="115" t="s">
        <v>173</v>
      </c>
      <c r="C13" s="115" t="s">
        <v>173</v>
      </c>
      <c r="D13" s="115" t="s">
        <v>173</v>
      </c>
      <c r="E13" s="115"/>
      <c r="F13" s="115" t="s">
        <v>173</v>
      </c>
      <c r="G13" s="115" t="s">
        <v>173</v>
      </c>
      <c r="H13" s="115" t="s">
        <v>173</v>
      </c>
      <c r="I13" s="115"/>
      <c r="J13" s="115" t="s">
        <v>173</v>
      </c>
      <c r="K13" s="115" t="s">
        <v>173</v>
      </c>
      <c r="L13" s="115" t="s">
        <v>173</v>
      </c>
      <c r="M13" s="115"/>
      <c r="N13" s="115" t="s">
        <v>173</v>
      </c>
      <c r="O13" s="115" t="s">
        <v>173</v>
      </c>
      <c r="P13" s="115" t="s">
        <v>173</v>
      </c>
      <c r="Q13" s="115"/>
      <c r="R13" s="115" t="s">
        <v>173</v>
      </c>
      <c r="S13" s="115" t="s">
        <v>173</v>
      </c>
      <c r="T13" s="115" t="s">
        <v>173</v>
      </c>
      <c r="U13" s="115"/>
      <c r="V13" s="115" t="s">
        <v>173</v>
      </c>
      <c r="W13" s="115" t="s">
        <v>173</v>
      </c>
      <c r="X13" s="115" t="s">
        <v>173</v>
      </c>
      <c r="Y13" s="115"/>
      <c r="Z13" s="115" t="s">
        <v>173</v>
      </c>
      <c r="AA13" s="115" t="s">
        <v>173</v>
      </c>
      <c r="AB13" s="115" t="s">
        <v>173</v>
      </c>
    </row>
    <row r="14" spans="1:29" x14ac:dyDescent="0.3">
      <c r="A14" s="50" t="s">
        <v>180</v>
      </c>
      <c r="B14" s="115" t="s">
        <v>173</v>
      </c>
      <c r="C14" s="115" t="s">
        <v>173</v>
      </c>
      <c r="D14" s="115" t="s">
        <v>173</v>
      </c>
      <c r="E14" s="115"/>
      <c r="F14" s="115" t="s">
        <v>173</v>
      </c>
      <c r="G14" s="115" t="s">
        <v>173</v>
      </c>
      <c r="H14" s="115" t="s">
        <v>173</v>
      </c>
      <c r="I14" s="115"/>
      <c r="J14" s="115" t="s">
        <v>173</v>
      </c>
      <c r="K14" s="115" t="s">
        <v>173</v>
      </c>
      <c r="L14" s="115" t="s">
        <v>173</v>
      </c>
      <c r="M14" s="115"/>
      <c r="N14" s="115" t="s">
        <v>173</v>
      </c>
      <c r="O14" s="115" t="s">
        <v>173</v>
      </c>
      <c r="P14" s="115" t="s">
        <v>173</v>
      </c>
      <c r="Q14" s="115"/>
      <c r="R14" s="115" t="s">
        <v>173</v>
      </c>
      <c r="S14" s="115" t="s">
        <v>173</v>
      </c>
      <c r="T14" s="115" t="s">
        <v>173</v>
      </c>
      <c r="U14" s="115"/>
      <c r="V14" s="115" t="s">
        <v>173</v>
      </c>
      <c r="W14" s="115" t="s">
        <v>173</v>
      </c>
      <c r="X14" s="115" t="s">
        <v>173</v>
      </c>
      <c r="Y14" s="115"/>
      <c r="Z14" s="115" t="s">
        <v>173</v>
      </c>
      <c r="AA14" s="115" t="s">
        <v>173</v>
      </c>
      <c r="AB14" s="115" t="s">
        <v>173</v>
      </c>
      <c r="AC14" s="24"/>
    </row>
    <row r="15" spans="1:29" x14ac:dyDescent="0.3">
      <c r="A15" s="50" t="s">
        <v>182</v>
      </c>
      <c r="B15" s="115">
        <f>F15</f>
        <v>1</v>
      </c>
      <c r="C15" s="115">
        <f>G15</f>
        <v>1</v>
      </c>
      <c r="D15" s="115" t="s">
        <v>173</v>
      </c>
      <c r="E15" s="115"/>
      <c r="F15" s="115">
        <v>1</v>
      </c>
      <c r="G15" s="115">
        <v>1</v>
      </c>
      <c r="H15" s="115" t="s">
        <v>173</v>
      </c>
      <c r="I15" s="115"/>
      <c r="J15" s="115" t="s">
        <v>173</v>
      </c>
      <c r="K15" s="115" t="s">
        <v>173</v>
      </c>
      <c r="L15" s="115" t="s">
        <v>173</v>
      </c>
      <c r="M15" s="115"/>
      <c r="N15" s="115" t="s">
        <v>173</v>
      </c>
      <c r="O15" s="115" t="s">
        <v>173</v>
      </c>
      <c r="P15" s="115" t="s">
        <v>173</v>
      </c>
      <c r="Q15" s="115"/>
      <c r="R15" s="115" t="s">
        <v>173</v>
      </c>
      <c r="S15" s="115" t="s">
        <v>173</v>
      </c>
      <c r="T15" s="115" t="s">
        <v>173</v>
      </c>
      <c r="U15" s="115"/>
      <c r="V15" s="115" t="s">
        <v>173</v>
      </c>
      <c r="W15" s="115" t="s">
        <v>173</v>
      </c>
      <c r="X15" s="115" t="s">
        <v>173</v>
      </c>
      <c r="Y15" s="115"/>
      <c r="Z15" s="115" t="s">
        <v>173</v>
      </c>
      <c r="AA15" s="115" t="s">
        <v>173</v>
      </c>
      <c r="AB15" s="115" t="s">
        <v>173</v>
      </c>
      <c r="AC15" s="14"/>
    </row>
    <row r="16" spans="1:29" x14ac:dyDescent="0.3">
      <c r="A16" s="50" t="s">
        <v>184</v>
      </c>
      <c r="B16" s="115">
        <f>F16+J16+N16+R16+V16</f>
        <v>26</v>
      </c>
      <c r="C16" s="115">
        <f>K16+O16+S16</f>
        <v>15</v>
      </c>
      <c r="D16" s="115">
        <f>H16+L16+P16+T16+X16</f>
        <v>11</v>
      </c>
      <c r="E16" s="115"/>
      <c r="F16" s="115">
        <v>2</v>
      </c>
      <c r="G16" s="115" t="s">
        <v>173</v>
      </c>
      <c r="H16" s="115">
        <v>2</v>
      </c>
      <c r="I16" s="115"/>
      <c r="J16" s="115">
        <v>9</v>
      </c>
      <c r="K16" s="115">
        <v>4</v>
      </c>
      <c r="L16" s="115">
        <v>5</v>
      </c>
      <c r="M16" s="115"/>
      <c r="N16" s="115">
        <v>8</v>
      </c>
      <c r="O16" s="115">
        <v>7</v>
      </c>
      <c r="P16" s="115">
        <v>1</v>
      </c>
      <c r="Q16" s="115"/>
      <c r="R16" s="115">
        <v>6</v>
      </c>
      <c r="S16" s="115">
        <v>4</v>
      </c>
      <c r="T16" s="115">
        <v>2</v>
      </c>
      <c r="U16" s="115"/>
      <c r="V16" s="115">
        <v>1</v>
      </c>
      <c r="W16" s="115" t="s">
        <v>173</v>
      </c>
      <c r="X16" s="115">
        <v>1</v>
      </c>
      <c r="Y16" s="115"/>
      <c r="Z16" s="115" t="s">
        <v>173</v>
      </c>
      <c r="AA16" s="115" t="s">
        <v>173</v>
      </c>
      <c r="AB16" s="115" t="s">
        <v>173</v>
      </c>
      <c r="AC16" s="24"/>
    </row>
    <row r="17" spans="1:29" x14ac:dyDescent="0.3">
      <c r="A17" s="50" t="s">
        <v>185</v>
      </c>
      <c r="B17" s="115">
        <f>F17+R17</f>
        <v>2</v>
      </c>
      <c r="C17" s="115">
        <f>G17</f>
        <v>1</v>
      </c>
      <c r="D17" s="115">
        <f>T17</f>
        <v>1</v>
      </c>
      <c r="E17" s="115"/>
      <c r="F17" s="115">
        <v>1</v>
      </c>
      <c r="G17" s="115">
        <v>1</v>
      </c>
      <c r="H17" s="115" t="s">
        <v>173</v>
      </c>
      <c r="I17" s="115"/>
      <c r="J17" s="115" t="s">
        <v>173</v>
      </c>
      <c r="K17" s="115" t="s">
        <v>173</v>
      </c>
      <c r="L17" s="115" t="s">
        <v>173</v>
      </c>
      <c r="M17" s="115"/>
      <c r="N17" s="115" t="s">
        <v>173</v>
      </c>
      <c r="O17" s="115" t="s">
        <v>173</v>
      </c>
      <c r="P17" s="115" t="s">
        <v>173</v>
      </c>
      <c r="Q17" s="115"/>
      <c r="R17" s="115">
        <v>1</v>
      </c>
      <c r="S17" s="115" t="s">
        <v>173</v>
      </c>
      <c r="T17" s="115">
        <v>1</v>
      </c>
      <c r="U17" s="115"/>
      <c r="V17" s="115">
        <v>0</v>
      </c>
      <c r="W17" s="115" t="s">
        <v>173</v>
      </c>
      <c r="X17" s="115" t="s">
        <v>173</v>
      </c>
      <c r="Y17" s="115"/>
      <c r="Z17" s="115" t="s">
        <v>173</v>
      </c>
      <c r="AA17" s="115" t="s">
        <v>173</v>
      </c>
      <c r="AB17" s="115" t="s">
        <v>173</v>
      </c>
      <c r="AC17" s="24"/>
    </row>
    <row r="18" spans="1:29" x14ac:dyDescent="0.3">
      <c r="A18" s="50" t="s">
        <v>186</v>
      </c>
      <c r="B18" s="115">
        <f>F18</f>
        <v>1</v>
      </c>
      <c r="C18" s="115">
        <f>G18</f>
        <v>1</v>
      </c>
      <c r="D18" s="115" t="s">
        <v>173</v>
      </c>
      <c r="E18" s="115"/>
      <c r="F18" s="115">
        <v>1</v>
      </c>
      <c r="G18" s="115">
        <v>1</v>
      </c>
      <c r="H18" s="115" t="s">
        <v>173</v>
      </c>
      <c r="I18" s="115"/>
      <c r="J18" s="115" t="s">
        <v>173</v>
      </c>
      <c r="K18" s="115" t="s">
        <v>173</v>
      </c>
      <c r="L18" s="115" t="s">
        <v>173</v>
      </c>
      <c r="M18" s="115"/>
      <c r="N18" s="115" t="s">
        <v>173</v>
      </c>
      <c r="O18" s="115" t="s">
        <v>173</v>
      </c>
      <c r="P18" s="115" t="s">
        <v>173</v>
      </c>
      <c r="Q18" s="115"/>
      <c r="R18" s="115" t="s">
        <v>173</v>
      </c>
      <c r="S18" s="115" t="s">
        <v>173</v>
      </c>
      <c r="T18" s="115" t="s">
        <v>173</v>
      </c>
      <c r="U18" s="115"/>
      <c r="V18" s="115">
        <v>0</v>
      </c>
      <c r="W18" s="115" t="s">
        <v>173</v>
      </c>
      <c r="X18" s="115" t="s">
        <v>173</v>
      </c>
      <c r="Y18" s="115"/>
      <c r="Z18" s="115" t="s">
        <v>173</v>
      </c>
      <c r="AA18" s="115" t="s">
        <v>173</v>
      </c>
      <c r="AB18" s="115" t="s">
        <v>173</v>
      </c>
      <c r="AC18" s="24"/>
    </row>
    <row r="19" spans="1:29" x14ac:dyDescent="0.3">
      <c r="A19" s="68" t="s">
        <v>188</v>
      </c>
      <c r="B19" s="115">
        <f t="shared" ref="B19" si="17">F19+J19+N19+R19+V19+Z19</f>
        <v>376</v>
      </c>
      <c r="C19" s="115">
        <f t="shared" ref="C19:D19" si="18">G19+K19+O19+S19+W19+AA19</f>
        <v>213</v>
      </c>
      <c r="D19" s="115">
        <f t="shared" si="18"/>
        <v>163</v>
      </c>
      <c r="E19" s="115"/>
      <c r="F19" s="115">
        <v>47</v>
      </c>
      <c r="G19" s="115">
        <v>39</v>
      </c>
      <c r="H19" s="115">
        <v>8</v>
      </c>
      <c r="I19" s="115"/>
      <c r="J19" s="115">
        <v>30</v>
      </c>
      <c r="K19" s="115">
        <v>25</v>
      </c>
      <c r="L19" s="115">
        <v>5</v>
      </c>
      <c r="M19" s="115"/>
      <c r="N19" s="115">
        <v>21</v>
      </c>
      <c r="O19" s="115">
        <v>12</v>
      </c>
      <c r="P19" s="115">
        <v>9</v>
      </c>
      <c r="Q19" s="115"/>
      <c r="R19" s="115">
        <v>201</v>
      </c>
      <c r="S19" s="115">
        <v>94</v>
      </c>
      <c r="T19" s="115">
        <v>107</v>
      </c>
      <c r="U19" s="115"/>
      <c r="V19" s="115">
        <v>69</v>
      </c>
      <c r="W19" s="115">
        <v>38</v>
      </c>
      <c r="X19" s="115">
        <v>31</v>
      </c>
      <c r="Y19" s="115"/>
      <c r="Z19" s="115">
        <v>8</v>
      </c>
      <c r="AA19" s="115">
        <v>5</v>
      </c>
      <c r="AB19" s="115">
        <v>3</v>
      </c>
      <c r="AC19" s="24"/>
    </row>
    <row r="20" spans="1:29" x14ac:dyDescent="0.3">
      <c r="A20" s="50" t="s">
        <v>190</v>
      </c>
      <c r="B20" s="115">
        <f>F20+J20+N20+R20+V20</f>
        <v>42</v>
      </c>
      <c r="C20" s="115">
        <f>G20+K20+O20+S20+W20</f>
        <v>28</v>
      </c>
      <c r="D20" s="115">
        <f>H20+L20+P20+T20</f>
        <v>14</v>
      </c>
      <c r="E20" s="115"/>
      <c r="F20" s="115">
        <v>13</v>
      </c>
      <c r="G20" s="115">
        <v>9</v>
      </c>
      <c r="H20" s="115">
        <v>4</v>
      </c>
      <c r="I20" s="115"/>
      <c r="J20" s="115">
        <v>13</v>
      </c>
      <c r="K20" s="115">
        <v>8</v>
      </c>
      <c r="L20" s="115">
        <v>5</v>
      </c>
      <c r="M20" s="115"/>
      <c r="N20" s="115">
        <v>11</v>
      </c>
      <c r="O20" s="115">
        <v>8</v>
      </c>
      <c r="P20" s="115">
        <v>3</v>
      </c>
      <c r="Q20" s="115"/>
      <c r="R20" s="115">
        <v>4</v>
      </c>
      <c r="S20" s="115">
        <v>2</v>
      </c>
      <c r="T20" s="115">
        <v>2</v>
      </c>
      <c r="U20" s="115"/>
      <c r="V20" s="115">
        <v>1</v>
      </c>
      <c r="W20" s="115">
        <v>1</v>
      </c>
      <c r="X20" s="115" t="s">
        <v>173</v>
      </c>
      <c r="Y20" s="115"/>
      <c r="Z20" s="115" t="s">
        <v>173</v>
      </c>
      <c r="AA20" s="115" t="s">
        <v>173</v>
      </c>
      <c r="AB20" s="115" t="s">
        <v>173</v>
      </c>
      <c r="AC20" s="24"/>
    </row>
    <row r="21" spans="1:29" x14ac:dyDescent="0.3">
      <c r="A21" s="50" t="s">
        <v>193</v>
      </c>
      <c r="B21" s="115" t="s">
        <v>173</v>
      </c>
      <c r="C21" s="115" t="s">
        <v>173</v>
      </c>
      <c r="D21" s="115" t="s">
        <v>173</v>
      </c>
      <c r="E21" s="115"/>
      <c r="F21" s="115" t="s">
        <v>173</v>
      </c>
      <c r="G21" s="115" t="s">
        <v>173</v>
      </c>
      <c r="H21" s="115" t="s">
        <v>173</v>
      </c>
      <c r="I21" s="115"/>
      <c r="J21" s="115" t="s">
        <v>173</v>
      </c>
      <c r="K21" s="115" t="s">
        <v>173</v>
      </c>
      <c r="L21" s="115" t="s">
        <v>173</v>
      </c>
      <c r="M21" s="115"/>
      <c r="N21" s="115" t="s">
        <v>173</v>
      </c>
      <c r="O21" s="115" t="s">
        <v>173</v>
      </c>
      <c r="P21" s="115" t="s">
        <v>173</v>
      </c>
      <c r="Q21" s="115"/>
      <c r="R21" s="115" t="s">
        <v>173</v>
      </c>
      <c r="S21" s="115" t="s">
        <v>173</v>
      </c>
      <c r="T21" s="115" t="s">
        <v>173</v>
      </c>
      <c r="U21" s="115"/>
      <c r="V21" s="115" t="s">
        <v>173</v>
      </c>
      <c r="W21" s="115" t="s">
        <v>173</v>
      </c>
      <c r="X21" s="115" t="s">
        <v>173</v>
      </c>
      <c r="Y21" s="115"/>
      <c r="Z21" s="115" t="s">
        <v>173</v>
      </c>
      <c r="AA21" s="115" t="s">
        <v>173</v>
      </c>
      <c r="AB21" s="115" t="s">
        <v>173</v>
      </c>
      <c r="AC21" s="24"/>
    </row>
    <row r="22" spans="1:29" x14ac:dyDescent="0.3">
      <c r="A22" s="50" t="s">
        <v>196</v>
      </c>
      <c r="B22" s="115">
        <f>J22+N22</f>
        <v>4</v>
      </c>
      <c r="C22" s="115">
        <f>O22</f>
        <v>2</v>
      </c>
      <c r="D22" s="115">
        <f>L22+P22</f>
        <v>2</v>
      </c>
      <c r="E22" s="115"/>
      <c r="F22" s="115" t="s">
        <v>173</v>
      </c>
      <c r="G22" s="115" t="s">
        <v>173</v>
      </c>
      <c r="H22" s="115" t="s">
        <v>173</v>
      </c>
      <c r="I22" s="115"/>
      <c r="J22" s="115">
        <v>1</v>
      </c>
      <c r="K22" s="115" t="s">
        <v>173</v>
      </c>
      <c r="L22" s="115">
        <v>1</v>
      </c>
      <c r="M22" s="115"/>
      <c r="N22" s="115">
        <v>3</v>
      </c>
      <c r="O22" s="115">
        <v>2</v>
      </c>
      <c r="P22" s="115">
        <v>1</v>
      </c>
      <c r="Q22" s="115"/>
      <c r="R22" s="115" t="s">
        <v>173</v>
      </c>
      <c r="S22" s="115" t="s">
        <v>173</v>
      </c>
      <c r="T22" s="115" t="s">
        <v>173</v>
      </c>
      <c r="U22" s="115"/>
      <c r="V22" s="115" t="s">
        <v>173</v>
      </c>
      <c r="W22" s="115" t="s">
        <v>173</v>
      </c>
      <c r="X22" s="115" t="s">
        <v>173</v>
      </c>
      <c r="Y22" s="115"/>
      <c r="Z22" s="115" t="s">
        <v>173</v>
      </c>
      <c r="AA22" s="115" t="s">
        <v>173</v>
      </c>
      <c r="AB22" s="115" t="s">
        <v>173</v>
      </c>
      <c r="AC22" s="24"/>
    </row>
    <row r="23" spans="1:29" x14ac:dyDescent="0.3">
      <c r="AC23" s="24"/>
    </row>
    <row r="24" spans="1:29" x14ac:dyDescent="0.3">
      <c r="A24" s="46" t="s">
        <v>143</v>
      </c>
      <c r="AC24" s="14"/>
    </row>
    <row r="25" spans="1:29" s="53" customFormat="1" x14ac:dyDescent="0.3">
      <c r="A25" s="48" t="s">
        <v>123</v>
      </c>
      <c r="B25" s="121">
        <v>4.7175455089308604</v>
      </c>
      <c r="C25" s="121">
        <v>5.0957535387177355</v>
      </c>
      <c r="D25" s="121">
        <v>4.3188202247191017</v>
      </c>
      <c r="E25" s="121"/>
      <c r="F25" s="121">
        <v>3.9489921842863018</v>
      </c>
      <c r="G25" s="121">
        <v>5.4936305732484074</v>
      </c>
      <c r="H25" s="121">
        <v>2.2978723404255321</v>
      </c>
      <c r="I25" s="121"/>
      <c r="J25" s="121">
        <v>3.3547794117647056</v>
      </c>
      <c r="K25" s="121">
        <v>4.4036697247706424</v>
      </c>
      <c r="L25" s="121">
        <v>2.3020257826887662</v>
      </c>
      <c r="M25" s="121"/>
      <c r="N25" s="121">
        <v>3.1700288184438041</v>
      </c>
      <c r="O25" s="121">
        <v>3.6062378167641325</v>
      </c>
      <c r="P25" s="121">
        <v>2.7462121212121211</v>
      </c>
      <c r="Q25" s="121"/>
      <c r="R25" s="121">
        <v>9.8844672657252879</v>
      </c>
      <c r="S25" s="121">
        <v>8.6743044189852689</v>
      </c>
      <c r="T25" s="121">
        <v>11.210762331838566</v>
      </c>
      <c r="U25" s="121"/>
      <c r="V25" s="121">
        <v>3.819784524975514</v>
      </c>
      <c r="W25" s="121">
        <v>3.8936372269705601</v>
      </c>
      <c r="X25" s="121">
        <v>3.741152679474216</v>
      </c>
      <c r="Y25" s="121"/>
      <c r="Z25" s="121">
        <v>1.2638230647709321</v>
      </c>
      <c r="AA25" s="121">
        <v>1.3966480446927374</v>
      </c>
      <c r="AB25" s="121">
        <v>1.0909090909090911</v>
      </c>
      <c r="AC25" s="52"/>
    </row>
    <row r="26" spans="1:29" x14ac:dyDescent="0.3">
      <c r="A26" s="50" t="s">
        <v>177</v>
      </c>
      <c r="B26" s="117">
        <v>1.8001241464928615</v>
      </c>
      <c r="C26" s="117">
        <v>1.6607354685646498</v>
      </c>
      <c r="D26" s="117">
        <v>1.953125</v>
      </c>
      <c r="E26" s="117"/>
      <c r="F26" s="117">
        <v>1.7064846416382253</v>
      </c>
      <c r="G26" s="117">
        <v>2.6315789473684208</v>
      </c>
      <c r="H26" s="117">
        <v>0.70921985815602839</v>
      </c>
      <c r="I26" s="117"/>
      <c r="J26" s="117">
        <v>2.3569023569023568</v>
      </c>
      <c r="K26" s="117">
        <v>3.2467532467532463</v>
      </c>
      <c r="L26" s="117">
        <v>1.3986013986013985</v>
      </c>
      <c r="M26" s="117"/>
      <c r="N26" s="117">
        <v>1.4184397163120568</v>
      </c>
      <c r="O26" s="117">
        <v>0.68965517241379315</v>
      </c>
      <c r="P26" s="117">
        <v>2.1897810218978102</v>
      </c>
      <c r="Q26" s="117"/>
      <c r="R26" s="117">
        <v>2.9411764705882351</v>
      </c>
      <c r="S26" s="117">
        <v>1.4705882352941175</v>
      </c>
      <c r="T26" s="117">
        <v>4.4117647058823533</v>
      </c>
      <c r="U26" s="117"/>
      <c r="V26" s="117">
        <v>1.9607843137254901</v>
      </c>
      <c r="W26" s="117">
        <v>1.5384615384615385</v>
      </c>
      <c r="X26" s="117">
        <v>2.4</v>
      </c>
      <c r="Y26" s="117"/>
      <c r="Z26" s="117" t="s">
        <v>173</v>
      </c>
      <c r="AA26" s="117" t="s">
        <v>173</v>
      </c>
      <c r="AB26" s="117" t="s">
        <v>173</v>
      </c>
      <c r="AC26" s="24"/>
    </row>
    <row r="27" spans="1:29" x14ac:dyDescent="0.3">
      <c r="A27" s="50" t="s">
        <v>178</v>
      </c>
      <c r="B27" s="117">
        <v>6.3677130044843047</v>
      </c>
      <c r="C27" s="117">
        <v>5.9160305343511448</v>
      </c>
      <c r="D27" s="117">
        <v>6.7681895093062607</v>
      </c>
      <c r="E27" s="117"/>
      <c r="F27" s="117">
        <v>9.0277777777777768</v>
      </c>
      <c r="G27" s="117">
        <v>9.8591549295774641</v>
      </c>
      <c r="H27" s="117">
        <v>8.2191780821917799</v>
      </c>
      <c r="I27" s="117"/>
      <c r="J27" s="117">
        <v>5.394190871369295</v>
      </c>
      <c r="K27" s="117">
        <v>5.2173913043478262</v>
      </c>
      <c r="L27" s="117">
        <v>5.5555555555555554</v>
      </c>
      <c r="M27" s="117"/>
      <c r="N27" s="117">
        <v>8.3333333333333321</v>
      </c>
      <c r="O27" s="117">
        <v>7.291666666666667</v>
      </c>
      <c r="P27" s="117">
        <v>9.0909090909090917</v>
      </c>
      <c r="Q27" s="117"/>
      <c r="R27" s="117">
        <v>6.1452513966480442</v>
      </c>
      <c r="S27" s="117">
        <v>4.8192771084337354</v>
      </c>
      <c r="T27" s="117">
        <v>7.291666666666667</v>
      </c>
      <c r="U27" s="117"/>
      <c r="V27" s="117">
        <v>1.1173184357541899</v>
      </c>
      <c r="W27" s="117" t="s">
        <v>173</v>
      </c>
      <c r="X27" s="117">
        <v>2.197802197802198</v>
      </c>
      <c r="Y27" s="117"/>
      <c r="Z27" s="117" t="s">
        <v>173</v>
      </c>
      <c r="AA27" s="117" t="s">
        <v>173</v>
      </c>
      <c r="AB27" s="117" t="s">
        <v>173</v>
      </c>
      <c r="AC27" s="24"/>
    </row>
    <row r="28" spans="1:29" x14ac:dyDescent="0.3">
      <c r="A28" s="50" t="s">
        <v>179</v>
      </c>
      <c r="B28" s="117" t="s">
        <v>173</v>
      </c>
      <c r="C28" s="117" t="s">
        <v>173</v>
      </c>
      <c r="D28" s="117" t="s">
        <v>173</v>
      </c>
      <c r="E28" s="117"/>
      <c r="F28" s="117" t="s">
        <v>173</v>
      </c>
      <c r="G28" s="117" t="s">
        <v>173</v>
      </c>
      <c r="H28" s="117" t="s">
        <v>173</v>
      </c>
      <c r="I28" s="117"/>
      <c r="J28" s="117" t="s">
        <v>173</v>
      </c>
      <c r="K28" s="117" t="s">
        <v>173</v>
      </c>
      <c r="L28" s="117" t="s">
        <v>173</v>
      </c>
      <c r="M28" s="117"/>
      <c r="N28" s="117" t="s">
        <v>173</v>
      </c>
      <c r="O28" s="117" t="s">
        <v>173</v>
      </c>
      <c r="P28" s="117" t="s">
        <v>173</v>
      </c>
      <c r="Q28" s="117"/>
      <c r="R28" s="117" t="s">
        <v>173</v>
      </c>
      <c r="S28" s="117" t="s">
        <v>173</v>
      </c>
      <c r="T28" s="117" t="s">
        <v>173</v>
      </c>
      <c r="U28" s="117"/>
      <c r="V28" s="117" t="s">
        <v>173</v>
      </c>
      <c r="W28" s="117" t="s">
        <v>173</v>
      </c>
      <c r="X28" s="117" t="s">
        <v>173</v>
      </c>
      <c r="Y28" s="117"/>
      <c r="Z28" s="117" t="s">
        <v>173</v>
      </c>
      <c r="AA28" s="117" t="s">
        <v>173</v>
      </c>
      <c r="AB28" s="117" t="s">
        <v>173</v>
      </c>
      <c r="AC28" s="24"/>
    </row>
    <row r="29" spans="1:29" x14ac:dyDescent="0.3">
      <c r="A29" s="50" t="s">
        <v>180</v>
      </c>
      <c r="B29" s="117" t="s">
        <v>173</v>
      </c>
      <c r="C29" s="117" t="s">
        <v>173</v>
      </c>
      <c r="D29" s="117" t="s">
        <v>173</v>
      </c>
      <c r="E29" s="117"/>
      <c r="F29" s="117" t="s">
        <v>173</v>
      </c>
      <c r="G29" s="117" t="s">
        <v>173</v>
      </c>
      <c r="H29" s="117" t="s">
        <v>173</v>
      </c>
      <c r="I29" s="117"/>
      <c r="J29" s="117" t="s">
        <v>173</v>
      </c>
      <c r="K29" s="117" t="s">
        <v>173</v>
      </c>
      <c r="L29" s="117" t="s">
        <v>173</v>
      </c>
      <c r="M29" s="117"/>
      <c r="N29" s="117" t="s">
        <v>173</v>
      </c>
      <c r="O29" s="117" t="s">
        <v>173</v>
      </c>
      <c r="P29" s="117" t="s">
        <v>173</v>
      </c>
      <c r="Q29" s="117"/>
      <c r="R29" s="117" t="s">
        <v>173</v>
      </c>
      <c r="S29" s="117" t="s">
        <v>173</v>
      </c>
      <c r="T29" s="117" t="s">
        <v>173</v>
      </c>
      <c r="U29" s="117"/>
      <c r="V29" s="117" t="s">
        <v>173</v>
      </c>
      <c r="W29" s="117" t="s">
        <v>173</v>
      </c>
      <c r="X29" s="117" t="s">
        <v>173</v>
      </c>
      <c r="Y29" s="117"/>
      <c r="Z29" s="117" t="s">
        <v>173</v>
      </c>
      <c r="AA29" s="117" t="s">
        <v>173</v>
      </c>
      <c r="AB29" s="117" t="s">
        <v>173</v>
      </c>
      <c r="AC29" s="24"/>
    </row>
    <row r="30" spans="1:29" x14ac:dyDescent="0.3">
      <c r="A30" s="50" t="s">
        <v>182</v>
      </c>
      <c r="B30" s="117">
        <v>0.29585798816568049</v>
      </c>
      <c r="C30" s="117">
        <v>0.68027210884353739</v>
      </c>
      <c r="D30" s="117" t="s">
        <v>173</v>
      </c>
      <c r="E30" s="117"/>
      <c r="F30" s="117">
        <v>1.3157894736842104</v>
      </c>
      <c r="G30" s="117">
        <v>3.4482758620689653</v>
      </c>
      <c r="H30" s="117" t="s">
        <v>173</v>
      </c>
      <c r="I30" s="117"/>
      <c r="J30" s="117" t="s">
        <v>173</v>
      </c>
      <c r="K30" s="117" t="s">
        <v>173</v>
      </c>
      <c r="L30" s="117" t="s">
        <v>173</v>
      </c>
      <c r="M30" s="117"/>
      <c r="N30" s="117" t="s">
        <v>173</v>
      </c>
      <c r="O30" s="117" t="s">
        <v>173</v>
      </c>
      <c r="P30" s="117" t="s">
        <v>173</v>
      </c>
      <c r="Q30" s="117"/>
      <c r="R30" s="117" t="s">
        <v>173</v>
      </c>
      <c r="S30" s="117" t="s">
        <v>173</v>
      </c>
      <c r="T30" s="117" t="s">
        <v>173</v>
      </c>
      <c r="U30" s="117"/>
      <c r="V30" s="117" t="s">
        <v>173</v>
      </c>
      <c r="W30" s="117" t="s">
        <v>173</v>
      </c>
      <c r="X30" s="117" t="s">
        <v>173</v>
      </c>
      <c r="Y30" s="117"/>
      <c r="Z30" s="117" t="s">
        <v>173</v>
      </c>
      <c r="AA30" s="117" t="s">
        <v>173</v>
      </c>
      <c r="AB30" s="117" t="s">
        <v>173</v>
      </c>
      <c r="AC30" s="24"/>
    </row>
    <row r="31" spans="1:29" x14ac:dyDescent="0.3">
      <c r="A31" s="50" t="s">
        <v>184</v>
      </c>
      <c r="B31" s="117">
        <v>8.5526315789473681</v>
      </c>
      <c r="C31" s="117">
        <v>11.627906976744185</v>
      </c>
      <c r="D31" s="117">
        <v>6.2857142857142865</v>
      </c>
      <c r="E31" s="117"/>
      <c r="F31" s="117">
        <v>3.0303030303030303</v>
      </c>
      <c r="G31" s="117" t="s">
        <v>173</v>
      </c>
      <c r="H31" s="117">
        <v>6.0606060606060606</v>
      </c>
      <c r="I31" s="117"/>
      <c r="J31" s="117">
        <v>14.754098360655737</v>
      </c>
      <c r="K31" s="117">
        <v>20</v>
      </c>
      <c r="L31" s="117">
        <v>12.195121951219512</v>
      </c>
      <c r="M31" s="117"/>
      <c r="N31" s="117">
        <v>13.559322033898304</v>
      </c>
      <c r="O31" s="117">
        <v>25</v>
      </c>
      <c r="P31" s="117">
        <v>3.225806451612903</v>
      </c>
      <c r="Q31" s="117"/>
      <c r="R31" s="117">
        <v>10.909090909090908</v>
      </c>
      <c r="S31" s="117">
        <v>14.814814814814813</v>
      </c>
      <c r="T31" s="117">
        <v>7.1428571428571423</v>
      </c>
      <c r="U31" s="117"/>
      <c r="V31" s="117">
        <v>1.5873015873015872</v>
      </c>
      <c r="W31" s="117" t="s">
        <v>173</v>
      </c>
      <c r="X31" s="117">
        <v>2.3809523809523809</v>
      </c>
      <c r="Y31" s="117"/>
      <c r="Z31" s="117" t="s">
        <v>173</v>
      </c>
      <c r="AA31" s="117" t="s">
        <v>173</v>
      </c>
      <c r="AB31" s="117" t="s">
        <v>173</v>
      </c>
      <c r="AC31" s="24"/>
    </row>
    <row r="32" spans="1:29" x14ac:dyDescent="0.3">
      <c r="A32" s="50" t="s">
        <v>185</v>
      </c>
      <c r="B32" s="117">
        <v>0.69686411149825789</v>
      </c>
      <c r="C32" s="117">
        <v>0.64935064935064934</v>
      </c>
      <c r="D32" s="117">
        <v>0.75187969924812026</v>
      </c>
      <c r="E32" s="117"/>
      <c r="F32" s="117">
        <v>1.0869565217391304</v>
      </c>
      <c r="G32" s="117">
        <v>1.8518518518518516</v>
      </c>
      <c r="H32" s="117" t="s">
        <v>173</v>
      </c>
      <c r="I32" s="117"/>
      <c r="J32" s="117" t="s">
        <v>173</v>
      </c>
      <c r="K32" s="117" t="s">
        <v>173</v>
      </c>
      <c r="L32" s="117" t="s">
        <v>173</v>
      </c>
      <c r="M32" s="117"/>
      <c r="N32" s="117" t="s">
        <v>173</v>
      </c>
      <c r="O32" s="117" t="s">
        <v>173</v>
      </c>
      <c r="P32" s="117" t="s">
        <v>173</v>
      </c>
      <c r="Q32" s="117"/>
      <c r="R32" s="117">
        <v>1.6666666666666667</v>
      </c>
      <c r="S32" s="117" t="s">
        <v>173</v>
      </c>
      <c r="T32" s="117">
        <v>2.8571428571428572</v>
      </c>
      <c r="U32" s="117"/>
      <c r="V32" s="117">
        <v>0</v>
      </c>
      <c r="W32" s="117" t="s">
        <v>173</v>
      </c>
      <c r="X32" s="117" t="s">
        <v>173</v>
      </c>
      <c r="Y32" s="117"/>
      <c r="Z32" s="117" t="s">
        <v>173</v>
      </c>
      <c r="AA32" s="117" t="s">
        <v>173</v>
      </c>
      <c r="AB32" s="117" t="s">
        <v>173</v>
      </c>
      <c r="AC32" s="24"/>
    </row>
    <row r="33" spans="1:2044 2060:4088 4104:6132 6148:7168 7184:9212 9228:11256 11272:13300 13316:14336 14352:16380" x14ac:dyDescent="0.3">
      <c r="A33" s="50" t="s">
        <v>186</v>
      </c>
      <c r="B33" s="117">
        <v>0.23094688221709006</v>
      </c>
      <c r="C33" s="117">
        <v>0.48543689320388345</v>
      </c>
      <c r="D33" s="117" t="s">
        <v>173</v>
      </c>
      <c r="E33" s="117"/>
      <c r="F33" s="117">
        <v>0.97087378640776689</v>
      </c>
      <c r="G33" s="117">
        <v>2.2222222222222223</v>
      </c>
      <c r="H33" s="117" t="s">
        <v>173</v>
      </c>
      <c r="I33" s="117"/>
      <c r="J33" s="117" t="s">
        <v>173</v>
      </c>
      <c r="K33" s="117" t="s">
        <v>173</v>
      </c>
      <c r="L33" s="117" t="s">
        <v>173</v>
      </c>
      <c r="M33" s="117"/>
      <c r="N33" s="117" t="s">
        <v>173</v>
      </c>
      <c r="O33" s="117" t="s">
        <v>173</v>
      </c>
      <c r="P33" s="117" t="s">
        <v>173</v>
      </c>
      <c r="Q33" s="117"/>
      <c r="R33" s="117" t="s">
        <v>173</v>
      </c>
      <c r="S33" s="117" t="s">
        <v>173</v>
      </c>
      <c r="T33" s="117" t="s">
        <v>173</v>
      </c>
      <c r="U33" s="117"/>
      <c r="V33" s="117">
        <v>0</v>
      </c>
      <c r="W33" s="117" t="s">
        <v>173</v>
      </c>
      <c r="X33" s="117" t="s">
        <v>173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044 2060:4088 4104:6132 6148:7168 7184:9212 9228:11256 11272:13300 13316:14336 14352:16380" x14ac:dyDescent="0.3">
      <c r="A34" s="68" t="s">
        <v>188</v>
      </c>
      <c r="B34" s="117">
        <v>9.6459722934838386</v>
      </c>
      <c r="C34" s="117">
        <v>9.664246823956443</v>
      </c>
      <c r="D34" s="117">
        <v>9.6221959858323487</v>
      </c>
      <c r="E34" s="117"/>
      <c r="F34" s="117">
        <v>7.4367088607594933</v>
      </c>
      <c r="G34" s="117">
        <v>10.597826086956522</v>
      </c>
      <c r="H34" s="117">
        <v>3.0303030303030303</v>
      </c>
      <c r="I34" s="117"/>
      <c r="J34" s="117">
        <v>4.9586776859504136</v>
      </c>
      <c r="K34" s="117">
        <v>7.3746312684365778</v>
      </c>
      <c r="L34" s="117">
        <v>1.8796992481203008</v>
      </c>
      <c r="M34" s="117"/>
      <c r="N34" s="117">
        <v>3.9252336448598131</v>
      </c>
      <c r="O34" s="117">
        <v>4.1237113402061851</v>
      </c>
      <c r="P34" s="117">
        <v>3.6885245901639343</v>
      </c>
      <c r="Q34" s="117"/>
      <c r="R34" s="117">
        <v>20.872274143302182</v>
      </c>
      <c r="S34" s="117">
        <v>16.815742397137747</v>
      </c>
      <c r="T34" s="117">
        <v>26.485148514851488</v>
      </c>
      <c r="U34" s="117"/>
      <c r="V34" s="117">
        <v>9.2991913746630726</v>
      </c>
      <c r="W34" s="117">
        <v>9.1566265060240966</v>
      </c>
      <c r="X34" s="117">
        <v>9.4801223241590211</v>
      </c>
      <c r="Y34" s="117"/>
      <c r="Z34" s="117">
        <v>1.9002375296912115</v>
      </c>
      <c r="AA34" s="117">
        <v>2.1551724137931036</v>
      </c>
      <c r="AB34" s="117">
        <v>1.5873015873015872</v>
      </c>
      <c r="AC34" s="24"/>
    </row>
    <row r="35" spans="1:2044 2060:4088 4104:6132 6148:7168 7184:9212 9228:11256 11272:13300 13316:14336 14352:16380" x14ac:dyDescent="0.3">
      <c r="A35" s="50" t="s">
        <v>190</v>
      </c>
      <c r="B35" s="117">
        <v>1.6266460108443066</v>
      </c>
      <c r="C35" s="117">
        <v>2.2417934347477981</v>
      </c>
      <c r="D35" s="117">
        <v>1.0502625656414104</v>
      </c>
      <c r="E35" s="117"/>
      <c r="F35" s="117">
        <v>2.2298456260720414</v>
      </c>
      <c r="G35" s="117">
        <v>3.1468531468531471</v>
      </c>
      <c r="H35" s="117">
        <v>1.3468013468013467</v>
      </c>
      <c r="I35" s="117"/>
      <c r="J35" s="117">
        <v>2.5793650793650791</v>
      </c>
      <c r="K35" s="117">
        <v>3.225806451612903</v>
      </c>
      <c r="L35" s="117">
        <v>1.953125</v>
      </c>
      <c r="M35" s="117"/>
      <c r="N35" s="117">
        <v>2.0522388059701493</v>
      </c>
      <c r="O35" s="117">
        <v>3.1620553359683794</v>
      </c>
      <c r="P35" s="117">
        <v>1.0600706713780919</v>
      </c>
      <c r="Q35" s="117"/>
      <c r="R35" s="117">
        <v>0.84033613445378152</v>
      </c>
      <c r="S35" s="117">
        <v>0.87336244541484709</v>
      </c>
      <c r="T35" s="117">
        <v>0.80971659919028338</v>
      </c>
      <c r="U35" s="117"/>
      <c r="V35" s="117">
        <v>0.20703933747412009</v>
      </c>
      <c r="W35" s="117">
        <v>0.42918454935622319</v>
      </c>
      <c r="X35" s="117" t="s">
        <v>173</v>
      </c>
      <c r="Y35" s="117"/>
      <c r="Z35" s="117" t="s">
        <v>173</v>
      </c>
      <c r="AA35" s="117" t="s">
        <v>173</v>
      </c>
      <c r="AB35" s="117" t="s">
        <v>173</v>
      </c>
    </row>
    <row r="36" spans="1:2044 2060:4088 4104:6132 6148:7168 7184:9212 9228:11256 11272:13300 13316:14336 14352:16380" x14ac:dyDescent="0.3">
      <c r="A36" s="50" t="s">
        <v>193</v>
      </c>
      <c r="B36" s="117" t="s">
        <v>173</v>
      </c>
      <c r="C36" s="117" t="s">
        <v>173</v>
      </c>
      <c r="D36" s="117" t="s">
        <v>173</v>
      </c>
      <c r="E36" s="117"/>
      <c r="F36" s="117" t="s">
        <v>173</v>
      </c>
      <c r="G36" s="117" t="s">
        <v>173</v>
      </c>
      <c r="H36" s="117" t="s">
        <v>173</v>
      </c>
      <c r="I36" s="117"/>
      <c r="J36" s="117" t="s">
        <v>173</v>
      </c>
      <c r="K36" s="117" t="s">
        <v>173</v>
      </c>
      <c r="L36" s="117" t="s">
        <v>173</v>
      </c>
      <c r="M36" s="117"/>
      <c r="N36" s="117" t="s">
        <v>173</v>
      </c>
      <c r="O36" s="117" t="s">
        <v>173</v>
      </c>
      <c r="P36" s="117" t="s">
        <v>173</v>
      </c>
      <c r="Q36" s="117"/>
      <c r="R36" s="117" t="s">
        <v>173</v>
      </c>
      <c r="S36" s="117" t="s">
        <v>173</v>
      </c>
      <c r="T36" s="117" t="s">
        <v>173</v>
      </c>
      <c r="U36" s="117"/>
      <c r="V36" s="117" t="s">
        <v>173</v>
      </c>
      <c r="W36" s="117" t="s">
        <v>173</v>
      </c>
      <c r="X36" s="117" t="s">
        <v>173</v>
      </c>
      <c r="Y36" s="117"/>
      <c r="Z36" s="117" t="s">
        <v>173</v>
      </c>
      <c r="AA36" s="117" t="s">
        <v>173</v>
      </c>
      <c r="AB36" s="117" t="s">
        <v>173</v>
      </c>
      <c r="AC36" s="24"/>
    </row>
    <row r="37" spans="1:2044 2060:4088 4104:6132 6148:7168 7184:9212 9228:11256 11272:13300 13316:14336 14352:16380" ht="15" thickBot="1" x14ac:dyDescent="0.35">
      <c r="A37" s="55" t="s">
        <v>196</v>
      </c>
      <c r="B37" s="117">
        <v>1.1940298507462688</v>
      </c>
      <c r="C37" s="117">
        <v>1.1494252873563218</v>
      </c>
      <c r="D37" s="117">
        <v>1.2422360248447204</v>
      </c>
      <c r="E37" s="117"/>
      <c r="F37" s="117" t="s">
        <v>173</v>
      </c>
      <c r="G37" s="117" t="s">
        <v>173</v>
      </c>
      <c r="H37" s="117" t="s">
        <v>173</v>
      </c>
      <c r="I37" s="117"/>
      <c r="J37" s="117">
        <v>1.4084507042253522</v>
      </c>
      <c r="K37" s="117" t="s">
        <v>173</v>
      </c>
      <c r="L37" s="117">
        <v>2.9411764705882351</v>
      </c>
      <c r="M37" s="117"/>
      <c r="N37" s="117">
        <v>4.0540540540540544</v>
      </c>
      <c r="O37" s="117">
        <v>5.1282051282051277</v>
      </c>
      <c r="P37" s="117">
        <v>2.8571428571428572</v>
      </c>
      <c r="Q37" s="117"/>
      <c r="R37" s="117" t="s">
        <v>173</v>
      </c>
      <c r="S37" s="117" t="s">
        <v>173</v>
      </c>
      <c r="T37" s="117" t="s">
        <v>173</v>
      </c>
      <c r="U37" s="117"/>
      <c r="V37" s="117" t="s">
        <v>173</v>
      </c>
      <c r="W37" s="117" t="s">
        <v>173</v>
      </c>
      <c r="X37" s="117" t="s">
        <v>173</v>
      </c>
      <c r="Y37" s="117"/>
      <c r="Z37" s="117" t="s">
        <v>173</v>
      </c>
      <c r="AA37" s="117" t="s">
        <v>173</v>
      </c>
      <c r="AB37" s="117" t="s">
        <v>173</v>
      </c>
      <c r="AC37" s="24"/>
    </row>
    <row r="38" spans="1:2044 2060:4088 4104:6132 6148:7168 7184:9212 9228:11256 11272:13300 13316:14336 14352:16380" s="173" customFormat="1" x14ac:dyDescent="0.3">
      <c r="A38" s="95" t="s">
        <v>355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X38" s="174"/>
      <c r="DY38" s="174"/>
      <c r="DZ38" s="174"/>
      <c r="EA38" s="174"/>
      <c r="EB38" s="174"/>
      <c r="EC38" s="174"/>
      <c r="ED38" s="174"/>
      <c r="EE38" s="174"/>
      <c r="EF38" s="174"/>
      <c r="EG38" s="174"/>
      <c r="EH38" s="174"/>
      <c r="EI38" s="174"/>
      <c r="EJ38" s="174"/>
      <c r="EZ38" s="174"/>
      <c r="FA38" s="174"/>
      <c r="FB38" s="174"/>
      <c r="FC38" s="174"/>
      <c r="FD38" s="174"/>
      <c r="FE38" s="174"/>
      <c r="FF38" s="174"/>
      <c r="FG38" s="174"/>
      <c r="FH38" s="174"/>
      <c r="FI38" s="174"/>
      <c r="FJ38" s="174"/>
      <c r="FK38" s="174"/>
      <c r="FL38" s="174"/>
      <c r="GB38" s="174"/>
      <c r="GC38" s="174"/>
      <c r="GD38" s="174"/>
      <c r="GE38" s="174"/>
      <c r="GF38" s="174"/>
      <c r="GG38" s="174"/>
      <c r="GH38" s="174"/>
      <c r="GI38" s="174"/>
      <c r="GJ38" s="174"/>
      <c r="GK38" s="174"/>
      <c r="GL38" s="174"/>
      <c r="GM38" s="174"/>
      <c r="GN38" s="174"/>
      <c r="HD38" s="174"/>
      <c r="HE38" s="174"/>
      <c r="HF38" s="174"/>
      <c r="HG38" s="174"/>
      <c r="HH38" s="174"/>
      <c r="HI38" s="174"/>
      <c r="HJ38" s="174"/>
      <c r="HK38" s="174"/>
      <c r="HL38" s="174"/>
      <c r="HM38" s="174"/>
      <c r="HN38" s="174"/>
      <c r="HO38" s="174"/>
      <c r="HP38" s="174"/>
      <c r="IF38" s="174"/>
      <c r="IG38" s="174"/>
      <c r="IH38" s="174"/>
      <c r="II38" s="174"/>
      <c r="IJ38" s="174"/>
      <c r="IK38" s="174"/>
      <c r="IL38" s="174"/>
      <c r="IM38" s="174"/>
      <c r="IN38" s="174"/>
      <c r="IO38" s="174"/>
      <c r="IP38" s="174"/>
      <c r="IQ38" s="174"/>
      <c r="IR38" s="174"/>
      <c r="JH38" s="174"/>
      <c r="JI38" s="174"/>
      <c r="JJ38" s="174"/>
      <c r="JK38" s="174"/>
      <c r="JL38" s="174"/>
      <c r="JM38" s="174"/>
      <c r="JN38" s="174"/>
      <c r="JO38" s="174"/>
      <c r="JP38" s="174"/>
      <c r="JQ38" s="174"/>
      <c r="JR38" s="174"/>
      <c r="JS38" s="174"/>
      <c r="JT38" s="174"/>
      <c r="KJ38" s="174"/>
      <c r="KK38" s="174"/>
      <c r="KL38" s="174"/>
      <c r="KM38" s="174"/>
      <c r="KN38" s="174"/>
      <c r="KO38" s="174"/>
      <c r="KP38" s="174"/>
      <c r="KQ38" s="174"/>
      <c r="KR38" s="174"/>
      <c r="KS38" s="174"/>
      <c r="KT38" s="174"/>
      <c r="KU38" s="174"/>
      <c r="KV38" s="174"/>
      <c r="LL38" s="174"/>
      <c r="LM38" s="174"/>
      <c r="LN38" s="174"/>
      <c r="LO38" s="174"/>
      <c r="LP38" s="174"/>
      <c r="LQ38" s="174"/>
      <c r="LR38" s="174"/>
      <c r="LS38" s="174"/>
      <c r="LT38" s="174"/>
      <c r="LU38" s="174"/>
      <c r="LV38" s="174"/>
      <c r="LW38" s="174"/>
      <c r="LX38" s="174"/>
      <c r="MN38" s="174"/>
      <c r="MO38" s="174"/>
      <c r="MP38" s="174"/>
      <c r="MQ38" s="174"/>
      <c r="MR38" s="174"/>
      <c r="MS38" s="174"/>
      <c r="MT38" s="174"/>
      <c r="MU38" s="174"/>
      <c r="MV38" s="174"/>
      <c r="MW38" s="174"/>
      <c r="MX38" s="174"/>
      <c r="MY38" s="174"/>
      <c r="MZ38" s="174"/>
      <c r="NP38" s="174"/>
      <c r="NQ38" s="174"/>
      <c r="NR38" s="174"/>
      <c r="NS38" s="174"/>
      <c r="NT38" s="174"/>
      <c r="NU38" s="174"/>
      <c r="NV38" s="174"/>
      <c r="NW38" s="174"/>
      <c r="NX38" s="174"/>
      <c r="NY38" s="174"/>
      <c r="NZ38" s="174"/>
      <c r="OA38" s="174"/>
      <c r="OB38" s="174"/>
      <c r="OR38" s="174"/>
      <c r="OS38" s="174"/>
      <c r="OT38" s="174"/>
      <c r="OU38" s="174"/>
      <c r="OV38" s="174"/>
      <c r="OW38" s="174"/>
      <c r="OX38" s="174"/>
      <c r="OY38" s="174"/>
      <c r="OZ38" s="174"/>
      <c r="PA38" s="174"/>
      <c r="PB38" s="174"/>
      <c r="PC38" s="174"/>
      <c r="PD38" s="174"/>
      <c r="PT38" s="174"/>
      <c r="PU38" s="174"/>
      <c r="PV38" s="174"/>
      <c r="PW38" s="174"/>
      <c r="PX38" s="174"/>
      <c r="PY38" s="174"/>
      <c r="PZ38" s="174"/>
      <c r="QA38" s="174"/>
      <c r="QB38" s="174"/>
      <c r="QC38" s="174"/>
      <c r="QD38" s="174"/>
      <c r="QE38" s="174"/>
      <c r="QF38" s="174"/>
      <c r="QV38" s="174"/>
      <c r="QW38" s="174"/>
      <c r="QX38" s="174"/>
      <c r="QY38" s="174"/>
      <c r="QZ38" s="174"/>
      <c r="RA38" s="174"/>
      <c r="RB38" s="174"/>
      <c r="RC38" s="174"/>
      <c r="RD38" s="174"/>
      <c r="RE38" s="174"/>
      <c r="RF38" s="174"/>
      <c r="RG38" s="174"/>
      <c r="RH38" s="174"/>
      <c r="RX38" s="174"/>
      <c r="RY38" s="174"/>
      <c r="RZ38" s="174"/>
      <c r="SA38" s="174"/>
      <c r="SB38" s="174"/>
      <c r="SC38" s="174"/>
      <c r="SD38" s="174"/>
      <c r="SE38" s="174"/>
      <c r="SF38" s="174"/>
      <c r="SG38" s="174"/>
      <c r="SH38" s="174"/>
      <c r="SI38" s="174"/>
      <c r="SJ38" s="174"/>
      <c r="SZ38" s="174"/>
      <c r="TA38" s="174"/>
      <c r="TB38" s="174"/>
      <c r="TC38" s="174"/>
      <c r="TD38" s="174"/>
      <c r="TE38" s="174"/>
      <c r="TF38" s="174"/>
      <c r="TG38" s="174"/>
      <c r="TH38" s="174"/>
      <c r="TI38" s="174"/>
      <c r="TJ38" s="174"/>
      <c r="TK38" s="174"/>
      <c r="TL38" s="174"/>
      <c r="UB38" s="174"/>
      <c r="UC38" s="174"/>
      <c r="UD38" s="174"/>
      <c r="UE38" s="174"/>
      <c r="UF38" s="174"/>
      <c r="UG38" s="174"/>
      <c r="UH38" s="174"/>
      <c r="UI38" s="174"/>
      <c r="UJ38" s="174"/>
      <c r="UK38" s="174"/>
      <c r="UL38" s="174"/>
      <c r="UM38" s="174"/>
      <c r="UN38" s="174"/>
      <c r="VD38" s="174"/>
      <c r="VE38" s="174"/>
      <c r="VF38" s="174"/>
      <c r="VG38" s="174"/>
      <c r="VH38" s="174"/>
      <c r="VI38" s="174"/>
      <c r="VJ38" s="174"/>
      <c r="VK38" s="174"/>
      <c r="VL38" s="174"/>
      <c r="VM38" s="174"/>
      <c r="VN38" s="174"/>
      <c r="VO38" s="174"/>
      <c r="VP38" s="174"/>
      <c r="WF38" s="174"/>
      <c r="WG38" s="174"/>
      <c r="WH38" s="174"/>
      <c r="WI38" s="174"/>
      <c r="WJ38" s="174"/>
      <c r="WK38" s="174"/>
      <c r="WL38" s="174"/>
      <c r="WM38" s="174"/>
      <c r="WN38" s="174"/>
      <c r="WO38" s="174"/>
      <c r="WP38" s="174"/>
      <c r="WQ38" s="174"/>
      <c r="WR38" s="174"/>
      <c r="XH38" s="174"/>
      <c r="XI38" s="174"/>
      <c r="XJ38" s="174"/>
      <c r="XK38" s="174"/>
      <c r="XL38" s="174"/>
      <c r="XM38" s="174"/>
      <c r="XN38" s="174"/>
      <c r="XO38" s="174"/>
      <c r="XP38" s="174"/>
      <c r="XQ38" s="174"/>
      <c r="XR38" s="174"/>
      <c r="XS38" s="174"/>
      <c r="XT38" s="174"/>
      <c r="YJ38" s="174"/>
      <c r="YK38" s="174"/>
      <c r="YL38" s="174"/>
      <c r="YM38" s="174"/>
      <c r="YN38" s="174"/>
      <c r="YO38" s="174"/>
      <c r="YP38" s="174"/>
      <c r="YQ38" s="174"/>
      <c r="YR38" s="174"/>
      <c r="YS38" s="174"/>
      <c r="YT38" s="174"/>
      <c r="YU38" s="174"/>
      <c r="YV38" s="174"/>
      <c r="ZL38" s="174"/>
      <c r="ZM38" s="174"/>
      <c r="ZN38" s="174"/>
      <c r="ZO38" s="174"/>
      <c r="ZP38" s="174"/>
      <c r="ZQ38" s="174"/>
      <c r="ZR38" s="174"/>
      <c r="ZS38" s="174"/>
      <c r="ZT38" s="174"/>
      <c r="ZU38" s="174"/>
      <c r="ZV38" s="174"/>
      <c r="ZW38" s="174"/>
      <c r="ZX38" s="174"/>
      <c r="AAN38" s="174"/>
      <c r="AAO38" s="174"/>
      <c r="AAP38" s="174"/>
      <c r="AAQ38" s="174"/>
      <c r="AAR38" s="174"/>
      <c r="AAS38" s="174"/>
      <c r="AAT38" s="174"/>
      <c r="AAU38" s="174"/>
      <c r="AAV38" s="174"/>
      <c r="AAW38" s="174"/>
      <c r="AAX38" s="174"/>
      <c r="AAY38" s="174"/>
      <c r="AAZ38" s="174"/>
      <c r="ABP38" s="174"/>
      <c r="ABQ38" s="174"/>
      <c r="ABR38" s="174"/>
      <c r="ABS38" s="174"/>
      <c r="ABT38" s="174"/>
      <c r="ABU38" s="174"/>
      <c r="ABV38" s="174"/>
      <c r="ABW38" s="174"/>
      <c r="ABX38" s="174"/>
      <c r="ABY38" s="174"/>
      <c r="ABZ38" s="174"/>
      <c r="ACA38" s="174"/>
      <c r="ACB38" s="174"/>
      <c r="ACR38" s="174"/>
      <c r="ACS38" s="174"/>
      <c r="ACT38" s="174"/>
      <c r="ACU38" s="174"/>
      <c r="ACV38" s="174"/>
      <c r="ACW38" s="174"/>
      <c r="ACX38" s="174"/>
      <c r="ACY38" s="174"/>
      <c r="ACZ38" s="174"/>
      <c r="ADA38" s="174"/>
      <c r="ADB38" s="174"/>
      <c r="ADC38" s="174"/>
      <c r="ADD38" s="174"/>
      <c r="ADT38" s="174"/>
      <c r="ADU38" s="174"/>
      <c r="ADV38" s="174"/>
      <c r="ADW38" s="174"/>
      <c r="ADX38" s="174"/>
      <c r="ADY38" s="174"/>
      <c r="ADZ38" s="174"/>
      <c r="AEA38" s="174"/>
      <c r="AEB38" s="174"/>
      <c r="AEC38" s="174"/>
      <c r="AED38" s="174"/>
      <c r="AEE38" s="174"/>
      <c r="AEF38" s="174"/>
      <c r="AEV38" s="174"/>
      <c r="AEW38" s="174"/>
      <c r="AEX38" s="174"/>
      <c r="AEY38" s="174"/>
      <c r="AEZ38" s="174"/>
      <c r="AFA38" s="174"/>
      <c r="AFB38" s="174"/>
      <c r="AFC38" s="174"/>
      <c r="AFD38" s="174"/>
      <c r="AFE38" s="174"/>
      <c r="AFF38" s="174"/>
      <c r="AFG38" s="174"/>
      <c r="AFH38" s="174"/>
      <c r="AFX38" s="174"/>
      <c r="AFY38" s="174"/>
      <c r="AFZ38" s="174"/>
      <c r="AGA38" s="174"/>
      <c r="AGB38" s="174"/>
      <c r="AGC38" s="174"/>
      <c r="AGD38" s="174"/>
      <c r="AGE38" s="174"/>
      <c r="AGF38" s="174"/>
      <c r="AGG38" s="174"/>
      <c r="AGH38" s="174"/>
      <c r="AGI38" s="174"/>
      <c r="AGJ38" s="174"/>
      <c r="AGZ38" s="174"/>
      <c r="AHA38" s="174"/>
      <c r="AHB38" s="174"/>
      <c r="AHC38" s="174"/>
      <c r="AHD38" s="174"/>
      <c r="AHE38" s="174"/>
      <c r="AHF38" s="174"/>
      <c r="AHG38" s="174"/>
      <c r="AHH38" s="174"/>
      <c r="AHI38" s="174"/>
      <c r="AHJ38" s="174"/>
      <c r="AHK38" s="174"/>
      <c r="AHL38" s="174"/>
      <c r="AIB38" s="174"/>
      <c r="AIC38" s="174"/>
      <c r="AID38" s="174"/>
      <c r="AIE38" s="174"/>
      <c r="AIF38" s="174"/>
      <c r="AIG38" s="174"/>
      <c r="AIH38" s="174"/>
      <c r="AII38" s="174"/>
      <c r="AIJ38" s="174"/>
      <c r="AIK38" s="174"/>
      <c r="AIL38" s="174"/>
      <c r="AIM38" s="174"/>
      <c r="AIN38" s="174"/>
      <c r="AJD38" s="174"/>
      <c r="AJE38" s="174"/>
      <c r="AJF38" s="174"/>
      <c r="AJG38" s="174"/>
      <c r="AJH38" s="174"/>
      <c r="AJI38" s="174"/>
      <c r="AJJ38" s="174"/>
      <c r="AJK38" s="174"/>
      <c r="AJL38" s="174"/>
      <c r="AJM38" s="174"/>
      <c r="AJN38" s="174"/>
      <c r="AJO38" s="174"/>
      <c r="AJP38" s="174"/>
      <c r="AKF38" s="174"/>
      <c r="AKG38" s="174"/>
      <c r="AKH38" s="174"/>
      <c r="AKI38" s="174"/>
      <c r="AKJ38" s="174"/>
      <c r="AKK38" s="174"/>
      <c r="AKL38" s="174"/>
      <c r="AKM38" s="174"/>
      <c r="AKN38" s="174"/>
      <c r="AKO38" s="174"/>
      <c r="AKP38" s="174"/>
      <c r="AKQ38" s="174"/>
      <c r="AKR38" s="174"/>
      <c r="ALH38" s="174"/>
      <c r="ALI38" s="174"/>
      <c r="ALJ38" s="174"/>
      <c r="ALK38" s="174"/>
      <c r="ALL38" s="174"/>
      <c r="ALM38" s="174"/>
      <c r="ALN38" s="174"/>
      <c r="ALO38" s="174"/>
      <c r="ALP38" s="174"/>
      <c r="ALQ38" s="174"/>
      <c r="ALR38" s="174"/>
      <c r="ALS38" s="174"/>
      <c r="ALT38" s="174"/>
      <c r="AMJ38" s="174"/>
      <c r="AMK38" s="174"/>
      <c r="AML38" s="174"/>
      <c r="AMM38" s="174"/>
      <c r="AMN38" s="174"/>
      <c r="AMO38" s="174"/>
      <c r="AMP38" s="174"/>
      <c r="AMQ38" s="174"/>
      <c r="AMR38" s="174"/>
      <c r="AMS38" s="174"/>
      <c r="AMT38" s="174"/>
      <c r="AMU38" s="174"/>
      <c r="AMV38" s="174"/>
      <c r="ANL38" s="174"/>
      <c r="ANM38" s="174"/>
      <c r="ANN38" s="174"/>
      <c r="ANO38" s="174"/>
      <c r="ANP38" s="174"/>
      <c r="ANQ38" s="174"/>
      <c r="ANR38" s="174"/>
      <c r="ANS38" s="174"/>
      <c r="ANT38" s="174"/>
      <c r="ANU38" s="174"/>
      <c r="ANV38" s="174"/>
      <c r="ANW38" s="174"/>
      <c r="ANX38" s="174"/>
      <c r="AON38" s="174"/>
      <c r="AOO38" s="174"/>
      <c r="AOP38" s="174"/>
      <c r="AOQ38" s="174"/>
      <c r="AOR38" s="174"/>
      <c r="AOS38" s="174"/>
      <c r="AOT38" s="174"/>
      <c r="AOU38" s="174"/>
      <c r="AOV38" s="174"/>
      <c r="AOW38" s="174"/>
      <c r="AOX38" s="174"/>
      <c r="AOY38" s="174"/>
      <c r="AOZ38" s="174"/>
      <c r="APP38" s="174"/>
      <c r="APQ38" s="174"/>
      <c r="APR38" s="174"/>
      <c r="APS38" s="174"/>
      <c r="APT38" s="174"/>
      <c r="APU38" s="174"/>
      <c r="APV38" s="174"/>
      <c r="APW38" s="174"/>
      <c r="APX38" s="174"/>
      <c r="APY38" s="174"/>
      <c r="APZ38" s="174"/>
      <c r="AQA38" s="174"/>
      <c r="AQB38" s="174"/>
      <c r="AQR38" s="174"/>
      <c r="AQS38" s="174"/>
      <c r="AQT38" s="174"/>
      <c r="AQU38" s="174"/>
      <c r="AQV38" s="174"/>
      <c r="AQW38" s="174"/>
      <c r="AQX38" s="174"/>
      <c r="AQY38" s="174"/>
      <c r="AQZ38" s="174"/>
      <c r="ARA38" s="174"/>
      <c r="ARB38" s="174"/>
      <c r="ARC38" s="174"/>
      <c r="ARD38" s="174"/>
      <c r="ART38" s="174"/>
      <c r="ARU38" s="174"/>
      <c r="ARV38" s="174"/>
      <c r="ARW38" s="174"/>
      <c r="ARX38" s="174"/>
      <c r="ARY38" s="174"/>
      <c r="ARZ38" s="174"/>
      <c r="ASA38" s="174"/>
      <c r="ASB38" s="174"/>
      <c r="ASC38" s="174"/>
      <c r="ASD38" s="174"/>
      <c r="ASE38" s="174"/>
      <c r="ASF38" s="174"/>
      <c r="ASV38" s="174"/>
      <c r="ASW38" s="174"/>
      <c r="ASX38" s="174"/>
      <c r="ASY38" s="174"/>
      <c r="ASZ38" s="174"/>
      <c r="ATA38" s="174"/>
      <c r="ATB38" s="174"/>
      <c r="ATC38" s="174"/>
      <c r="ATD38" s="174"/>
      <c r="ATE38" s="174"/>
      <c r="ATF38" s="174"/>
      <c r="ATG38" s="174"/>
      <c r="ATH38" s="174"/>
      <c r="ATX38" s="174"/>
      <c r="ATY38" s="174"/>
      <c r="ATZ38" s="174"/>
      <c r="AUA38" s="174"/>
      <c r="AUB38" s="174"/>
      <c r="AUC38" s="174"/>
      <c r="AUD38" s="174"/>
      <c r="AUE38" s="174"/>
      <c r="AUF38" s="174"/>
      <c r="AUG38" s="174"/>
      <c r="AUH38" s="174"/>
      <c r="AUI38" s="174"/>
      <c r="AUJ38" s="174"/>
      <c r="AUZ38" s="174"/>
      <c r="AVA38" s="174"/>
      <c r="AVB38" s="174"/>
      <c r="AVC38" s="174"/>
      <c r="AVD38" s="174"/>
      <c r="AVE38" s="174"/>
      <c r="AVF38" s="174"/>
      <c r="AVG38" s="174"/>
      <c r="AVH38" s="174"/>
      <c r="AVI38" s="174"/>
      <c r="AVJ38" s="174"/>
      <c r="AVK38" s="174"/>
      <c r="AVL38" s="174"/>
      <c r="AWB38" s="174"/>
      <c r="AWC38" s="174"/>
      <c r="AWD38" s="174"/>
      <c r="AWE38" s="174"/>
      <c r="AWF38" s="174"/>
      <c r="AWG38" s="174"/>
      <c r="AWH38" s="174"/>
      <c r="AWI38" s="174"/>
      <c r="AWJ38" s="174"/>
      <c r="AWK38" s="174"/>
      <c r="AWL38" s="174"/>
      <c r="AWM38" s="174"/>
      <c r="AWN38" s="174"/>
      <c r="AXD38" s="174"/>
      <c r="AXE38" s="174"/>
      <c r="AXF38" s="174"/>
      <c r="AXG38" s="174"/>
      <c r="AXH38" s="174"/>
      <c r="AXI38" s="174"/>
      <c r="AXJ38" s="174"/>
      <c r="AXK38" s="174"/>
      <c r="AXL38" s="174"/>
      <c r="AXM38" s="174"/>
      <c r="AXN38" s="174"/>
      <c r="AXO38" s="174"/>
      <c r="AXP38" s="174"/>
      <c r="AYF38" s="174"/>
      <c r="AYG38" s="174"/>
      <c r="AYH38" s="174"/>
      <c r="AYI38" s="174"/>
      <c r="AYJ38" s="174"/>
      <c r="AYK38" s="174"/>
      <c r="AYL38" s="174"/>
      <c r="AYM38" s="174"/>
      <c r="AYN38" s="174"/>
      <c r="AYO38" s="174"/>
      <c r="AYP38" s="174"/>
      <c r="AYQ38" s="174"/>
      <c r="AYR38" s="174"/>
      <c r="AZH38" s="174"/>
      <c r="AZI38" s="174"/>
      <c r="AZJ38" s="174"/>
      <c r="AZK38" s="174"/>
      <c r="AZL38" s="174"/>
      <c r="AZM38" s="174"/>
      <c r="AZN38" s="174"/>
      <c r="AZO38" s="174"/>
      <c r="AZP38" s="174"/>
      <c r="AZQ38" s="174"/>
      <c r="AZR38" s="174"/>
      <c r="AZS38" s="174"/>
      <c r="AZT38" s="174"/>
      <c r="BAJ38" s="174"/>
      <c r="BAK38" s="174"/>
      <c r="BAL38" s="174"/>
      <c r="BAM38" s="174"/>
      <c r="BAN38" s="174"/>
      <c r="BAO38" s="174"/>
      <c r="BAP38" s="174"/>
      <c r="BAQ38" s="174"/>
      <c r="BAR38" s="174"/>
      <c r="BAS38" s="174"/>
      <c r="BAT38" s="174"/>
      <c r="BAU38" s="174"/>
      <c r="BAV38" s="174"/>
      <c r="BBL38" s="174"/>
      <c r="BBM38" s="174"/>
      <c r="BBN38" s="174"/>
      <c r="BBO38" s="174"/>
      <c r="BBP38" s="174"/>
      <c r="BBQ38" s="174"/>
      <c r="BBR38" s="174"/>
      <c r="BBS38" s="174"/>
      <c r="BBT38" s="174"/>
      <c r="BBU38" s="174"/>
      <c r="BBV38" s="174"/>
      <c r="BBW38" s="174"/>
      <c r="BBX38" s="174"/>
      <c r="BCN38" s="174"/>
      <c r="BCO38" s="174"/>
      <c r="BCP38" s="174"/>
      <c r="BCQ38" s="174"/>
      <c r="BCR38" s="174"/>
      <c r="BCS38" s="174"/>
      <c r="BCT38" s="174"/>
      <c r="BCU38" s="174"/>
      <c r="BCV38" s="174"/>
      <c r="BCW38" s="174"/>
      <c r="BCX38" s="174"/>
      <c r="BCY38" s="174"/>
      <c r="BCZ38" s="174"/>
      <c r="BDP38" s="174"/>
      <c r="BDQ38" s="174"/>
      <c r="BDR38" s="174"/>
      <c r="BDS38" s="174"/>
      <c r="BDT38" s="174"/>
      <c r="BDU38" s="174"/>
      <c r="BDV38" s="174"/>
      <c r="BDW38" s="174"/>
      <c r="BDX38" s="174"/>
      <c r="BDY38" s="174"/>
      <c r="BDZ38" s="174"/>
      <c r="BEA38" s="174"/>
      <c r="BEB38" s="174"/>
      <c r="BER38" s="174"/>
      <c r="BES38" s="174"/>
      <c r="BET38" s="174"/>
      <c r="BEU38" s="174"/>
      <c r="BEV38" s="174"/>
      <c r="BEW38" s="174"/>
      <c r="BEX38" s="174"/>
      <c r="BEY38" s="174"/>
      <c r="BEZ38" s="174"/>
      <c r="BFA38" s="174"/>
      <c r="BFB38" s="174"/>
      <c r="BFC38" s="174"/>
      <c r="BFD38" s="174"/>
      <c r="BFT38" s="174"/>
      <c r="BFU38" s="174"/>
      <c r="BFV38" s="174"/>
      <c r="BFW38" s="174"/>
      <c r="BFX38" s="174"/>
      <c r="BFY38" s="174"/>
      <c r="BFZ38" s="174"/>
      <c r="BGA38" s="174"/>
      <c r="BGB38" s="174"/>
      <c r="BGC38" s="174"/>
      <c r="BGD38" s="174"/>
      <c r="BGE38" s="174"/>
      <c r="BGF38" s="174"/>
      <c r="BGV38" s="174"/>
      <c r="BGW38" s="174"/>
      <c r="BGX38" s="174"/>
      <c r="BGY38" s="174"/>
      <c r="BGZ38" s="174"/>
      <c r="BHA38" s="174"/>
      <c r="BHB38" s="174"/>
      <c r="BHC38" s="174"/>
      <c r="BHD38" s="174"/>
      <c r="BHE38" s="174"/>
      <c r="BHF38" s="174"/>
      <c r="BHG38" s="174"/>
      <c r="BHH38" s="174"/>
      <c r="BHX38" s="174"/>
      <c r="BHY38" s="174"/>
      <c r="BHZ38" s="174"/>
      <c r="BIA38" s="174"/>
      <c r="BIB38" s="174"/>
      <c r="BIC38" s="174"/>
      <c r="BID38" s="174"/>
      <c r="BIE38" s="174"/>
      <c r="BIF38" s="174"/>
      <c r="BIG38" s="174"/>
      <c r="BIH38" s="174"/>
      <c r="BII38" s="174"/>
      <c r="BIJ38" s="174"/>
      <c r="BIZ38" s="174"/>
      <c r="BJA38" s="174"/>
      <c r="BJB38" s="174"/>
      <c r="BJC38" s="174"/>
      <c r="BJD38" s="174"/>
      <c r="BJE38" s="174"/>
      <c r="BJF38" s="174"/>
      <c r="BJG38" s="174"/>
      <c r="BJH38" s="174"/>
      <c r="BJI38" s="174"/>
      <c r="BJJ38" s="174"/>
      <c r="BJK38" s="174"/>
      <c r="BJL38" s="174"/>
      <c r="BKB38" s="174"/>
      <c r="BKC38" s="174"/>
      <c r="BKD38" s="174"/>
      <c r="BKE38" s="174"/>
      <c r="BKF38" s="174"/>
      <c r="BKG38" s="174"/>
      <c r="BKH38" s="174"/>
      <c r="BKI38" s="174"/>
      <c r="BKJ38" s="174"/>
      <c r="BKK38" s="174"/>
      <c r="BKL38" s="174"/>
      <c r="BKM38" s="174"/>
      <c r="BKN38" s="174"/>
      <c r="BLD38" s="174"/>
      <c r="BLE38" s="174"/>
      <c r="BLF38" s="174"/>
      <c r="BLG38" s="174"/>
      <c r="BLH38" s="174"/>
      <c r="BLI38" s="174"/>
      <c r="BLJ38" s="174"/>
      <c r="BLK38" s="174"/>
      <c r="BLL38" s="174"/>
      <c r="BLM38" s="174"/>
      <c r="BLN38" s="174"/>
      <c r="BLO38" s="174"/>
      <c r="BLP38" s="174"/>
      <c r="BMF38" s="174"/>
      <c r="BMG38" s="174"/>
      <c r="BMH38" s="174"/>
      <c r="BMI38" s="174"/>
      <c r="BMJ38" s="174"/>
      <c r="BMK38" s="174"/>
      <c r="BML38" s="174"/>
      <c r="BMM38" s="174"/>
      <c r="BMN38" s="174"/>
      <c r="BMO38" s="174"/>
      <c r="BMP38" s="174"/>
      <c r="BMQ38" s="174"/>
      <c r="BMR38" s="174"/>
      <c r="BNH38" s="174"/>
      <c r="BNI38" s="174"/>
      <c r="BNJ38" s="174"/>
      <c r="BNK38" s="174"/>
      <c r="BNL38" s="174"/>
      <c r="BNM38" s="174"/>
      <c r="BNN38" s="174"/>
      <c r="BNO38" s="174"/>
      <c r="BNP38" s="174"/>
      <c r="BNQ38" s="174"/>
      <c r="BNR38" s="174"/>
      <c r="BNS38" s="174"/>
      <c r="BNT38" s="174"/>
      <c r="BOJ38" s="174"/>
      <c r="BOK38" s="174"/>
      <c r="BOL38" s="174"/>
      <c r="BOM38" s="174"/>
      <c r="BON38" s="174"/>
      <c r="BOO38" s="174"/>
      <c r="BOP38" s="174"/>
      <c r="BOQ38" s="174"/>
      <c r="BOR38" s="174"/>
      <c r="BOS38" s="174"/>
      <c r="BOT38" s="174"/>
      <c r="BOU38" s="174"/>
      <c r="BOV38" s="174"/>
      <c r="BPL38" s="174"/>
      <c r="BPM38" s="174"/>
      <c r="BPN38" s="174"/>
      <c r="BPO38" s="174"/>
      <c r="BPP38" s="174"/>
      <c r="BPQ38" s="174"/>
      <c r="BPR38" s="174"/>
      <c r="BPS38" s="174"/>
      <c r="BPT38" s="174"/>
      <c r="BPU38" s="174"/>
      <c r="BPV38" s="174"/>
      <c r="BPW38" s="174"/>
      <c r="BPX38" s="174"/>
      <c r="BQN38" s="174"/>
      <c r="BQO38" s="174"/>
      <c r="BQP38" s="174"/>
      <c r="BQQ38" s="174"/>
      <c r="BQR38" s="174"/>
      <c r="BQS38" s="174"/>
      <c r="BQT38" s="174"/>
      <c r="BQU38" s="174"/>
      <c r="BQV38" s="174"/>
      <c r="BQW38" s="174"/>
      <c r="BQX38" s="174"/>
      <c r="BQY38" s="174"/>
      <c r="BQZ38" s="174"/>
      <c r="BRP38" s="174"/>
      <c r="BRQ38" s="174"/>
      <c r="BRR38" s="174"/>
      <c r="BRS38" s="174"/>
      <c r="BRT38" s="174"/>
      <c r="BRU38" s="174"/>
      <c r="BRV38" s="174"/>
      <c r="BRW38" s="174"/>
      <c r="BRX38" s="174"/>
      <c r="BRY38" s="174"/>
      <c r="BRZ38" s="174"/>
      <c r="BSA38" s="174"/>
      <c r="BSB38" s="174"/>
      <c r="BSR38" s="174"/>
      <c r="BSS38" s="174"/>
      <c r="BST38" s="174"/>
      <c r="BSU38" s="174"/>
      <c r="BSV38" s="174"/>
      <c r="BSW38" s="174"/>
      <c r="BSX38" s="174"/>
      <c r="BSY38" s="174"/>
      <c r="BSZ38" s="174"/>
      <c r="BTA38" s="174"/>
      <c r="BTB38" s="174"/>
      <c r="BTC38" s="174"/>
      <c r="BTD38" s="174"/>
      <c r="BTT38" s="174"/>
      <c r="BTU38" s="174"/>
      <c r="BTV38" s="174"/>
      <c r="BTW38" s="174"/>
      <c r="BTX38" s="174"/>
      <c r="BTY38" s="174"/>
      <c r="BTZ38" s="174"/>
      <c r="BUA38" s="174"/>
      <c r="BUB38" s="174"/>
      <c r="BUC38" s="174"/>
      <c r="BUD38" s="174"/>
      <c r="BUE38" s="174"/>
      <c r="BUF38" s="174"/>
      <c r="BUV38" s="174"/>
      <c r="BUW38" s="174"/>
      <c r="BUX38" s="174"/>
      <c r="BUY38" s="174"/>
      <c r="BUZ38" s="174"/>
      <c r="BVA38" s="174"/>
      <c r="BVB38" s="174"/>
      <c r="BVC38" s="174"/>
      <c r="BVD38" s="174"/>
      <c r="BVE38" s="174"/>
      <c r="BVF38" s="174"/>
      <c r="BVG38" s="174"/>
      <c r="BVH38" s="174"/>
      <c r="BVX38" s="174"/>
      <c r="BVY38" s="174"/>
      <c r="BVZ38" s="174"/>
      <c r="BWA38" s="174"/>
      <c r="BWB38" s="174"/>
      <c r="BWC38" s="174"/>
      <c r="BWD38" s="174"/>
      <c r="BWE38" s="174"/>
      <c r="BWF38" s="174"/>
      <c r="BWG38" s="174"/>
      <c r="BWH38" s="174"/>
      <c r="BWI38" s="174"/>
      <c r="BWJ38" s="174"/>
      <c r="BWZ38" s="174"/>
      <c r="BXA38" s="174"/>
      <c r="BXB38" s="174"/>
      <c r="BXC38" s="174"/>
      <c r="BXD38" s="174"/>
      <c r="BXE38" s="174"/>
      <c r="BXF38" s="174"/>
      <c r="BXG38" s="174"/>
      <c r="BXH38" s="174"/>
      <c r="BXI38" s="174"/>
      <c r="BXJ38" s="174"/>
      <c r="BXK38" s="174"/>
      <c r="BXL38" s="174"/>
      <c r="BYB38" s="174"/>
      <c r="BYC38" s="174"/>
      <c r="BYD38" s="174"/>
      <c r="BYE38" s="174"/>
      <c r="BYF38" s="174"/>
      <c r="BYG38" s="174"/>
      <c r="BYH38" s="174"/>
      <c r="BYI38" s="174"/>
      <c r="BYJ38" s="174"/>
      <c r="BYK38" s="174"/>
      <c r="BYL38" s="174"/>
      <c r="BYM38" s="174"/>
      <c r="BYN38" s="174"/>
      <c r="BZD38" s="174"/>
      <c r="BZE38" s="174"/>
      <c r="BZF38" s="174"/>
      <c r="BZG38" s="174"/>
      <c r="BZH38" s="174"/>
      <c r="BZI38" s="174"/>
      <c r="BZJ38" s="174"/>
      <c r="BZK38" s="174"/>
      <c r="BZL38" s="174"/>
      <c r="BZM38" s="174"/>
      <c r="BZN38" s="174"/>
      <c r="BZO38" s="174"/>
      <c r="BZP38" s="174"/>
      <c r="CAF38" s="174"/>
      <c r="CAG38" s="174"/>
      <c r="CAH38" s="174"/>
      <c r="CAI38" s="174"/>
      <c r="CAJ38" s="174"/>
      <c r="CAK38" s="174"/>
      <c r="CAL38" s="174"/>
      <c r="CAM38" s="174"/>
      <c r="CAN38" s="174"/>
      <c r="CAO38" s="174"/>
      <c r="CAP38" s="174"/>
      <c r="CAQ38" s="174"/>
      <c r="CAR38" s="174"/>
      <c r="CBH38" s="174"/>
      <c r="CBI38" s="174"/>
      <c r="CBJ38" s="174"/>
      <c r="CBK38" s="174"/>
      <c r="CBL38" s="174"/>
      <c r="CBM38" s="174"/>
      <c r="CBN38" s="174"/>
      <c r="CBO38" s="174"/>
      <c r="CBP38" s="174"/>
      <c r="CBQ38" s="174"/>
      <c r="CBR38" s="174"/>
      <c r="CBS38" s="174"/>
      <c r="CBT38" s="174"/>
      <c r="CCJ38" s="174"/>
      <c r="CCK38" s="174"/>
      <c r="CCL38" s="174"/>
      <c r="CCM38" s="174"/>
      <c r="CCN38" s="174"/>
      <c r="CCO38" s="174"/>
      <c r="CCP38" s="174"/>
      <c r="CCQ38" s="174"/>
      <c r="CCR38" s="174"/>
      <c r="CCS38" s="174"/>
      <c r="CCT38" s="174"/>
      <c r="CCU38" s="174"/>
      <c r="CCV38" s="174"/>
      <c r="CDL38" s="174"/>
      <c r="CDM38" s="174"/>
      <c r="CDN38" s="174"/>
      <c r="CDO38" s="174"/>
      <c r="CDP38" s="174"/>
      <c r="CDQ38" s="174"/>
      <c r="CDR38" s="174"/>
      <c r="CDS38" s="174"/>
      <c r="CDT38" s="174"/>
      <c r="CDU38" s="174"/>
      <c r="CDV38" s="174"/>
      <c r="CDW38" s="174"/>
      <c r="CDX38" s="174"/>
      <c r="CEN38" s="174"/>
      <c r="CEO38" s="174"/>
      <c r="CEP38" s="174"/>
      <c r="CEQ38" s="174"/>
      <c r="CER38" s="174"/>
      <c r="CES38" s="174"/>
      <c r="CET38" s="174"/>
      <c r="CEU38" s="174"/>
      <c r="CEV38" s="174"/>
      <c r="CEW38" s="174"/>
      <c r="CEX38" s="174"/>
      <c r="CEY38" s="174"/>
      <c r="CEZ38" s="174"/>
      <c r="CFP38" s="174"/>
      <c r="CFQ38" s="174"/>
      <c r="CFR38" s="174"/>
      <c r="CFS38" s="174"/>
      <c r="CFT38" s="174"/>
      <c r="CFU38" s="174"/>
      <c r="CFV38" s="174"/>
      <c r="CFW38" s="174"/>
      <c r="CFX38" s="174"/>
      <c r="CFY38" s="174"/>
      <c r="CFZ38" s="174"/>
      <c r="CGA38" s="174"/>
      <c r="CGB38" s="174"/>
      <c r="CGR38" s="174"/>
      <c r="CGS38" s="174"/>
      <c r="CGT38" s="174"/>
      <c r="CGU38" s="174"/>
      <c r="CGV38" s="174"/>
      <c r="CGW38" s="174"/>
      <c r="CGX38" s="174"/>
      <c r="CGY38" s="174"/>
      <c r="CGZ38" s="174"/>
      <c r="CHA38" s="174"/>
      <c r="CHB38" s="174"/>
      <c r="CHC38" s="174"/>
      <c r="CHD38" s="174"/>
      <c r="CHT38" s="174"/>
      <c r="CHU38" s="174"/>
      <c r="CHV38" s="174"/>
      <c r="CHW38" s="174"/>
      <c r="CHX38" s="174"/>
      <c r="CHY38" s="174"/>
      <c r="CHZ38" s="174"/>
      <c r="CIA38" s="174"/>
      <c r="CIB38" s="174"/>
      <c r="CIC38" s="174"/>
      <c r="CID38" s="174"/>
      <c r="CIE38" s="174"/>
      <c r="CIF38" s="174"/>
      <c r="CIV38" s="174"/>
      <c r="CIW38" s="174"/>
      <c r="CIX38" s="174"/>
      <c r="CIY38" s="174"/>
      <c r="CIZ38" s="174"/>
      <c r="CJA38" s="174"/>
      <c r="CJB38" s="174"/>
      <c r="CJC38" s="174"/>
      <c r="CJD38" s="174"/>
      <c r="CJE38" s="174"/>
      <c r="CJF38" s="174"/>
      <c r="CJG38" s="174"/>
      <c r="CJH38" s="174"/>
      <c r="CJX38" s="174"/>
      <c r="CJY38" s="174"/>
      <c r="CJZ38" s="174"/>
      <c r="CKA38" s="174"/>
      <c r="CKB38" s="174"/>
      <c r="CKC38" s="174"/>
      <c r="CKD38" s="174"/>
      <c r="CKE38" s="174"/>
      <c r="CKF38" s="174"/>
      <c r="CKG38" s="174"/>
      <c r="CKH38" s="174"/>
      <c r="CKI38" s="174"/>
      <c r="CKJ38" s="174"/>
      <c r="CKZ38" s="174"/>
      <c r="CLA38" s="174"/>
      <c r="CLB38" s="174"/>
      <c r="CLC38" s="174"/>
      <c r="CLD38" s="174"/>
      <c r="CLE38" s="174"/>
      <c r="CLF38" s="174"/>
      <c r="CLG38" s="174"/>
      <c r="CLH38" s="174"/>
      <c r="CLI38" s="174"/>
      <c r="CLJ38" s="174"/>
      <c r="CLK38" s="174"/>
      <c r="CLL38" s="174"/>
      <c r="CMB38" s="174"/>
      <c r="CMC38" s="174"/>
      <c r="CMD38" s="174"/>
      <c r="CME38" s="174"/>
      <c r="CMF38" s="174"/>
      <c r="CMG38" s="174"/>
      <c r="CMH38" s="174"/>
      <c r="CMI38" s="174"/>
      <c r="CMJ38" s="174"/>
      <c r="CMK38" s="174"/>
      <c r="CML38" s="174"/>
      <c r="CMM38" s="174"/>
      <c r="CMN38" s="174"/>
      <c r="CND38" s="174"/>
      <c r="CNE38" s="174"/>
      <c r="CNF38" s="174"/>
      <c r="CNG38" s="174"/>
      <c r="CNH38" s="174"/>
      <c r="CNI38" s="174"/>
      <c r="CNJ38" s="174"/>
      <c r="CNK38" s="174"/>
      <c r="CNL38" s="174"/>
      <c r="CNM38" s="174"/>
      <c r="CNN38" s="174"/>
      <c r="CNO38" s="174"/>
      <c r="CNP38" s="174"/>
      <c r="COF38" s="174"/>
      <c r="COG38" s="174"/>
      <c r="COH38" s="174"/>
      <c r="COI38" s="174"/>
      <c r="COJ38" s="174"/>
      <c r="COK38" s="174"/>
      <c r="COL38" s="174"/>
      <c r="COM38" s="174"/>
      <c r="CON38" s="174"/>
      <c r="COO38" s="174"/>
      <c r="COP38" s="174"/>
      <c r="COQ38" s="174"/>
      <c r="COR38" s="174"/>
      <c r="CPH38" s="174"/>
      <c r="CPI38" s="174"/>
      <c r="CPJ38" s="174"/>
      <c r="CPK38" s="174"/>
      <c r="CPL38" s="174"/>
      <c r="CPM38" s="174"/>
      <c r="CPN38" s="174"/>
      <c r="CPO38" s="174"/>
      <c r="CPP38" s="174"/>
      <c r="CPQ38" s="174"/>
      <c r="CPR38" s="174"/>
      <c r="CPS38" s="174"/>
      <c r="CPT38" s="174"/>
      <c r="CQJ38" s="174"/>
      <c r="CQK38" s="174"/>
      <c r="CQL38" s="174"/>
      <c r="CQM38" s="174"/>
      <c r="CQN38" s="174"/>
      <c r="CQO38" s="174"/>
      <c r="CQP38" s="174"/>
      <c r="CQQ38" s="174"/>
      <c r="CQR38" s="174"/>
      <c r="CQS38" s="174"/>
      <c r="CQT38" s="174"/>
      <c r="CQU38" s="174"/>
      <c r="CQV38" s="174"/>
      <c r="CRL38" s="174"/>
      <c r="CRM38" s="174"/>
      <c r="CRN38" s="174"/>
      <c r="CRO38" s="174"/>
      <c r="CRP38" s="174"/>
      <c r="CRQ38" s="174"/>
      <c r="CRR38" s="174"/>
      <c r="CRS38" s="174"/>
      <c r="CRT38" s="174"/>
      <c r="CRU38" s="174"/>
      <c r="CRV38" s="174"/>
      <c r="CRW38" s="174"/>
      <c r="CRX38" s="174"/>
      <c r="CSN38" s="174"/>
      <c r="CSO38" s="174"/>
      <c r="CSP38" s="174"/>
      <c r="CSQ38" s="174"/>
      <c r="CSR38" s="174"/>
      <c r="CSS38" s="174"/>
      <c r="CST38" s="174"/>
      <c r="CSU38" s="174"/>
      <c r="CSV38" s="174"/>
      <c r="CSW38" s="174"/>
      <c r="CSX38" s="174"/>
      <c r="CSY38" s="174"/>
      <c r="CSZ38" s="174"/>
      <c r="CTP38" s="174"/>
      <c r="CTQ38" s="174"/>
      <c r="CTR38" s="174"/>
      <c r="CTS38" s="174"/>
      <c r="CTT38" s="174"/>
      <c r="CTU38" s="174"/>
      <c r="CTV38" s="174"/>
      <c r="CTW38" s="174"/>
      <c r="CTX38" s="174"/>
      <c r="CTY38" s="174"/>
      <c r="CTZ38" s="174"/>
      <c r="CUA38" s="174"/>
      <c r="CUB38" s="174"/>
      <c r="CUR38" s="174"/>
      <c r="CUS38" s="174"/>
      <c r="CUT38" s="174"/>
      <c r="CUU38" s="174"/>
      <c r="CUV38" s="174"/>
      <c r="CUW38" s="174"/>
      <c r="CUX38" s="174"/>
      <c r="CUY38" s="174"/>
      <c r="CUZ38" s="174"/>
      <c r="CVA38" s="174"/>
      <c r="CVB38" s="174"/>
      <c r="CVC38" s="174"/>
      <c r="CVD38" s="174"/>
      <c r="CVT38" s="174"/>
      <c r="CVU38" s="174"/>
      <c r="CVV38" s="174"/>
      <c r="CVW38" s="174"/>
      <c r="CVX38" s="174"/>
      <c r="CVY38" s="174"/>
      <c r="CVZ38" s="174"/>
      <c r="CWA38" s="174"/>
      <c r="CWB38" s="174"/>
      <c r="CWC38" s="174"/>
      <c r="CWD38" s="174"/>
      <c r="CWE38" s="174"/>
      <c r="CWF38" s="174"/>
      <c r="CWV38" s="174"/>
      <c r="CWW38" s="174"/>
      <c r="CWX38" s="174"/>
      <c r="CWY38" s="174"/>
      <c r="CWZ38" s="174"/>
      <c r="CXA38" s="174"/>
      <c r="CXB38" s="174"/>
      <c r="CXC38" s="174"/>
      <c r="CXD38" s="174"/>
      <c r="CXE38" s="174"/>
      <c r="CXF38" s="174"/>
      <c r="CXG38" s="174"/>
      <c r="CXH38" s="174"/>
      <c r="CXX38" s="174"/>
      <c r="CXY38" s="174"/>
      <c r="CXZ38" s="174"/>
      <c r="CYA38" s="174"/>
      <c r="CYB38" s="174"/>
      <c r="CYC38" s="174"/>
      <c r="CYD38" s="174"/>
      <c r="CYE38" s="174"/>
      <c r="CYF38" s="174"/>
      <c r="CYG38" s="174"/>
      <c r="CYH38" s="174"/>
      <c r="CYI38" s="174"/>
      <c r="CYJ38" s="174"/>
      <c r="CYZ38" s="174"/>
      <c r="CZA38" s="174"/>
      <c r="CZB38" s="174"/>
      <c r="CZC38" s="174"/>
      <c r="CZD38" s="174"/>
      <c r="CZE38" s="174"/>
      <c r="CZF38" s="174"/>
      <c r="CZG38" s="174"/>
      <c r="CZH38" s="174"/>
      <c r="CZI38" s="174"/>
      <c r="CZJ38" s="174"/>
      <c r="CZK38" s="174"/>
      <c r="CZL38" s="174"/>
      <c r="DAB38" s="174"/>
      <c r="DAC38" s="174"/>
      <c r="DAD38" s="174"/>
      <c r="DAE38" s="174"/>
      <c r="DAF38" s="174"/>
      <c r="DAG38" s="174"/>
      <c r="DAH38" s="174"/>
      <c r="DAI38" s="174"/>
      <c r="DAJ38" s="174"/>
      <c r="DAK38" s="174"/>
      <c r="DAL38" s="174"/>
      <c r="DAM38" s="174"/>
      <c r="DAN38" s="174"/>
      <c r="DBD38" s="174"/>
      <c r="DBE38" s="174"/>
      <c r="DBF38" s="174"/>
      <c r="DBG38" s="174"/>
      <c r="DBH38" s="174"/>
      <c r="DBI38" s="174"/>
      <c r="DBJ38" s="174"/>
      <c r="DBK38" s="174"/>
      <c r="DBL38" s="174"/>
      <c r="DBM38" s="174"/>
      <c r="DBN38" s="174"/>
      <c r="DBO38" s="174"/>
      <c r="DBP38" s="174"/>
      <c r="DCF38" s="174"/>
      <c r="DCG38" s="174"/>
      <c r="DCH38" s="174"/>
      <c r="DCI38" s="174"/>
      <c r="DCJ38" s="174"/>
      <c r="DCK38" s="174"/>
      <c r="DCL38" s="174"/>
      <c r="DCM38" s="174"/>
      <c r="DCN38" s="174"/>
      <c r="DCO38" s="174"/>
      <c r="DCP38" s="174"/>
      <c r="DCQ38" s="174"/>
      <c r="DCR38" s="174"/>
      <c r="DDH38" s="174"/>
      <c r="DDI38" s="174"/>
      <c r="DDJ38" s="174"/>
      <c r="DDK38" s="174"/>
      <c r="DDL38" s="174"/>
      <c r="DDM38" s="174"/>
      <c r="DDN38" s="174"/>
      <c r="DDO38" s="174"/>
      <c r="DDP38" s="174"/>
      <c r="DDQ38" s="174"/>
      <c r="DDR38" s="174"/>
      <c r="DDS38" s="174"/>
      <c r="DDT38" s="174"/>
      <c r="DEJ38" s="174"/>
      <c r="DEK38" s="174"/>
      <c r="DEL38" s="174"/>
      <c r="DEM38" s="174"/>
      <c r="DEN38" s="174"/>
      <c r="DEO38" s="174"/>
      <c r="DEP38" s="174"/>
      <c r="DEQ38" s="174"/>
      <c r="DER38" s="174"/>
      <c r="DES38" s="174"/>
      <c r="DET38" s="174"/>
      <c r="DEU38" s="174"/>
      <c r="DEV38" s="174"/>
      <c r="DFL38" s="174"/>
      <c r="DFM38" s="174"/>
      <c r="DFN38" s="174"/>
      <c r="DFO38" s="174"/>
      <c r="DFP38" s="174"/>
      <c r="DFQ38" s="174"/>
      <c r="DFR38" s="174"/>
      <c r="DFS38" s="174"/>
      <c r="DFT38" s="174"/>
      <c r="DFU38" s="174"/>
      <c r="DFV38" s="174"/>
      <c r="DFW38" s="174"/>
      <c r="DFX38" s="174"/>
      <c r="DGN38" s="174"/>
      <c r="DGO38" s="174"/>
      <c r="DGP38" s="174"/>
      <c r="DGQ38" s="174"/>
      <c r="DGR38" s="174"/>
      <c r="DGS38" s="174"/>
      <c r="DGT38" s="174"/>
      <c r="DGU38" s="174"/>
      <c r="DGV38" s="174"/>
      <c r="DGW38" s="174"/>
      <c r="DGX38" s="174"/>
      <c r="DGY38" s="174"/>
      <c r="DGZ38" s="174"/>
      <c r="DHP38" s="174"/>
      <c r="DHQ38" s="174"/>
      <c r="DHR38" s="174"/>
      <c r="DHS38" s="174"/>
      <c r="DHT38" s="174"/>
      <c r="DHU38" s="174"/>
      <c r="DHV38" s="174"/>
      <c r="DHW38" s="174"/>
      <c r="DHX38" s="174"/>
      <c r="DHY38" s="174"/>
      <c r="DHZ38" s="174"/>
      <c r="DIA38" s="174"/>
      <c r="DIB38" s="174"/>
      <c r="DIR38" s="174"/>
      <c r="DIS38" s="174"/>
      <c r="DIT38" s="174"/>
      <c r="DIU38" s="174"/>
      <c r="DIV38" s="174"/>
      <c r="DIW38" s="174"/>
      <c r="DIX38" s="174"/>
      <c r="DIY38" s="174"/>
      <c r="DIZ38" s="174"/>
      <c r="DJA38" s="174"/>
      <c r="DJB38" s="174"/>
      <c r="DJC38" s="174"/>
      <c r="DJD38" s="174"/>
      <c r="DJT38" s="174"/>
      <c r="DJU38" s="174"/>
      <c r="DJV38" s="174"/>
      <c r="DJW38" s="174"/>
      <c r="DJX38" s="174"/>
      <c r="DJY38" s="174"/>
      <c r="DJZ38" s="174"/>
      <c r="DKA38" s="174"/>
      <c r="DKB38" s="174"/>
      <c r="DKC38" s="174"/>
      <c r="DKD38" s="174"/>
      <c r="DKE38" s="174"/>
      <c r="DKF38" s="174"/>
      <c r="DKV38" s="174"/>
      <c r="DKW38" s="174"/>
      <c r="DKX38" s="174"/>
      <c r="DKY38" s="174"/>
      <c r="DKZ38" s="174"/>
      <c r="DLA38" s="174"/>
      <c r="DLB38" s="174"/>
      <c r="DLC38" s="174"/>
      <c r="DLD38" s="174"/>
      <c r="DLE38" s="174"/>
      <c r="DLF38" s="174"/>
      <c r="DLG38" s="174"/>
      <c r="DLH38" s="174"/>
      <c r="DLX38" s="174"/>
      <c r="DLY38" s="174"/>
      <c r="DLZ38" s="174"/>
      <c r="DMA38" s="174"/>
      <c r="DMB38" s="174"/>
      <c r="DMC38" s="174"/>
      <c r="DMD38" s="174"/>
      <c r="DME38" s="174"/>
      <c r="DMF38" s="174"/>
      <c r="DMG38" s="174"/>
      <c r="DMH38" s="174"/>
      <c r="DMI38" s="174"/>
      <c r="DMJ38" s="174"/>
      <c r="DMZ38" s="174"/>
      <c r="DNA38" s="174"/>
      <c r="DNB38" s="174"/>
      <c r="DNC38" s="174"/>
      <c r="DND38" s="174"/>
      <c r="DNE38" s="174"/>
      <c r="DNF38" s="174"/>
      <c r="DNG38" s="174"/>
      <c r="DNH38" s="174"/>
      <c r="DNI38" s="174"/>
      <c r="DNJ38" s="174"/>
      <c r="DNK38" s="174"/>
      <c r="DNL38" s="174"/>
      <c r="DOB38" s="174"/>
      <c r="DOC38" s="174"/>
      <c r="DOD38" s="174"/>
      <c r="DOE38" s="174"/>
      <c r="DOF38" s="174"/>
      <c r="DOG38" s="174"/>
      <c r="DOH38" s="174"/>
      <c r="DOI38" s="174"/>
      <c r="DOJ38" s="174"/>
      <c r="DOK38" s="174"/>
      <c r="DOL38" s="174"/>
      <c r="DOM38" s="174"/>
      <c r="DON38" s="174"/>
      <c r="DPD38" s="174"/>
      <c r="DPE38" s="174"/>
      <c r="DPF38" s="174"/>
      <c r="DPG38" s="174"/>
      <c r="DPH38" s="174"/>
      <c r="DPI38" s="174"/>
      <c r="DPJ38" s="174"/>
      <c r="DPK38" s="174"/>
      <c r="DPL38" s="174"/>
      <c r="DPM38" s="174"/>
      <c r="DPN38" s="174"/>
      <c r="DPO38" s="174"/>
      <c r="DPP38" s="174"/>
      <c r="DQF38" s="174"/>
      <c r="DQG38" s="174"/>
      <c r="DQH38" s="174"/>
      <c r="DQI38" s="174"/>
      <c r="DQJ38" s="174"/>
      <c r="DQK38" s="174"/>
      <c r="DQL38" s="174"/>
      <c r="DQM38" s="174"/>
      <c r="DQN38" s="174"/>
      <c r="DQO38" s="174"/>
      <c r="DQP38" s="174"/>
      <c r="DQQ38" s="174"/>
      <c r="DQR38" s="174"/>
      <c r="DRH38" s="174"/>
      <c r="DRI38" s="174"/>
      <c r="DRJ38" s="174"/>
      <c r="DRK38" s="174"/>
      <c r="DRL38" s="174"/>
      <c r="DRM38" s="174"/>
      <c r="DRN38" s="174"/>
      <c r="DRO38" s="174"/>
      <c r="DRP38" s="174"/>
      <c r="DRQ38" s="174"/>
      <c r="DRR38" s="174"/>
      <c r="DRS38" s="174"/>
      <c r="DRT38" s="174"/>
      <c r="DSJ38" s="174"/>
      <c r="DSK38" s="174"/>
      <c r="DSL38" s="174"/>
      <c r="DSM38" s="174"/>
      <c r="DSN38" s="174"/>
      <c r="DSO38" s="174"/>
      <c r="DSP38" s="174"/>
      <c r="DSQ38" s="174"/>
      <c r="DSR38" s="174"/>
      <c r="DSS38" s="174"/>
      <c r="DST38" s="174"/>
      <c r="DSU38" s="174"/>
      <c r="DSV38" s="174"/>
      <c r="DTL38" s="174"/>
      <c r="DTM38" s="174"/>
      <c r="DTN38" s="174"/>
      <c r="DTO38" s="174"/>
      <c r="DTP38" s="174"/>
      <c r="DTQ38" s="174"/>
      <c r="DTR38" s="174"/>
      <c r="DTS38" s="174"/>
      <c r="DTT38" s="174"/>
      <c r="DTU38" s="174"/>
      <c r="DTV38" s="174"/>
      <c r="DTW38" s="174"/>
      <c r="DTX38" s="174"/>
      <c r="DUN38" s="174"/>
      <c r="DUO38" s="174"/>
      <c r="DUP38" s="174"/>
      <c r="DUQ38" s="174"/>
      <c r="DUR38" s="174"/>
      <c r="DUS38" s="174"/>
      <c r="DUT38" s="174"/>
      <c r="DUU38" s="174"/>
      <c r="DUV38" s="174"/>
      <c r="DUW38" s="174"/>
      <c r="DUX38" s="174"/>
      <c r="DUY38" s="174"/>
      <c r="DUZ38" s="174"/>
      <c r="DVP38" s="174"/>
      <c r="DVQ38" s="174"/>
      <c r="DVR38" s="174"/>
      <c r="DVS38" s="174"/>
      <c r="DVT38" s="174"/>
      <c r="DVU38" s="174"/>
      <c r="DVV38" s="174"/>
      <c r="DVW38" s="174"/>
      <c r="DVX38" s="174"/>
      <c r="DVY38" s="174"/>
      <c r="DVZ38" s="174"/>
      <c r="DWA38" s="174"/>
      <c r="DWB38" s="174"/>
      <c r="DWR38" s="174"/>
      <c r="DWS38" s="174"/>
      <c r="DWT38" s="174"/>
      <c r="DWU38" s="174"/>
      <c r="DWV38" s="174"/>
      <c r="DWW38" s="174"/>
      <c r="DWX38" s="174"/>
      <c r="DWY38" s="174"/>
      <c r="DWZ38" s="174"/>
      <c r="DXA38" s="174"/>
      <c r="DXB38" s="174"/>
      <c r="DXC38" s="174"/>
      <c r="DXD38" s="174"/>
      <c r="DXT38" s="174"/>
      <c r="DXU38" s="174"/>
      <c r="DXV38" s="174"/>
      <c r="DXW38" s="174"/>
      <c r="DXX38" s="174"/>
      <c r="DXY38" s="174"/>
      <c r="DXZ38" s="174"/>
      <c r="DYA38" s="174"/>
      <c r="DYB38" s="174"/>
      <c r="DYC38" s="174"/>
      <c r="DYD38" s="174"/>
      <c r="DYE38" s="174"/>
      <c r="DYF38" s="174"/>
      <c r="DYV38" s="174"/>
      <c r="DYW38" s="174"/>
      <c r="DYX38" s="174"/>
      <c r="DYY38" s="174"/>
      <c r="DYZ38" s="174"/>
      <c r="DZA38" s="174"/>
      <c r="DZB38" s="174"/>
      <c r="DZC38" s="174"/>
      <c r="DZD38" s="174"/>
      <c r="DZE38" s="174"/>
      <c r="DZF38" s="174"/>
      <c r="DZG38" s="174"/>
      <c r="DZH38" s="174"/>
      <c r="DZX38" s="174"/>
      <c r="DZY38" s="174"/>
      <c r="DZZ38" s="174"/>
      <c r="EAA38" s="174"/>
      <c r="EAB38" s="174"/>
      <c r="EAC38" s="174"/>
      <c r="EAD38" s="174"/>
      <c r="EAE38" s="174"/>
      <c r="EAF38" s="174"/>
      <c r="EAG38" s="174"/>
      <c r="EAH38" s="174"/>
      <c r="EAI38" s="174"/>
      <c r="EAJ38" s="174"/>
      <c r="EAZ38" s="174"/>
      <c r="EBA38" s="174"/>
      <c r="EBB38" s="174"/>
      <c r="EBC38" s="174"/>
      <c r="EBD38" s="174"/>
      <c r="EBE38" s="174"/>
      <c r="EBF38" s="174"/>
      <c r="EBG38" s="174"/>
      <c r="EBH38" s="174"/>
      <c r="EBI38" s="174"/>
      <c r="EBJ38" s="174"/>
      <c r="EBK38" s="174"/>
      <c r="EBL38" s="174"/>
      <c r="ECB38" s="174"/>
      <c r="ECC38" s="174"/>
      <c r="ECD38" s="174"/>
      <c r="ECE38" s="174"/>
      <c r="ECF38" s="174"/>
      <c r="ECG38" s="174"/>
      <c r="ECH38" s="174"/>
      <c r="ECI38" s="174"/>
      <c r="ECJ38" s="174"/>
      <c r="ECK38" s="174"/>
      <c r="ECL38" s="174"/>
      <c r="ECM38" s="174"/>
      <c r="ECN38" s="174"/>
      <c r="EDD38" s="174"/>
      <c r="EDE38" s="174"/>
      <c r="EDF38" s="174"/>
      <c r="EDG38" s="174"/>
      <c r="EDH38" s="174"/>
      <c r="EDI38" s="174"/>
      <c r="EDJ38" s="174"/>
      <c r="EDK38" s="174"/>
      <c r="EDL38" s="174"/>
      <c r="EDM38" s="174"/>
      <c r="EDN38" s="174"/>
      <c r="EDO38" s="174"/>
      <c r="EDP38" s="174"/>
      <c r="EEF38" s="174"/>
      <c r="EEG38" s="174"/>
      <c r="EEH38" s="174"/>
      <c r="EEI38" s="174"/>
      <c r="EEJ38" s="174"/>
      <c r="EEK38" s="174"/>
      <c r="EEL38" s="174"/>
      <c r="EEM38" s="174"/>
      <c r="EEN38" s="174"/>
      <c r="EEO38" s="174"/>
      <c r="EEP38" s="174"/>
      <c r="EEQ38" s="174"/>
      <c r="EER38" s="174"/>
      <c r="EFH38" s="174"/>
      <c r="EFI38" s="174"/>
      <c r="EFJ38" s="174"/>
      <c r="EFK38" s="174"/>
      <c r="EFL38" s="174"/>
      <c r="EFM38" s="174"/>
      <c r="EFN38" s="174"/>
      <c r="EFO38" s="174"/>
      <c r="EFP38" s="174"/>
      <c r="EFQ38" s="174"/>
      <c r="EFR38" s="174"/>
      <c r="EFS38" s="174"/>
      <c r="EFT38" s="174"/>
      <c r="EGJ38" s="174"/>
      <c r="EGK38" s="174"/>
      <c r="EGL38" s="174"/>
      <c r="EGM38" s="174"/>
      <c r="EGN38" s="174"/>
      <c r="EGO38" s="174"/>
      <c r="EGP38" s="174"/>
      <c r="EGQ38" s="174"/>
      <c r="EGR38" s="174"/>
      <c r="EGS38" s="174"/>
      <c r="EGT38" s="174"/>
      <c r="EGU38" s="174"/>
      <c r="EGV38" s="174"/>
      <c r="EHL38" s="174"/>
      <c r="EHM38" s="174"/>
      <c r="EHN38" s="174"/>
      <c r="EHO38" s="174"/>
      <c r="EHP38" s="174"/>
      <c r="EHQ38" s="174"/>
      <c r="EHR38" s="174"/>
      <c r="EHS38" s="174"/>
      <c r="EHT38" s="174"/>
      <c r="EHU38" s="174"/>
      <c r="EHV38" s="174"/>
      <c r="EHW38" s="174"/>
      <c r="EHX38" s="174"/>
      <c r="EIN38" s="174"/>
      <c r="EIO38" s="174"/>
      <c r="EIP38" s="174"/>
      <c r="EIQ38" s="174"/>
      <c r="EIR38" s="174"/>
      <c r="EIS38" s="174"/>
      <c r="EIT38" s="174"/>
      <c r="EIU38" s="174"/>
      <c r="EIV38" s="174"/>
      <c r="EIW38" s="174"/>
      <c r="EIX38" s="174"/>
      <c r="EIY38" s="174"/>
      <c r="EIZ38" s="174"/>
      <c r="EJP38" s="174"/>
      <c r="EJQ38" s="174"/>
      <c r="EJR38" s="174"/>
      <c r="EJS38" s="174"/>
      <c r="EJT38" s="174"/>
      <c r="EJU38" s="174"/>
      <c r="EJV38" s="174"/>
      <c r="EJW38" s="174"/>
      <c r="EJX38" s="174"/>
      <c r="EJY38" s="174"/>
      <c r="EJZ38" s="174"/>
      <c r="EKA38" s="174"/>
      <c r="EKB38" s="174"/>
      <c r="EKR38" s="174"/>
      <c r="EKS38" s="174"/>
      <c r="EKT38" s="174"/>
      <c r="EKU38" s="174"/>
      <c r="EKV38" s="174"/>
      <c r="EKW38" s="174"/>
      <c r="EKX38" s="174"/>
      <c r="EKY38" s="174"/>
      <c r="EKZ38" s="174"/>
      <c r="ELA38" s="174"/>
      <c r="ELB38" s="174"/>
      <c r="ELC38" s="174"/>
      <c r="ELD38" s="174"/>
      <c r="ELT38" s="174"/>
      <c r="ELU38" s="174"/>
      <c r="ELV38" s="174"/>
      <c r="ELW38" s="174"/>
      <c r="ELX38" s="174"/>
      <c r="ELY38" s="174"/>
      <c r="ELZ38" s="174"/>
      <c r="EMA38" s="174"/>
      <c r="EMB38" s="174"/>
      <c r="EMC38" s="174"/>
      <c r="EMD38" s="174"/>
      <c r="EME38" s="174"/>
      <c r="EMF38" s="174"/>
      <c r="EMV38" s="174"/>
      <c r="EMW38" s="174"/>
      <c r="EMX38" s="174"/>
      <c r="EMY38" s="174"/>
      <c r="EMZ38" s="174"/>
      <c r="ENA38" s="174"/>
      <c r="ENB38" s="174"/>
      <c r="ENC38" s="174"/>
      <c r="END38" s="174"/>
      <c r="ENE38" s="174"/>
      <c r="ENF38" s="174"/>
      <c r="ENG38" s="174"/>
      <c r="ENH38" s="174"/>
      <c r="ENX38" s="174"/>
      <c r="ENY38" s="174"/>
      <c r="ENZ38" s="174"/>
      <c r="EOA38" s="174"/>
      <c r="EOB38" s="174"/>
      <c r="EOC38" s="174"/>
      <c r="EOD38" s="174"/>
      <c r="EOE38" s="174"/>
      <c r="EOF38" s="174"/>
      <c r="EOG38" s="174"/>
      <c r="EOH38" s="174"/>
      <c r="EOI38" s="174"/>
      <c r="EOJ38" s="174"/>
      <c r="EOZ38" s="174"/>
      <c r="EPA38" s="174"/>
      <c r="EPB38" s="174"/>
      <c r="EPC38" s="174"/>
      <c r="EPD38" s="174"/>
      <c r="EPE38" s="174"/>
      <c r="EPF38" s="174"/>
      <c r="EPG38" s="174"/>
      <c r="EPH38" s="174"/>
      <c r="EPI38" s="174"/>
      <c r="EPJ38" s="174"/>
      <c r="EPK38" s="174"/>
      <c r="EPL38" s="174"/>
      <c r="EQB38" s="174"/>
      <c r="EQC38" s="174"/>
      <c r="EQD38" s="174"/>
      <c r="EQE38" s="174"/>
      <c r="EQF38" s="174"/>
      <c r="EQG38" s="174"/>
      <c r="EQH38" s="174"/>
      <c r="EQI38" s="174"/>
      <c r="EQJ38" s="174"/>
      <c r="EQK38" s="174"/>
      <c r="EQL38" s="174"/>
      <c r="EQM38" s="174"/>
      <c r="EQN38" s="174"/>
      <c r="ERD38" s="174"/>
      <c r="ERE38" s="174"/>
      <c r="ERF38" s="174"/>
      <c r="ERG38" s="174"/>
      <c r="ERH38" s="174"/>
      <c r="ERI38" s="174"/>
      <c r="ERJ38" s="174"/>
      <c r="ERK38" s="174"/>
      <c r="ERL38" s="174"/>
      <c r="ERM38" s="174"/>
      <c r="ERN38" s="174"/>
      <c r="ERO38" s="174"/>
      <c r="ERP38" s="174"/>
      <c r="ESF38" s="174"/>
      <c r="ESG38" s="174"/>
      <c r="ESH38" s="174"/>
      <c r="ESI38" s="174"/>
      <c r="ESJ38" s="174"/>
      <c r="ESK38" s="174"/>
      <c r="ESL38" s="174"/>
      <c r="ESM38" s="174"/>
      <c r="ESN38" s="174"/>
      <c r="ESO38" s="174"/>
      <c r="ESP38" s="174"/>
      <c r="ESQ38" s="174"/>
      <c r="ESR38" s="174"/>
      <c r="ETH38" s="174"/>
      <c r="ETI38" s="174"/>
      <c r="ETJ38" s="174"/>
      <c r="ETK38" s="174"/>
      <c r="ETL38" s="174"/>
      <c r="ETM38" s="174"/>
      <c r="ETN38" s="174"/>
      <c r="ETO38" s="174"/>
      <c r="ETP38" s="174"/>
      <c r="ETQ38" s="174"/>
      <c r="ETR38" s="174"/>
      <c r="ETS38" s="174"/>
      <c r="ETT38" s="174"/>
      <c r="EUJ38" s="174"/>
      <c r="EUK38" s="174"/>
      <c r="EUL38" s="174"/>
      <c r="EUM38" s="174"/>
      <c r="EUN38" s="174"/>
      <c r="EUO38" s="174"/>
      <c r="EUP38" s="174"/>
      <c r="EUQ38" s="174"/>
      <c r="EUR38" s="174"/>
      <c r="EUS38" s="174"/>
      <c r="EUT38" s="174"/>
      <c r="EUU38" s="174"/>
      <c r="EUV38" s="174"/>
      <c r="EVL38" s="174"/>
      <c r="EVM38" s="174"/>
      <c r="EVN38" s="174"/>
      <c r="EVO38" s="174"/>
      <c r="EVP38" s="174"/>
      <c r="EVQ38" s="174"/>
      <c r="EVR38" s="174"/>
      <c r="EVS38" s="174"/>
      <c r="EVT38" s="174"/>
      <c r="EVU38" s="174"/>
      <c r="EVV38" s="174"/>
      <c r="EVW38" s="174"/>
      <c r="EVX38" s="174"/>
      <c r="EWN38" s="174"/>
      <c r="EWO38" s="174"/>
      <c r="EWP38" s="174"/>
      <c r="EWQ38" s="174"/>
      <c r="EWR38" s="174"/>
      <c r="EWS38" s="174"/>
      <c r="EWT38" s="174"/>
      <c r="EWU38" s="174"/>
      <c r="EWV38" s="174"/>
      <c r="EWW38" s="174"/>
      <c r="EWX38" s="174"/>
      <c r="EWY38" s="174"/>
      <c r="EWZ38" s="174"/>
      <c r="EXP38" s="174"/>
      <c r="EXQ38" s="174"/>
      <c r="EXR38" s="174"/>
      <c r="EXS38" s="174"/>
      <c r="EXT38" s="174"/>
      <c r="EXU38" s="174"/>
      <c r="EXV38" s="174"/>
      <c r="EXW38" s="174"/>
      <c r="EXX38" s="174"/>
      <c r="EXY38" s="174"/>
      <c r="EXZ38" s="174"/>
      <c r="EYA38" s="174"/>
      <c r="EYB38" s="174"/>
      <c r="EYR38" s="174"/>
      <c r="EYS38" s="174"/>
      <c r="EYT38" s="174"/>
      <c r="EYU38" s="174"/>
      <c r="EYV38" s="174"/>
      <c r="EYW38" s="174"/>
      <c r="EYX38" s="174"/>
      <c r="EYY38" s="174"/>
      <c r="EYZ38" s="174"/>
      <c r="EZA38" s="174"/>
      <c r="EZB38" s="174"/>
      <c r="EZC38" s="174"/>
      <c r="EZD38" s="174"/>
      <c r="EZT38" s="174"/>
      <c r="EZU38" s="174"/>
      <c r="EZV38" s="174"/>
      <c r="EZW38" s="174"/>
      <c r="EZX38" s="174"/>
      <c r="EZY38" s="174"/>
      <c r="EZZ38" s="174"/>
      <c r="FAA38" s="174"/>
      <c r="FAB38" s="174"/>
      <c r="FAC38" s="174"/>
      <c r="FAD38" s="174"/>
      <c r="FAE38" s="174"/>
      <c r="FAF38" s="174"/>
      <c r="FAV38" s="174"/>
      <c r="FAW38" s="174"/>
      <c r="FAX38" s="174"/>
      <c r="FAY38" s="174"/>
      <c r="FAZ38" s="174"/>
      <c r="FBA38" s="174"/>
      <c r="FBB38" s="174"/>
      <c r="FBC38" s="174"/>
      <c r="FBD38" s="174"/>
      <c r="FBE38" s="174"/>
      <c r="FBF38" s="174"/>
      <c r="FBG38" s="174"/>
      <c r="FBH38" s="174"/>
      <c r="FBX38" s="174"/>
      <c r="FBY38" s="174"/>
      <c r="FBZ38" s="174"/>
      <c r="FCA38" s="174"/>
      <c r="FCB38" s="174"/>
      <c r="FCC38" s="174"/>
      <c r="FCD38" s="174"/>
      <c r="FCE38" s="174"/>
      <c r="FCF38" s="174"/>
      <c r="FCG38" s="174"/>
      <c r="FCH38" s="174"/>
      <c r="FCI38" s="174"/>
      <c r="FCJ38" s="174"/>
      <c r="FCZ38" s="174"/>
      <c r="FDA38" s="174"/>
      <c r="FDB38" s="174"/>
      <c r="FDC38" s="174"/>
      <c r="FDD38" s="174"/>
      <c r="FDE38" s="174"/>
      <c r="FDF38" s="174"/>
      <c r="FDG38" s="174"/>
      <c r="FDH38" s="174"/>
      <c r="FDI38" s="174"/>
      <c r="FDJ38" s="174"/>
      <c r="FDK38" s="174"/>
      <c r="FDL38" s="174"/>
      <c r="FEB38" s="174"/>
      <c r="FEC38" s="174"/>
      <c r="FED38" s="174"/>
      <c r="FEE38" s="174"/>
      <c r="FEF38" s="174"/>
      <c r="FEG38" s="174"/>
      <c r="FEH38" s="174"/>
      <c r="FEI38" s="174"/>
      <c r="FEJ38" s="174"/>
      <c r="FEK38" s="174"/>
      <c r="FEL38" s="174"/>
      <c r="FEM38" s="174"/>
      <c r="FEN38" s="174"/>
      <c r="FFD38" s="174"/>
      <c r="FFE38" s="174"/>
      <c r="FFF38" s="174"/>
      <c r="FFG38" s="174"/>
      <c r="FFH38" s="174"/>
      <c r="FFI38" s="174"/>
      <c r="FFJ38" s="174"/>
      <c r="FFK38" s="174"/>
      <c r="FFL38" s="174"/>
      <c r="FFM38" s="174"/>
      <c r="FFN38" s="174"/>
      <c r="FFO38" s="174"/>
      <c r="FFP38" s="174"/>
      <c r="FGF38" s="174"/>
      <c r="FGG38" s="174"/>
      <c r="FGH38" s="174"/>
      <c r="FGI38" s="174"/>
      <c r="FGJ38" s="174"/>
      <c r="FGK38" s="174"/>
      <c r="FGL38" s="174"/>
      <c r="FGM38" s="174"/>
      <c r="FGN38" s="174"/>
      <c r="FGO38" s="174"/>
      <c r="FGP38" s="174"/>
      <c r="FGQ38" s="174"/>
      <c r="FGR38" s="174"/>
      <c r="FHH38" s="174"/>
      <c r="FHI38" s="174"/>
      <c r="FHJ38" s="174"/>
      <c r="FHK38" s="174"/>
      <c r="FHL38" s="174"/>
      <c r="FHM38" s="174"/>
      <c r="FHN38" s="174"/>
      <c r="FHO38" s="174"/>
      <c r="FHP38" s="174"/>
      <c r="FHQ38" s="174"/>
      <c r="FHR38" s="174"/>
      <c r="FHS38" s="174"/>
      <c r="FHT38" s="174"/>
      <c r="FIJ38" s="174"/>
      <c r="FIK38" s="174"/>
      <c r="FIL38" s="174"/>
      <c r="FIM38" s="174"/>
      <c r="FIN38" s="174"/>
      <c r="FIO38" s="174"/>
      <c r="FIP38" s="174"/>
      <c r="FIQ38" s="174"/>
      <c r="FIR38" s="174"/>
      <c r="FIS38" s="174"/>
      <c r="FIT38" s="174"/>
      <c r="FIU38" s="174"/>
      <c r="FIV38" s="174"/>
      <c r="FJL38" s="174"/>
      <c r="FJM38" s="174"/>
      <c r="FJN38" s="174"/>
      <c r="FJO38" s="174"/>
      <c r="FJP38" s="174"/>
      <c r="FJQ38" s="174"/>
      <c r="FJR38" s="174"/>
      <c r="FJS38" s="174"/>
      <c r="FJT38" s="174"/>
      <c r="FJU38" s="174"/>
      <c r="FJV38" s="174"/>
      <c r="FJW38" s="174"/>
      <c r="FJX38" s="174"/>
      <c r="FKN38" s="174"/>
      <c r="FKO38" s="174"/>
      <c r="FKP38" s="174"/>
      <c r="FKQ38" s="174"/>
      <c r="FKR38" s="174"/>
      <c r="FKS38" s="174"/>
      <c r="FKT38" s="174"/>
      <c r="FKU38" s="174"/>
      <c r="FKV38" s="174"/>
      <c r="FKW38" s="174"/>
      <c r="FKX38" s="174"/>
      <c r="FKY38" s="174"/>
      <c r="FKZ38" s="174"/>
      <c r="FLP38" s="174"/>
      <c r="FLQ38" s="174"/>
      <c r="FLR38" s="174"/>
      <c r="FLS38" s="174"/>
      <c r="FLT38" s="174"/>
      <c r="FLU38" s="174"/>
      <c r="FLV38" s="174"/>
      <c r="FLW38" s="174"/>
      <c r="FLX38" s="174"/>
      <c r="FLY38" s="174"/>
      <c r="FLZ38" s="174"/>
      <c r="FMA38" s="174"/>
      <c r="FMB38" s="174"/>
      <c r="FMR38" s="174"/>
      <c r="FMS38" s="174"/>
      <c r="FMT38" s="174"/>
      <c r="FMU38" s="174"/>
      <c r="FMV38" s="174"/>
      <c r="FMW38" s="174"/>
      <c r="FMX38" s="174"/>
      <c r="FMY38" s="174"/>
      <c r="FMZ38" s="174"/>
      <c r="FNA38" s="174"/>
      <c r="FNB38" s="174"/>
      <c r="FNC38" s="174"/>
      <c r="FND38" s="174"/>
      <c r="FNT38" s="174"/>
      <c r="FNU38" s="174"/>
      <c r="FNV38" s="174"/>
      <c r="FNW38" s="174"/>
      <c r="FNX38" s="174"/>
      <c r="FNY38" s="174"/>
      <c r="FNZ38" s="174"/>
      <c r="FOA38" s="174"/>
      <c r="FOB38" s="174"/>
      <c r="FOC38" s="174"/>
      <c r="FOD38" s="174"/>
      <c r="FOE38" s="174"/>
      <c r="FOF38" s="174"/>
      <c r="FOV38" s="174"/>
      <c r="FOW38" s="174"/>
      <c r="FOX38" s="174"/>
      <c r="FOY38" s="174"/>
      <c r="FOZ38" s="174"/>
      <c r="FPA38" s="174"/>
      <c r="FPB38" s="174"/>
      <c r="FPC38" s="174"/>
      <c r="FPD38" s="174"/>
      <c r="FPE38" s="174"/>
      <c r="FPF38" s="174"/>
      <c r="FPG38" s="174"/>
      <c r="FPH38" s="174"/>
      <c r="FPX38" s="174"/>
      <c r="FPY38" s="174"/>
      <c r="FPZ38" s="174"/>
      <c r="FQA38" s="174"/>
      <c r="FQB38" s="174"/>
      <c r="FQC38" s="174"/>
      <c r="FQD38" s="174"/>
      <c r="FQE38" s="174"/>
      <c r="FQF38" s="174"/>
      <c r="FQG38" s="174"/>
      <c r="FQH38" s="174"/>
      <c r="FQI38" s="174"/>
      <c r="FQJ38" s="174"/>
      <c r="FQZ38" s="174"/>
      <c r="FRA38" s="174"/>
      <c r="FRB38" s="174"/>
      <c r="FRC38" s="174"/>
      <c r="FRD38" s="174"/>
      <c r="FRE38" s="174"/>
      <c r="FRF38" s="174"/>
      <c r="FRG38" s="174"/>
      <c r="FRH38" s="174"/>
      <c r="FRI38" s="174"/>
      <c r="FRJ38" s="174"/>
      <c r="FRK38" s="174"/>
      <c r="FRL38" s="174"/>
      <c r="FSB38" s="174"/>
      <c r="FSC38" s="174"/>
      <c r="FSD38" s="174"/>
      <c r="FSE38" s="174"/>
      <c r="FSF38" s="174"/>
      <c r="FSG38" s="174"/>
      <c r="FSH38" s="174"/>
      <c r="FSI38" s="174"/>
      <c r="FSJ38" s="174"/>
      <c r="FSK38" s="174"/>
      <c r="FSL38" s="174"/>
      <c r="FSM38" s="174"/>
      <c r="FSN38" s="174"/>
      <c r="FTD38" s="174"/>
      <c r="FTE38" s="174"/>
      <c r="FTF38" s="174"/>
      <c r="FTG38" s="174"/>
      <c r="FTH38" s="174"/>
      <c r="FTI38" s="174"/>
      <c r="FTJ38" s="174"/>
      <c r="FTK38" s="174"/>
      <c r="FTL38" s="174"/>
      <c r="FTM38" s="174"/>
      <c r="FTN38" s="174"/>
      <c r="FTO38" s="174"/>
      <c r="FTP38" s="174"/>
      <c r="FUF38" s="174"/>
      <c r="FUG38" s="174"/>
      <c r="FUH38" s="174"/>
      <c r="FUI38" s="174"/>
      <c r="FUJ38" s="174"/>
      <c r="FUK38" s="174"/>
      <c r="FUL38" s="174"/>
      <c r="FUM38" s="174"/>
      <c r="FUN38" s="174"/>
      <c r="FUO38" s="174"/>
      <c r="FUP38" s="174"/>
      <c r="FUQ38" s="174"/>
      <c r="FUR38" s="174"/>
      <c r="FVH38" s="174"/>
      <c r="FVI38" s="174"/>
      <c r="FVJ38" s="174"/>
      <c r="FVK38" s="174"/>
      <c r="FVL38" s="174"/>
      <c r="FVM38" s="174"/>
      <c r="FVN38" s="174"/>
      <c r="FVO38" s="174"/>
      <c r="FVP38" s="174"/>
      <c r="FVQ38" s="174"/>
      <c r="FVR38" s="174"/>
      <c r="FVS38" s="174"/>
      <c r="FVT38" s="174"/>
      <c r="FWJ38" s="174"/>
      <c r="FWK38" s="174"/>
      <c r="FWL38" s="174"/>
      <c r="FWM38" s="174"/>
      <c r="FWN38" s="174"/>
      <c r="FWO38" s="174"/>
      <c r="FWP38" s="174"/>
      <c r="FWQ38" s="174"/>
      <c r="FWR38" s="174"/>
      <c r="FWS38" s="174"/>
      <c r="FWT38" s="174"/>
      <c r="FWU38" s="174"/>
      <c r="FWV38" s="174"/>
      <c r="FXL38" s="174"/>
      <c r="FXM38" s="174"/>
      <c r="FXN38" s="174"/>
      <c r="FXO38" s="174"/>
      <c r="FXP38" s="174"/>
      <c r="FXQ38" s="174"/>
      <c r="FXR38" s="174"/>
      <c r="FXS38" s="174"/>
      <c r="FXT38" s="174"/>
      <c r="FXU38" s="174"/>
      <c r="FXV38" s="174"/>
      <c r="FXW38" s="174"/>
      <c r="FXX38" s="174"/>
      <c r="FYN38" s="174"/>
      <c r="FYO38" s="174"/>
      <c r="FYP38" s="174"/>
      <c r="FYQ38" s="174"/>
      <c r="FYR38" s="174"/>
      <c r="FYS38" s="174"/>
      <c r="FYT38" s="174"/>
      <c r="FYU38" s="174"/>
      <c r="FYV38" s="174"/>
      <c r="FYW38" s="174"/>
      <c r="FYX38" s="174"/>
      <c r="FYY38" s="174"/>
      <c r="FYZ38" s="174"/>
      <c r="FZP38" s="174"/>
      <c r="FZQ38" s="174"/>
      <c r="FZR38" s="174"/>
      <c r="FZS38" s="174"/>
      <c r="FZT38" s="174"/>
      <c r="FZU38" s="174"/>
      <c r="FZV38" s="174"/>
      <c r="FZW38" s="174"/>
      <c r="FZX38" s="174"/>
      <c r="FZY38" s="174"/>
      <c r="FZZ38" s="174"/>
      <c r="GAA38" s="174"/>
      <c r="GAB38" s="174"/>
      <c r="GAR38" s="174"/>
      <c r="GAS38" s="174"/>
      <c r="GAT38" s="174"/>
      <c r="GAU38" s="174"/>
      <c r="GAV38" s="174"/>
      <c r="GAW38" s="174"/>
      <c r="GAX38" s="174"/>
      <c r="GAY38" s="174"/>
      <c r="GAZ38" s="174"/>
      <c r="GBA38" s="174"/>
      <c r="GBB38" s="174"/>
      <c r="GBC38" s="174"/>
      <c r="GBD38" s="174"/>
      <c r="GBT38" s="174"/>
      <c r="GBU38" s="174"/>
      <c r="GBV38" s="174"/>
      <c r="GBW38" s="174"/>
      <c r="GBX38" s="174"/>
      <c r="GBY38" s="174"/>
      <c r="GBZ38" s="174"/>
      <c r="GCA38" s="174"/>
      <c r="GCB38" s="174"/>
      <c r="GCC38" s="174"/>
      <c r="GCD38" s="174"/>
      <c r="GCE38" s="174"/>
      <c r="GCF38" s="174"/>
      <c r="GCV38" s="174"/>
      <c r="GCW38" s="174"/>
      <c r="GCX38" s="174"/>
      <c r="GCY38" s="174"/>
      <c r="GCZ38" s="174"/>
      <c r="GDA38" s="174"/>
      <c r="GDB38" s="174"/>
      <c r="GDC38" s="174"/>
      <c r="GDD38" s="174"/>
      <c r="GDE38" s="174"/>
      <c r="GDF38" s="174"/>
      <c r="GDG38" s="174"/>
      <c r="GDH38" s="174"/>
      <c r="GDX38" s="174"/>
      <c r="GDY38" s="174"/>
      <c r="GDZ38" s="174"/>
      <c r="GEA38" s="174"/>
      <c r="GEB38" s="174"/>
      <c r="GEC38" s="174"/>
      <c r="GED38" s="174"/>
      <c r="GEE38" s="174"/>
      <c r="GEF38" s="174"/>
      <c r="GEG38" s="174"/>
      <c r="GEH38" s="174"/>
      <c r="GEI38" s="174"/>
      <c r="GEJ38" s="174"/>
      <c r="GEZ38" s="174"/>
      <c r="GFA38" s="174"/>
      <c r="GFB38" s="174"/>
      <c r="GFC38" s="174"/>
      <c r="GFD38" s="174"/>
      <c r="GFE38" s="174"/>
      <c r="GFF38" s="174"/>
      <c r="GFG38" s="174"/>
      <c r="GFH38" s="174"/>
      <c r="GFI38" s="174"/>
      <c r="GFJ38" s="174"/>
      <c r="GFK38" s="174"/>
      <c r="GFL38" s="174"/>
      <c r="GGB38" s="174"/>
      <c r="GGC38" s="174"/>
      <c r="GGD38" s="174"/>
      <c r="GGE38" s="174"/>
      <c r="GGF38" s="174"/>
      <c r="GGG38" s="174"/>
      <c r="GGH38" s="174"/>
      <c r="GGI38" s="174"/>
      <c r="GGJ38" s="174"/>
      <c r="GGK38" s="174"/>
      <c r="GGL38" s="174"/>
      <c r="GGM38" s="174"/>
      <c r="GGN38" s="174"/>
      <c r="GHD38" s="174"/>
      <c r="GHE38" s="174"/>
      <c r="GHF38" s="174"/>
      <c r="GHG38" s="174"/>
      <c r="GHH38" s="174"/>
      <c r="GHI38" s="174"/>
      <c r="GHJ38" s="174"/>
      <c r="GHK38" s="174"/>
      <c r="GHL38" s="174"/>
      <c r="GHM38" s="174"/>
      <c r="GHN38" s="174"/>
      <c r="GHO38" s="174"/>
      <c r="GHP38" s="174"/>
      <c r="GIF38" s="174"/>
      <c r="GIG38" s="174"/>
      <c r="GIH38" s="174"/>
      <c r="GII38" s="174"/>
      <c r="GIJ38" s="174"/>
      <c r="GIK38" s="174"/>
      <c r="GIL38" s="174"/>
      <c r="GIM38" s="174"/>
      <c r="GIN38" s="174"/>
      <c r="GIO38" s="174"/>
      <c r="GIP38" s="174"/>
      <c r="GIQ38" s="174"/>
      <c r="GIR38" s="174"/>
      <c r="GJH38" s="174"/>
      <c r="GJI38" s="174"/>
      <c r="GJJ38" s="174"/>
      <c r="GJK38" s="174"/>
      <c r="GJL38" s="174"/>
      <c r="GJM38" s="174"/>
      <c r="GJN38" s="174"/>
      <c r="GJO38" s="174"/>
      <c r="GJP38" s="174"/>
      <c r="GJQ38" s="174"/>
      <c r="GJR38" s="174"/>
      <c r="GJS38" s="174"/>
      <c r="GJT38" s="174"/>
      <c r="GKJ38" s="174"/>
      <c r="GKK38" s="174"/>
      <c r="GKL38" s="174"/>
      <c r="GKM38" s="174"/>
      <c r="GKN38" s="174"/>
      <c r="GKO38" s="174"/>
      <c r="GKP38" s="174"/>
      <c r="GKQ38" s="174"/>
      <c r="GKR38" s="174"/>
      <c r="GKS38" s="174"/>
      <c r="GKT38" s="174"/>
      <c r="GKU38" s="174"/>
      <c r="GKV38" s="174"/>
      <c r="GLL38" s="174"/>
      <c r="GLM38" s="174"/>
      <c r="GLN38" s="174"/>
      <c r="GLO38" s="174"/>
      <c r="GLP38" s="174"/>
      <c r="GLQ38" s="174"/>
      <c r="GLR38" s="174"/>
      <c r="GLS38" s="174"/>
      <c r="GLT38" s="174"/>
      <c r="GLU38" s="174"/>
      <c r="GLV38" s="174"/>
      <c r="GLW38" s="174"/>
      <c r="GLX38" s="174"/>
      <c r="GMN38" s="174"/>
      <c r="GMO38" s="174"/>
      <c r="GMP38" s="174"/>
      <c r="GMQ38" s="174"/>
      <c r="GMR38" s="174"/>
      <c r="GMS38" s="174"/>
      <c r="GMT38" s="174"/>
      <c r="GMU38" s="174"/>
      <c r="GMV38" s="174"/>
      <c r="GMW38" s="174"/>
      <c r="GMX38" s="174"/>
      <c r="GMY38" s="174"/>
      <c r="GMZ38" s="174"/>
      <c r="GNP38" s="174"/>
      <c r="GNQ38" s="174"/>
      <c r="GNR38" s="174"/>
      <c r="GNS38" s="174"/>
      <c r="GNT38" s="174"/>
      <c r="GNU38" s="174"/>
      <c r="GNV38" s="174"/>
      <c r="GNW38" s="174"/>
      <c r="GNX38" s="174"/>
      <c r="GNY38" s="174"/>
      <c r="GNZ38" s="174"/>
      <c r="GOA38" s="174"/>
      <c r="GOB38" s="174"/>
      <c r="GOR38" s="174"/>
      <c r="GOS38" s="174"/>
      <c r="GOT38" s="174"/>
      <c r="GOU38" s="174"/>
      <c r="GOV38" s="174"/>
      <c r="GOW38" s="174"/>
      <c r="GOX38" s="174"/>
      <c r="GOY38" s="174"/>
      <c r="GOZ38" s="174"/>
      <c r="GPA38" s="174"/>
      <c r="GPB38" s="174"/>
      <c r="GPC38" s="174"/>
      <c r="GPD38" s="174"/>
      <c r="GPT38" s="174"/>
      <c r="GPU38" s="174"/>
      <c r="GPV38" s="174"/>
      <c r="GPW38" s="174"/>
      <c r="GPX38" s="174"/>
      <c r="GPY38" s="174"/>
      <c r="GPZ38" s="174"/>
      <c r="GQA38" s="174"/>
      <c r="GQB38" s="174"/>
      <c r="GQC38" s="174"/>
      <c r="GQD38" s="174"/>
      <c r="GQE38" s="174"/>
      <c r="GQF38" s="174"/>
      <c r="GQV38" s="174"/>
      <c r="GQW38" s="174"/>
      <c r="GQX38" s="174"/>
      <c r="GQY38" s="174"/>
      <c r="GQZ38" s="174"/>
      <c r="GRA38" s="174"/>
      <c r="GRB38" s="174"/>
      <c r="GRC38" s="174"/>
      <c r="GRD38" s="174"/>
      <c r="GRE38" s="174"/>
      <c r="GRF38" s="174"/>
      <c r="GRG38" s="174"/>
      <c r="GRH38" s="174"/>
      <c r="GRX38" s="174"/>
      <c r="GRY38" s="174"/>
      <c r="GRZ38" s="174"/>
      <c r="GSA38" s="174"/>
      <c r="GSB38" s="174"/>
      <c r="GSC38" s="174"/>
      <c r="GSD38" s="174"/>
      <c r="GSE38" s="174"/>
      <c r="GSF38" s="174"/>
      <c r="GSG38" s="174"/>
      <c r="GSH38" s="174"/>
      <c r="GSI38" s="174"/>
      <c r="GSJ38" s="174"/>
      <c r="GSZ38" s="174"/>
      <c r="GTA38" s="174"/>
      <c r="GTB38" s="174"/>
      <c r="GTC38" s="174"/>
      <c r="GTD38" s="174"/>
      <c r="GTE38" s="174"/>
      <c r="GTF38" s="174"/>
      <c r="GTG38" s="174"/>
      <c r="GTH38" s="174"/>
      <c r="GTI38" s="174"/>
      <c r="GTJ38" s="174"/>
      <c r="GTK38" s="174"/>
      <c r="GTL38" s="174"/>
      <c r="GUB38" s="174"/>
      <c r="GUC38" s="174"/>
      <c r="GUD38" s="174"/>
      <c r="GUE38" s="174"/>
      <c r="GUF38" s="174"/>
      <c r="GUG38" s="174"/>
      <c r="GUH38" s="174"/>
      <c r="GUI38" s="174"/>
      <c r="GUJ38" s="174"/>
      <c r="GUK38" s="174"/>
      <c r="GUL38" s="174"/>
      <c r="GUM38" s="174"/>
      <c r="GUN38" s="174"/>
      <c r="GVD38" s="174"/>
      <c r="GVE38" s="174"/>
      <c r="GVF38" s="174"/>
      <c r="GVG38" s="174"/>
      <c r="GVH38" s="174"/>
      <c r="GVI38" s="174"/>
      <c r="GVJ38" s="174"/>
      <c r="GVK38" s="174"/>
      <c r="GVL38" s="174"/>
      <c r="GVM38" s="174"/>
      <c r="GVN38" s="174"/>
      <c r="GVO38" s="174"/>
      <c r="GVP38" s="174"/>
      <c r="GWF38" s="174"/>
      <c r="GWG38" s="174"/>
      <c r="GWH38" s="174"/>
      <c r="GWI38" s="174"/>
      <c r="GWJ38" s="174"/>
      <c r="GWK38" s="174"/>
      <c r="GWL38" s="174"/>
      <c r="GWM38" s="174"/>
      <c r="GWN38" s="174"/>
      <c r="GWO38" s="174"/>
      <c r="GWP38" s="174"/>
      <c r="GWQ38" s="174"/>
      <c r="GWR38" s="174"/>
      <c r="GXH38" s="174"/>
      <c r="GXI38" s="174"/>
      <c r="GXJ38" s="174"/>
      <c r="GXK38" s="174"/>
      <c r="GXL38" s="174"/>
      <c r="GXM38" s="174"/>
      <c r="GXN38" s="174"/>
      <c r="GXO38" s="174"/>
      <c r="GXP38" s="174"/>
      <c r="GXQ38" s="174"/>
      <c r="GXR38" s="174"/>
      <c r="GXS38" s="174"/>
      <c r="GXT38" s="174"/>
      <c r="GYJ38" s="174"/>
      <c r="GYK38" s="174"/>
      <c r="GYL38" s="174"/>
      <c r="GYM38" s="174"/>
      <c r="GYN38" s="174"/>
      <c r="GYO38" s="174"/>
      <c r="GYP38" s="174"/>
      <c r="GYQ38" s="174"/>
      <c r="GYR38" s="174"/>
      <c r="GYS38" s="174"/>
      <c r="GYT38" s="174"/>
      <c r="GYU38" s="174"/>
      <c r="GYV38" s="174"/>
      <c r="GZL38" s="174"/>
      <c r="GZM38" s="174"/>
      <c r="GZN38" s="174"/>
      <c r="GZO38" s="174"/>
      <c r="GZP38" s="174"/>
      <c r="GZQ38" s="174"/>
      <c r="GZR38" s="174"/>
      <c r="GZS38" s="174"/>
      <c r="GZT38" s="174"/>
      <c r="GZU38" s="174"/>
      <c r="GZV38" s="174"/>
      <c r="GZW38" s="174"/>
      <c r="GZX38" s="174"/>
      <c r="HAN38" s="174"/>
      <c r="HAO38" s="174"/>
      <c r="HAP38" s="174"/>
      <c r="HAQ38" s="174"/>
      <c r="HAR38" s="174"/>
      <c r="HAS38" s="174"/>
      <c r="HAT38" s="174"/>
      <c r="HAU38" s="174"/>
      <c r="HAV38" s="174"/>
      <c r="HAW38" s="174"/>
      <c r="HAX38" s="174"/>
      <c r="HAY38" s="174"/>
      <c r="HAZ38" s="174"/>
      <c r="HBP38" s="174"/>
      <c r="HBQ38" s="174"/>
      <c r="HBR38" s="174"/>
      <c r="HBS38" s="174"/>
      <c r="HBT38" s="174"/>
      <c r="HBU38" s="174"/>
      <c r="HBV38" s="174"/>
      <c r="HBW38" s="174"/>
      <c r="HBX38" s="174"/>
      <c r="HBY38" s="174"/>
      <c r="HBZ38" s="174"/>
      <c r="HCA38" s="174"/>
      <c r="HCB38" s="174"/>
      <c r="HCR38" s="174"/>
      <c r="HCS38" s="174"/>
      <c r="HCT38" s="174"/>
      <c r="HCU38" s="174"/>
      <c r="HCV38" s="174"/>
      <c r="HCW38" s="174"/>
      <c r="HCX38" s="174"/>
      <c r="HCY38" s="174"/>
      <c r="HCZ38" s="174"/>
      <c r="HDA38" s="174"/>
      <c r="HDB38" s="174"/>
      <c r="HDC38" s="174"/>
      <c r="HDD38" s="174"/>
      <c r="HDT38" s="174"/>
      <c r="HDU38" s="174"/>
      <c r="HDV38" s="174"/>
      <c r="HDW38" s="174"/>
      <c r="HDX38" s="174"/>
      <c r="HDY38" s="174"/>
      <c r="HDZ38" s="174"/>
      <c r="HEA38" s="174"/>
      <c r="HEB38" s="174"/>
      <c r="HEC38" s="174"/>
      <c r="HED38" s="174"/>
      <c r="HEE38" s="174"/>
      <c r="HEF38" s="174"/>
      <c r="HEV38" s="174"/>
      <c r="HEW38" s="174"/>
      <c r="HEX38" s="174"/>
      <c r="HEY38" s="174"/>
      <c r="HEZ38" s="174"/>
      <c r="HFA38" s="174"/>
      <c r="HFB38" s="174"/>
      <c r="HFC38" s="174"/>
      <c r="HFD38" s="174"/>
      <c r="HFE38" s="174"/>
      <c r="HFF38" s="174"/>
      <c r="HFG38" s="174"/>
      <c r="HFH38" s="174"/>
      <c r="HFX38" s="174"/>
      <c r="HFY38" s="174"/>
      <c r="HFZ38" s="174"/>
      <c r="HGA38" s="174"/>
      <c r="HGB38" s="174"/>
      <c r="HGC38" s="174"/>
      <c r="HGD38" s="174"/>
      <c r="HGE38" s="174"/>
      <c r="HGF38" s="174"/>
      <c r="HGG38" s="174"/>
      <c r="HGH38" s="174"/>
      <c r="HGI38" s="174"/>
      <c r="HGJ38" s="174"/>
      <c r="HGZ38" s="174"/>
      <c r="HHA38" s="174"/>
      <c r="HHB38" s="174"/>
      <c r="HHC38" s="174"/>
      <c r="HHD38" s="174"/>
      <c r="HHE38" s="174"/>
      <c r="HHF38" s="174"/>
      <c r="HHG38" s="174"/>
      <c r="HHH38" s="174"/>
      <c r="HHI38" s="174"/>
      <c r="HHJ38" s="174"/>
      <c r="HHK38" s="174"/>
      <c r="HHL38" s="174"/>
      <c r="HIB38" s="174"/>
      <c r="HIC38" s="174"/>
      <c r="HID38" s="174"/>
      <c r="HIE38" s="174"/>
      <c r="HIF38" s="174"/>
      <c r="HIG38" s="174"/>
      <c r="HIH38" s="174"/>
      <c r="HII38" s="174"/>
      <c r="HIJ38" s="174"/>
      <c r="HIK38" s="174"/>
      <c r="HIL38" s="174"/>
      <c r="HIM38" s="174"/>
      <c r="HIN38" s="174"/>
      <c r="HJD38" s="174"/>
      <c r="HJE38" s="174"/>
      <c r="HJF38" s="174"/>
      <c r="HJG38" s="174"/>
      <c r="HJH38" s="174"/>
      <c r="HJI38" s="174"/>
      <c r="HJJ38" s="174"/>
      <c r="HJK38" s="174"/>
      <c r="HJL38" s="174"/>
      <c r="HJM38" s="174"/>
      <c r="HJN38" s="174"/>
      <c r="HJO38" s="174"/>
      <c r="HJP38" s="174"/>
      <c r="HKF38" s="174"/>
      <c r="HKG38" s="174"/>
      <c r="HKH38" s="174"/>
      <c r="HKI38" s="174"/>
      <c r="HKJ38" s="174"/>
      <c r="HKK38" s="174"/>
      <c r="HKL38" s="174"/>
      <c r="HKM38" s="174"/>
      <c r="HKN38" s="174"/>
      <c r="HKO38" s="174"/>
      <c r="HKP38" s="174"/>
      <c r="HKQ38" s="174"/>
      <c r="HKR38" s="174"/>
      <c r="HLH38" s="174"/>
      <c r="HLI38" s="174"/>
      <c r="HLJ38" s="174"/>
      <c r="HLK38" s="174"/>
      <c r="HLL38" s="174"/>
      <c r="HLM38" s="174"/>
      <c r="HLN38" s="174"/>
      <c r="HLO38" s="174"/>
      <c r="HLP38" s="174"/>
      <c r="HLQ38" s="174"/>
      <c r="HLR38" s="174"/>
      <c r="HLS38" s="174"/>
      <c r="HLT38" s="174"/>
      <c r="HMJ38" s="174"/>
      <c r="HMK38" s="174"/>
      <c r="HML38" s="174"/>
      <c r="HMM38" s="174"/>
      <c r="HMN38" s="174"/>
      <c r="HMO38" s="174"/>
      <c r="HMP38" s="174"/>
      <c r="HMQ38" s="174"/>
      <c r="HMR38" s="174"/>
      <c r="HMS38" s="174"/>
      <c r="HMT38" s="174"/>
      <c r="HMU38" s="174"/>
      <c r="HMV38" s="174"/>
      <c r="HNL38" s="174"/>
      <c r="HNM38" s="174"/>
      <c r="HNN38" s="174"/>
      <c r="HNO38" s="174"/>
      <c r="HNP38" s="174"/>
      <c r="HNQ38" s="174"/>
      <c r="HNR38" s="174"/>
      <c r="HNS38" s="174"/>
      <c r="HNT38" s="174"/>
      <c r="HNU38" s="174"/>
      <c r="HNV38" s="174"/>
      <c r="HNW38" s="174"/>
      <c r="HNX38" s="174"/>
      <c r="HON38" s="174"/>
      <c r="HOO38" s="174"/>
      <c r="HOP38" s="174"/>
      <c r="HOQ38" s="174"/>
      <c r="HOR38" s="174"/>
      <c r="HOS38" s="174"/>
      <c r="HOT38" s="174"/>
      <c r="HOU38" s="174"/>
      <c r="HOV38" s="174"/>
      <c r="HOW38" s="174"/>
      <c r="HOX38" s="174"/>
      <c r="HOY38" s="174"/>
      <c r="HOZ38" s="174"/>
      <c r="HPP38" s="174"/>
      <c r="HPQ38" s="174"/>
      <c r="HPR38" s="174"/>
      <c r="HPS38" s="174"/>
      <c r="HPT38" s="174"/>
      <c r="HPU38" s="174"/>
      <c r="HPV38" s="174"/>
      <c r="HPW38" s="174"/>
      <c r="HPX38" s="174"/>
      <c r="HPY38" s="174"/>
      <c r="HPZ38" s="174"/>
      <c r="HQA38" s="174"/>
      <c r="HQB38" s="174"/>
      <c r="HQR38" s="174"/>
      <c r="HQS38" s="174"/>
      <c r="HQT38" s="174"/>
      <c r="HQU38" s="174"/>
      <c r="HQV38" s="174"/>
      <c r="HQW38" s="174"/>
      <c r="HQX38" s="174"/>
      <c r="HQY38" s="174"/>
      <c r="HQZ38" s="174"/>
      <c r="HRA38" s="174"/>
      <c r="HRB38" s="174"/>
      <c r="HRC38" s="174"/>
      <c r="HRD38" s="174"/>
      <c r="HRT38" s="174"/>
      <c r="HRU38" s="174"/>
      <c r="HRV38" s="174"/>
      <c r="HRW38" s="174"/>
      <c r="HRX38" s="174"/>
      <c r="HRY38" s="174"/>
      <c r="HRZ38" s="174"/>
      <c r="HSA38" s="174"/>
      <c r="HSB38" s="174"/>
      <c r="HSC38" s="174"/>
      <c r="HSD38" s="174"/>
      <c r="HSE38" s="174"/>
      <c r="HSF38" s="174"/>
      <c r="HSV38" s="174"/>
      <c r="HSW38" s="174"/>
      <c r="HSX38" s="174"/>
      <c r="HSY38" s="174"/>
      <c r="HSZ38" s="174"/>
      <c r="HTA38" s="174"/>
      <c r="HTB38" s="174"/>
      <c r="HTC38" s="174"/>
      <c r="HTD38" s="174"/>
      <c r="HTE38" s="174"/>
      <c r="HTF38" s="174"/>
      <c r="HTG38" s="174"/>
      <c r="HTH38" s="174"/>
      <c r="HTX38" s="174"/>
      <c r="HTY38" s="174"/>
      <c r="HTZ38" s="174"/>
      <c r="HUA38" s="174"/>
      <c r="HUB38" s="174"/>
      <c r="HUC38" s="174"/>
      <c r="HUD38" s="174"/>
      <c r="HUE38" s="174"/>
      <c r="HUF38" s="174"/>
      <c r="HUG38" s="174"/>
      <c r="HUH38" s="174"/>
      <c r="HUI38" s="174"/>
      <c r="HUJ38" s="174"/>
      <c r="HUZ38" s="174"/>
      <c r="HVA38" s="174"/>
      <c r="HVB38" s="174"/>
      <c r="HVC38" s="174"/>
      <c r="HVD38" s="174"/>
      <c r="HVE38" s="174"/>
      <c r="HVF38" s="174"/>
      <c r="HVG38" s="174"/>
      <c r="HVH38" s="174"/>
      <c r="HVI38" s="174"/>
      <c r="HVJ38" s="174"/>
      <c r="HVK38" s="174"/>
      <c r="HVL38" s="174"/>
      <c r="HWB38" s="174"/>
      <c r="HWC38" s="174"/>
      <c r="HWD38" s="174"/>
      <c r="HWE38" s="174"/>
      <c r="HWF38" s="174"/>
      <c r="HWG38" s="174"/>
      <c r="HWH38" s="174"/>
      <c r="HWI38" s="174"/>
      <c r="HWJ38" s="174"/>
      <c r="HWK38" s="174"/>
      <c r="HWL38" s="174"/>
      <c r="HWM38" s="174"/>
      <c r="HWN38" s="174"/>
      <c r="HXD38" s="174"/>
      <c r="HXE38" s="174"/>
      <c r="HXF38" s="174"/>
      <c r="HXG38" s="174"/>
      <c r="HXH38" s="174"/>
      <c r="HXI38" s="174"/>
      <c r="HXJ38" s="174"/>
      <c r="HXK38" s="174"/>
      <c r="HXL38" s="174"/>
      <c r="HXM38" s="174"/>
      <c r="HXN38" s="174"/>
      <c r="HXO38" s="174"/>
      <c r="HXP38" s="174"/>
      <c r="HYF38" s="174"/>
      <c r="HYG38" s="174"/>
      <c r="HYH38" s="174"/>
      <c r="HYI38" s="174"/>
      <c r="HYJ38" s="174"/>
      <c r="HYK38" s="174"/>
      <c r="HYL38" s="174"/>
      <c r="HYM38" s="174"/>
      <c r="HYN38" s="174"/>
      <c r="HYO38" s="174"/>
      <c r="HYP38" s="174"/>
      <c r="HYQ38" s="174"/>
      <c r="HYR38" s="174"/>
      <c r="HZH38" s="174"/>
      <c r="HZI38" s="174"/>
      <c r="HZJ38" s="174"/>
      <c r="HZK38" s="174"/>
      <c r="HZL38" s="174"/>
      <c r="HZM38" s="174"/>
      <c r="HZN38" s="174"/>
      <c r="HZO38" s="174"/>
      <c r="HZP38" s="174"/>
      <c r="HZQ38" s="174"/>
      <c r="HZR38" s="174"/>
      <c r="HZS38" s="174"/>
      <c r="HZT38" s="174"/>
      <c r="IAJ38" s="174"/>
      <c r="IAK38" s="174"/>
      <c r="IAL38" s="174"/>
      <c r="IAM38" s="174"/>
      <c r="IAN38" s="174"/>
      <c r="IAO38" s="174"/>
      <c r="IAP38" s="174"/>
      <c r="IAQ38" s="174"/>
      <c r="IAR38" s="174"/>
      <c r="IAS38" s="174"/>
      <c r="IAT38" s="174"/>
      <c r="IAU38" s="174"/>
      <c r="IAV38" s="174"/>
      <c r="IBL38" s="174"/>
      <c r="IBM38" s="174"/>
      <c r="IBN38" s="174"/>
      <c r="IBO38" s="174"/>
      <c r="IBP38" s="174"/>
      <c r="IBQ38" s="174"/>
      <c r="IBR38" s="174"/>
      <c r="IBS38" s="174"/>
      <c r="IBT38" s="174"/>
      <c r="IBU38" s="174"/>
      <c r="IBV38" s="174"/>
      <c r="IBW38" s="174"/>
      <c r="IBX38" s="174"/>
      <c r="ICN38" s="174"/>
      <c r="ICO38" s="174"/>
      <c r="ICP38" s="174"/>
      <c r="ICQ38" s="174"/>
      <c r="ICR38" s="174"/>
      <c r="ICS38" s="174"/>
      <c r="ICT38" s="174"/>
      <c r="ICU38" s="174"/>
      <c r="ICV38" s="174"/>
      <c r="ICW38" s="174"/>
      <c r="ICX38" s="174"/>
      <c r="ICY38" s="174"/>
      <c r="ICZ38" s="174"/>
      <c r="IDP38" s="174"/>
      <c r="IDQ38" s="174"/>
      <c r="IDR38" s="174"/>
      <c r="IDS38" s="174"/>
      <c r="IDT38" s="174"/>
      <c r="IDU38" s="174"/>
      <c r="IDV38" s="174"/>
      <c r="IDW38" s="174"/>
      <c r="IDX38" s="174"/>
      <c r="IDY38" s="174"/>
      <c r="IDZ38" s="174"/>
      <c r="IEA38" s="174"/>
      <c r="IEB38" s="174"/>
      <c r="IER38" s="174"/>
      <c r="IES38" s="174"/>
      <c r="IET38" s="174"/>
      <c r="IEU38" s="174"/>
      <c r="IEV38" s="174"/>
      <c r="IEW38" s="174"/>
      <c r="IEX38" s="174"/>
      <c r="IEY38" s="174"/>
      <c r="IEZ38" s="174"/>
      <c r="IFA38" s="174"/>
      <c r="IFB38" s="174"/>
      <c r="IFC38" s="174"/>
      <c r="IFD38" s="174"/>
      <c r="IFT38" s="174"/>
      <c r="IFU38" s="174"/>
      <c r="IFV38" s="174"/>
      <c r="IFW38" s="174"/>
      <c r="IFX38" s="174"/>
      <c r="IFY38" s="174"/>
      <c r="IFZ38" s="174"/>
      <c r="IGA38" s="174"/>
      <c r="IGB38" s="174"/>
      <c r="IGC38" s="174"/>
      <c r="IGD38" s="174"/>
      <c r="IGE38" s="174"/>
      <c r="IGF38" s="174"/>
      <c r="IGV38" s="174"/>
      <c r="IGW38" s="174"/>
      <c r="IGX38" s="174"/>
      <c r="IGY38" s="174"/>
      <c r="IGZ38" s="174"/>
      <c r="IHA38" s="174"/>
      <c r="IHB38" s="174"/>
      <c r="IHC38" s="174"/>
      <c r="IHD38" s="174"/>
      <c r="IHE38" s="174"/>
      <c r="IHF38" s="174"/>
      <c r="IHG38" s="174"/>
      <c r="IHH38" s="174"/>
      <c r="IHX38" s="174"/>
      <c r="IHY38" s="174"/>
      <c r="IHZ38" s="174"/>
      <c r="IIA38" s="174"/>
      <c r="IIB38" s="174"/>
      <c r="IIC38" s="174"/>
      <c r="IID38" s="174"/>
      <c r="IIE38" s="174"/>
      <c r="IIF38" s="174"/>
      <c r="IIG38" s="174"/>
      <c r="IIH38" s="174"/>
      <c r="III38" s="174"/>
      <c r="IIJ38" s="174"/>
      <c r="IIZ38" s="174"/>
      <c r="IJA38" s="174"/>
      <c r="IJB38" s="174"/>
      <c r="IJC38" s="174"/>
      <c r="IJD38" s="174"/>
      <c r="IJE38" s="174"/>
      <c r="IJF38" s="174"/>
      <c r="IJG38" s="174"/>
      <c r="IJH38" s="174"/>
      <c r="IJI38" s="174"/>
      <c r="IJJ38" s="174"/>
      <c r="IJK38" s="174"/>
      <c r="IJL38" s="174"/>
      <c r="IKB38" s="174"/>
      <c r="IKC38" s="174"/>
      <c r="IKD38" s="174"/>
      <c r="IKE38" s="174"/>
      <c r="IKF38" s="174"/>
      <c r="IKG38" s="174"/>
      <c r="IKH38" s="174"/>
      <c r="IKI38" s="174"/>
      <c r="IKJ38" s="174"/>
      <c r="IKK38" s="174"/>
      <c r="IKL38" s="174"/>
      <c r="IKM38" s="174"/>
      <c r="IKN38" s="174"/>
      <c r="ILD38" s="174"/>
      <c r="ILE38" s="174"/>
      <c r="ILF38" s="174"/>
      <c r="ILG38" s="174"/>
      <c r="ILH38" s="174"/>
      <c r="ILI38" s="174"/>
      <c r="ILJ38" s="174"/>
      <c r="ILK38" s="174"/>
      <c r="ILL38" s="174"/>
      <c r="ILM38" s="174"/>
      <c r="ILN38" s="174"/>
      <c r="ILO38" s="174"/>
      <c r="ILP38" s="174"/>
      <c r="IMF38" s="174"/>
      <c r="IMG38" s="174"/>
      <c r="IMH38" s="174"/>
      <c r="IMI38" s="174"/>
      <c r="IMJ38" s="174"/>
      <c r="IMK38" s="174"/>
      <c r="IML38" s="174"/>
      <c r="IMM38" s="174"/>
      <c r="IMN38" s="174"/>
      <c r="IMO38" s="174"/>
      <c r="IMP38" s="174"/>
      <c r="IMQ38" s="174"/>
      <c r="IMR38" s="174"/>
      <c r="INH38" s="174"/>
      <c r="INI38" s="174"/>
      <c r="INJ38" s="174"/>
      <c r="INK38" s="174"/>
      <c r="INL38" s="174"/>
      <c r="INM38" s="174"/>
      <c r="INN38" s="174"/>
      <c r="INO38" s="174"/>
      <c r="INP38" s="174"/>
      <c r="INQ38" s="174"/>
      <c r="INR38" s="174"/>
      <c r="INS38" s="174"/>
      <c r="INT38" s="174"/>
      <c r="IOJ38" s="174"/>
      <c r="IOK38" s="174"/>
      <c r="IOL38" s="174"/>
      <c r="IOM38" s="174"/>
      <c r="ION38" s="174"/>
      <c r="IOO38" s="174"/>
      <c r="IOP38" s="174"/>
      <c r="IOQ38" s="174"/>
      <c r="IOR38" s="174"/>
      <c r="IOS38" s="174"/>
      <c r="IOT38" s="174"/>
      <c r="IOU38" s="174"/>
      <c r="IOV38" s="174"/>
      <c r="IPL38" s="174"/>
      <c r="IPM38" s="174"/>
      <c r="IPN38" s="174"/>
      <c r="IPO38" s="174"/>
      <c r="IPP38" s="174"/>
      <c r="IPQ38" s="174"/>
      <c r="IPR38" s="174"/>
      <c r="IPS38" s="174"/>
      <c r="IPT38" s="174"/>
      <c r="IPU38" s="174"/>
      <c r="IPV38" s="174"/>
      <c r="IPW38" s="174"/>
      <c r="IPX38" s="174"/>
      <c r="IQN38" s="174"/>
      <c r="IQO38" s="174"/>
      <c r="IQP38" s="174"/>
      <c r="IQQ38" s="174"/>
      <c r="IQR38" s="174"/>
      <c r="IQS38" s="174"/>
      <c r="IQT38" s="174"/>
      <c r="IQU38" s="174"/>
      <c r="IQV38" s="174"/>
      <c r="IQW38" s="174"/>
      <c r="IQX38" s="174"/>
      <c r="IQY38" s="174"/>
      <c r="IQZ38" s="174"/>
      <c r="IRP38" s="174"/>
      <c r="IRQ38" s="174"/>
      <c r="IRR38" s="174"/>
      <c r="IRS38" s="174"/>
      <c r="IRT38" s="174"/>
      <c r="IRU38" s="174"/>
      <c r="IRV38" s="174"/>
      <c r="IRW38" s="174"/>
      <c r="IRX38" s="174"/>
      <c r="IRY38" s="174"/>
      <c r="IRZ38" s="174"/>
      <c r="ISA38" s="174"/>
      <c r="ISB38" s="174"/>
      <c r="ISR38" s="174"/>
      <c r="ISS38" s="174"/>
      <c r="IST38" s="174"/>
      <c r="ISU38" s="174"/>
      <c r="ISV38" s="174"/>
      <c r="ISW38" s="174"/>
      <c r="ISX38" s="174"/>
      <c r="ISY38" s="174"/>
      <c r="ISZ38" s="174"/>
      <c r="ITA38" s="174"/>
      <c r="ITB38" s="174"/>
      <c r="ITC38" s="174"/>
      <c r="ITD38" s="174"/>
      <c r="ITT38" s="174"/>
      <c r="ITU38" s="174"/>
      <c r="ITV38" s="174"/>
      <c r="ITW38" s="174"/>
      <c r="ITX38" s="174"/>
      <c r="ITY38" s="174"/>
      <c r="ITZ38" s="174"/>
      <c r="IUA38" s="174"/>
      <c r="IUB38" s="174"/>
      <c r="IUC38" s="174"/>
      <c r="IUD38" s="174"/>
      <c r="IUE38" s="174"/>
      <c r="IUF38" s="174"/>
      <c r="IUV38" s="174"/>
      <c r="IUW38" s="174"/>
      <c r="IUX38" s="174"/>
      <c r="IUY38" s="174"/>
      <c r="IUZ38" s="174"/>
      <c r="IVA38" s="174"/>
      <c r="IVB38" s="174"/>
      <c r="IVC38" s="174"/>
      <c r="IVD38" s="174"/>
      <c r="IVE38" s="174"/>
      <c r="IVF38" s="174"/>
      <c r="IVG38" s="174"/>
      <c r="IVH38" s="174"/>
      <c r="IVX38" s="174"/>
      <c r="IVY38" s="174"/>
      <c r="IVZ38" s="174"/>
      <c r="IWA38" s="174"/>
      <c r="IWB38" s="174"/>
      <c r="IWC38" s="174"/>
      <c r="IWD38" s="174"/>
      <c r="IWE38" s="174"/>
      <c r="IWF38" s="174"/>
      <c r="IWG38" s="174"/>
      <c r="IWH38" s="174"/>
      <c r="IWI38" s="174"/>
      <c r="IWJ38" s="174"/>
      <c r="IWZ38" s="174"/>
      <c r="IXA38" s="174"/>
      <c r="IXB38" s="174"/>
      <c r="IXC38" s="174"/>
      <c r="IXD38" s="174"/>
      <c r="IXE38" s="174"/>
      <c r="IXF38" s="174"/>
      <c r="IXG38" s="174"/>
      <c r="IXH38" s="174"/>
      <c r="IXI38" s="174"/>
      <c r="IXJ38" s="174"/>
      <c r="IXK38" s="174"/>
      <c r="IXL38" s="174"/>
      <c r="IYB38" s="174"/>
      <c r="IYC38" s="174"/>
      <c r="IYD38" s="174"/>
      <c r="IYE38" s="174"/>
      <c r="IYF38" s="174"/>
      <c r="IYG38" s="174"/>
      <c r="IYH38" s="174"/>
      <c r="IYI38" s="174"/>
      <c r="IYJ38" s="174"/>
      <c r="IYK38" s="174"/>
      <c r="IYL38" s="174"/>
      <c r="IYM38" s="174"/>
      <c r="IYN38" s="174"/>
      <c r="IZD38" s="174"/>
      <c r="IZE38" s="174"/>
      <c r="IZF38" s="174"/>
      <c r="IZG38" s="174"/>
      <c r="IZH38" s="174"/>
      <c r="IZI38" s="174"/>
      <c r="IZJ38" s="174"/>
      <c r="IZK38" s="174"/>
      <c r="IZL38" s="174"/>
      <c r="IZM38" s="174"/>
      <c r="IZN38" s="174"/>
      <c r="IZO38" s="174"/>
      <c r="IZP38" s="174"/>
      <c r="JAF38" s="174"/>
      <c r="JAG38" s="174"/>
      <c r="JAH38" s="174"/>
      <c r="JAI38" s="174"/>
      <c r="JAJ38" s="174"/>
      <c r="JAK38" s="174"/>
      <c r="JAL38" s="174"/>
      <c r="JAM38" s="174"/>
      <c r="JAN38" s="174"/>
      <c r="JAO38" s="174"/>
      <c r="JAP38" s="174"/>
      <c r="JAQ38" s="174"/>
      <c r="JAR38" s="174"/>
      <c r="JBH38" s="174"/>
      <c r="JBI38" s="174"/>
      <c r="JBJ38" s="174"/>
      <c r="JBK38" s="174"/>
      <c r="JBL38" s="174"/>
      <c r="JBM38" s="174"/>
      <c r="JBN38" s="174"/>
      <c r="JBO38" s="174"/>
      <c r="JBP38" s="174"/>
      <c r="JBQ38" s="174"/>
      <c r="JBR38" s="174"/>
      <c r="JBS38" s="174"/>
      <c r="JBT38" s="174"/>
      <c r="JCJ38" s="174"/>
      <c r="JCK38" s="174"/>
      <c r="JCL38" s="174"/>
      <c r="JCM38" s="174"/>
      <c r="JCN38" s="174"/>
      <c r="JCO38" s="174"/>
      <c r="JCP38" s="174"/>
      <c r="JCQ38" s="174"/>
      <c r="JCR38" s="174"/>
      <c r="JCS38" s="174"/>
      <c r="JCT38" s="174"/>
      <c r="JCU38" s="174"/>
      <c r="JCV38" s="174"/>
      <c r="JDL38" s="174"/>
      <c r="JDM38" s="174"/>
      <c r="JDN38" s="174"/>
      <c r="JDO38" s="174"/>
      <c r="JDP38" s="174"/>
      <c r="JDQ38" s="174"/>
      <c r="JDR38" s="174"/>
      <c r="JDS38" s="174"/>
      <c r="JDT38" s="174"/>
      <c r="JDU38" s="174"/>
      <c r="JDV38" s="174"/>
      <c r="JDW38" s="174"/>
      <c r="JDX38" s="174"/>
      <c r="JEN38" s="174"/>
      <c r="JEO38" s="174"/>
      <c r="JEP38" s="174"/>
      <c r="JEQ38" s="174"/>
      <c r="JER38" s="174"/>
      <c r="JES38" s="174"/>
      <c r="JET38" s="174"/>
      <c r="JEU38" s="174"/>
      <c r="JEV38" s="174"/>
      <c r="JEW38" s="174"/>
      <c r="JEX38" s="174"/>
      <c r="JEY38" s="174"/>
      <c r="JEZ38" s="174"/>
      <c r="JFP38" s="174"/>
      <c r="JFQ38" s="174"/>
      <c r="JFR38" s="174"/>
      <c r="JFS38" s="174"/>
      <c r="JFT38" s="174"/>
      <c r="JFU38" s="174"/>
      <c r="JFV38" s="174"/>
      <c r="JFW38" s="174"/>
      <c r="JFX38" s="174"/>
      <c r="JFY38" s="174"/>
      <c r="JFZ38" s="174"/>
      <c r="JGA38" s="174"/>
      <c r="JGB38" s="174"/>
      <c r="JGR38" s="174"/>
      <c r="JGS38" s="174"/>
      <c r="JGT38" s="174"/>
      <c r="JGU38" s="174"/>
      <c r="JGV38" s="174"/>
      <c r="JGW38" s="174"/>
      <c r="JGX38" s="174"/>
      <c r="JGY38" s="174"/>
      <c r="JGZ38" s="174"/>
      <c r="JHA38" s="174"/>
      <c r="JHB38" s="174"/>
      <c r="JHC38" s="174"/>
      <c r="JHD38" s="174"/>
      <c r="JHT38" s="174"/>
      <c r="JHU38" s="174"/>
      <c r="JHV38" s="174"/>
      <c r="JHW38" s="174"/>
      <c r="JHX38" s="174"/>
      <c r="JHY38" s="174"/>
      <c r="JHZ38" s="174"/>
      <c r="JIA38" s="174"/>
      <c r="JIB38" s="174"/>
      <c r="JIC38" s="174"/>
      <c r="JID38" s="174"/>
      <c r="JIE38" s="174"/>
      <c r="JIF38" s="174"/>
      <c r="JIV38" s="174"/>
      <c r="JIW38" s="174"/>
      <c r="JIX38" s="174"/>
      <c r="JIY38" s="174"/>
      <c r="JIZ38" s="174"/>
      <c r="JJA38" s="174"/>
      <c r="JJB38" s="174"/>
      <c r="JJC38" s="174"/>
      <c r="JJD38" s="174"/>
      <c r="JJE38" s="174"/>
      <c r="JJF38" s="174"/>
      <c r="JJG38" s="174"/>
      <c r="JJH38" s="174"/>
      <c r="JJX38" s="174"/>
      <c r="JJY38" s="174"/>
      <c r="JJZ38" s="174"/>
      <c r="JKA38" s="174"/>
      <c r="JKB38" s="174"/>
      <c r="JKC38" s="174"/>
      <c r="JKD38" s="174"/>
      <c r="JKE38" s="174"/>
      <c r="JKF38" s="174"/>
      <c r="JKG38" s="174"/>
      <c r="JKH38" s="174"/>
      <c r="JKI38" s="174"/>
      <c r="JKJ38" s="174"/>
      <c r="JKZ38" s="174"/>
      <c r="JLA38" s="174"/>
      <c r="JLB38" s="174"/>
      <c r="JLC38" s="174"/>
      <c r="JLD38" s="174"/>
      <c r="JLE38" s="174"/>
      <c r="JLF38" s="174"/>
      <c r="JLG38" s="174"/>
      <c r="JLH38" s="174"/>
      <c r="JLI38" s="174"/>
      <c r="JLJ38" s="174"/>
      <c r="JLK38" s="174"/>
      <c r="JLL38" s="174"/>
      <c r="JMB38" s="174"/>
      <c r="JMC38" s="174"/>
      <c r="JMD38" s="174"/>
      <c r="JME38" s="174"/>
      <c r="JMF38" s="174"/>
      <c r="JMG38" s="174"/>
      <c r="JMH38" s="174"/>
      <c r="JMI38" s="174"/>
      <c r="JMJ38" s="174"/>
      <c r="JMK38" s="174"/>
      <c r="JML38" s="174"/>
      <c r="JMM38" s="174"/>
      <c r="JMN38" s="174"/>
      <c r="JND38" s="174"/>
      <c r="JNE38" s="174"/>
      <c r="JNF38" s="174"/>
      <c r="JNG38" s="174"/>
      <c r="JNH38" s="174"/>
      <c r="JNI38" s="174"/>
      <c r="JNJ38" s="174"/>
      <c r="JNK38" s="174"/>
      <c r="JNL38" s="174"/>
      <c r="JNM38" s="174"/>
      <c r="JNN38" s="174"/>
      <c r="JNO38" s="174"/>
      <c r="JNP38" s="174"/>
      <c r="JOF38" s="174"/>
      <c r="JOG38" s="174"/>
      <c r="JOH38" s="174"/>
      <c r="JOI38" s="174"/>
      <c r="JOJ38" s="174"/>
      <c r="JOK38" s="174"/>
      <c r="JOL38" s="174"/>
      <c r="JOM38" s="174"/>
      <c r="JON38" s="174"/>
      <c r="JOO38" s="174"/>
      <c r="JOP38" s="174"/>
      <c r="JOQ38" s="174"/>
      <c r="JOR38" s="174"/>
      <c r="JPH38" s="174"/>
      <c r="JPI38" s="174"/>
      <c r="JPJ38" s="174"/>
      <c r="JPK38" s="174"/>
      <c r="JPL38" s="174"/>
      <c r="JPM38" s="174"/>
      <c r="JPN38" s="174"/>
      <c r="JPO38" s="174"/>
      <c r="JPP38" s="174"/>
      <c r="JPQ38" s="174"/>
      <c r="JPR38" s="174"/>
      <c r="JPS38" s="174"/>
      <c r="JPT38" s="174"/>
      <c r="JQJ38" s="174"/>
      <c r="JQK38" s="174"/>
      <c r="JQL38" s="174"/>
      <c r="JQM38" s="174"/>
      <c r="JQN38" s="174"/>
      <c r="JQO38" s="174"/>
      <c r="JQP38" s="174"/>
      <c r="JQQ38" s="174"/>
      <c r="JQR38" s="174"/>
      <c r="JQS38" s="174"/>
      <c r="JQT38" s="174"/>
      <c r="JQU38" s="174"/>
      <c r="JQV38" s="174"/>
      <c r="JRL38" s="174"/>
      <c r="JRM38" s="174"/>
      <c r="JRN38" s="174"/>
      <c r="JRO38" s="174"/>
      <c r="JRP38" s="174"/>
      <c r="JRQ38" s="174"/>
      <c r="JRR38" s="174"/>
      <c r="JRS38" s="174"/>
      <c r="JRT38" s="174"/>
      <c r="JRU38" s="174"/>
      <c r="JRV38" s="174"/>
      <c r="JRW38" s="174"/>
      <c r="JRX38" s="174"/>
      <c r="JSN38" s="174"/>
      <c r="JSO38" s="174"/>
      <c r="JSP38" s="174"/>
      <c r="JSQ38" s="174"/>
      <c r="JSR38" s="174"/>
      <c r="JSS38" s="174"/>
      <c r="JST38" s="174"/>
      <c r="JSU38" s="174"/>
      <c r="JSV38" s="174"/>
      <c r="JSW38" s="174"/>
      <c r="JSX38" s="174"/>
      <c r="JSY38" s="174"/>
      <c r="JSZ38" s="174"/>
      <c r="JTP38" s="174"/>
      <c r="JTQ38" s="174"/>
      <c r="JTR38" s="174"/>
      <c r="JTS38" s="174"/>
      <c r="JTT38" s="174"/>
      <c r="JTU38" s="174"/>
      <c r="JTV38" s="174"/>
      <c r="JTW38" s="174"/>
      <c r="JTX38" s="174"/>
      <c r="JTY38" s="174"/>
      <c r="JTZ38" s="174"/>
      <c r="JUA38" s="174"/>
      <c r="JUB38" s="174"/>
      <c r="JUR38" s="174"/>
      <c r="JUS38" s="174"/>
      <c r="JUT38" s="174"/>
      <c r="JUU38" s="174"/>
      <c r="JUV38" s="174"/>
      <c r="JUW38" s="174"/>
      <c r="JUX38" s="174"/>
      <c r="JUY38" s="174"/>
      <c r="JUZ38" s="174"/>
      <c r="JVA38" s="174"/>
      <c r="JVB38" s="174"/>
      <c r="JVC38" s="174"/>
      <c r="JVD38" s="174"/>
      <c r="JVT38" s="174"/>
      <c r="JVU38" s="174"/>
      <c r="JVV38" s="174"/>
      <c r="JVW38" s="174"/>
      <c r="JVX38" s="174"/>
      <c r="JVY38" s="174"/>
      <c r="JVZ38" s="174"/>
      <c r="JWA38" s="174"/>
      <c r="JWB38" s="174"/>
      <c r="JWC38" s="174"/>
      <c r="JWD38" s="174"/>
      <c r="JWE38" s="174"/>
      <c r="JWF38" s="174"/>
      <c r="JWV38" s="174"/>
      <c r="JWW38" s="174"/>
      <c r="JWX38" s="174"/>
      <c r="JWY38" s="174"/>
      <c r="JWZ38" s="174"/>
      <c r="JXA38" s="174"/>
      <c r="JXB38" s="174"/>
      <c r="JXC38" s="174"/>
      <c r="JXD38" s="174"/>
      <c r="JXE38" s="174"/>
      <c r="JXF38" s="174"/>
      <c r="JXG38" s="174"/>
      <c r="JXH38" s="174"/>
      <c r="JXX38" s="174"/>
      <c r="JXY38" s="174"/>
      <c r="JXZ38" s="174"/>
      <c r="JYA38" s="174"/>
      <c r="JYB38" s="174"/>
      <c r="JYC38" s="174"/>
      <c r="JYD38" s="174"/>
      <c r="JYE38" s="174"/>
      <c r="JYF38" s="174"/>
      <c r="JYG38" s="174"/>
      <c r="JYH38" s="174"/>
      <c r="JYI38" s="174"/>
      <c r="JYJ38" s="174"/>
      <c r="JYZ38" s="174"/>
      <c r="JZA38" s="174"/>
      <c r="JZB38" s="174"/>
      <c r="JZC38" s="174"/>
      <c r="JZD38" s="174"/>
      <c r="JZE38" s="174"/>
      <c r="JZF38" s="174"/>
      <c r="JZG38" s="174"/>
      <c r="JZH38" s="174"/>
      <c r="JZI38" s="174"/>
      <c r="JZJ38" s="174"/>
      <c r="JZK38" s="174"/>
      <c r="JZL38" s="174"/>
      <c r="KAB38" s="174"/>
      <c r="KAC38" s="174"/>
      <c r="KAD38" s="174"/>
      <c r="KAE38" s="174"/>
      <c r="KAF38" s="174"/>
      <c r="KAG38" s="174"/>
      <c r="KAH38" s="174"/>
      <c r="KAI38" s="174"/>
      <c r="KAJ38" s="174"/>
      <c r="KAK38" s="174"/>
      <c r="KAL38" s="174"/>
      <c r="KAM38" s="174"/>
      <c r="KAN38" s="174"/>
      <c r="KBD38" s="174"/>
      <c r="KBE38" s="174"/>
      <c r="KBF38" s="174"/>
      <c r="KBG38" s="174"/>
      <c r="KBH38" s="174"/>
      <c r="KBI38" s="174"/>
      <c r="KBJ38" s="174"/>
      <c r="KBK38" s="174"/>
      <c r="KBL38" s="174"/>
      <c r="KBM38" s="174"/>
      <c r="KBN38" s="174"/>
      <c r="KBO38" s="174"/>
      <c r="KBP38" s="174"/>
      <c r="KCF38" s="174"/>
      <c r="KCG38" s="174"/>
      <c r="KCH38" s="174"/>
      <c r="KCI38" s="174"/>
      <c r="KCJ38" s="174"/>
      <c r="KCK38" s="174"/>
      <c r="KCL38" s="174"/>
      <c r="KCM38" s="174"/>
      <c r="KCN38" s="174"/>
      <c r="KCO38" s="174"/>
      <c r="KCP38" s="174"/>
      <c r="KCQ38" s="174"/>
      <c r="KCR38" s="174"/>
      <c r="KDH38" s="174"/>
      <c r="KDI38" s="174"/>
      <c r="KDJ38" s="174"/>
      <c r="KDK38" s="174"/>
      <c r="KDL38" s="174"/>
      <c r="KDM38" s="174"/>
      <c r="KDN38" s="174"/>
      <c r="KDO38" s="174"/>
      <c r="KDP38" s="174"/>
      <c r="KDQ38" s="174"/>
      <c r="KDR38" s="174"/>
      <c r="KDS38" s="174"/>
      <c r="KDT38" s="174"/>
      <c r="KEJ38" s="174"/>
      <c r="KEK38" s="174"/>
      <c r="KEL38" s="174"/>
      <c r="KEM38" s="174"/>
      <c r="KEN38" s="174"/>
      <c r="KEO38" s="174"/>
      <c r="KEP38" s="174"/>
      <c r="KEQ38" s="174"/>
      <c r="KER38" s="174"/>
      <c r="KES38" s="174"/>
      <c r="KET38" s="174"/>
      <c r="KEU38" s="174"/>
      <c r="KEV38" s="174"/>
      <c r="KFL38" s="174"/>
      <c r="KFM38" s="174"/>
      <c r="KFN38" s="174"/>
      <c r="KFO38" s="174"/>
      <c r="KFP38" s="174"/>
      <c r="KFQ38" s="174"/>
      <c r="KFR38" s="174"/>
      <c r="KFS38" s="174"/>
      <c r="KFT38" s="174"/>
      <c r="KFU38" s="174"/>
      <c r="KFV38" s="174"/>
      <c r="KFW38" s="174"/>
      <c r="KFX38" s="174"/>
      <c r="KGN38" s="174"/>
      <c r="KGO38" s="174"/>
      <c r="KGP38" s="174"/>
      <c r="KGQ38" s="174"/>
      <c r="KGR38" s="174"/>
      <c r="KGS38" s="174"/>
      <c r="KGT38" s="174"/>
      <c r="KGU38" s="174"/>
      <c r="KGV38" s="174"/>
      <c r="KGW38" s="174"/>
      <c r="KGX38" s="174"/>
      <c r="KGY38" s="174"/>
      <c r="KGZ38" s="174"/>
      <c r="KHP38" s="174"/>
      <c r="KHQ38" s="174"/>
      <c r="KHR38" s="174"/>
      <c r="KHS38" s="174"/>
      <c r="KHT38" s="174"/>
      <c r="KHU38" s="174"/>
      <c r="KHV38" s="174"/>
      <c r="KHW38" s="174"/>
      <c r="KHX38" s="174"/>
      <c r="KHY38" s="174"/>
      <c r="KHZ38" s="174"/>
      <c r="KIA38" s="174"/>
      <c r="KIB38" s="174"/>
      <c r="KIR38" s="174"/>
      <c r="KIS38" s="174"/>
      <c r="KIT38" s="174"/>
      <c r="KIU38" s="174"/>
      <c r="KIV38" s="174"/>
      <c r="KIW38" s="174"/>
      <c r="KIX38" s="174"/>
      <c r="KIY38" s="174"/>
      <c r="KIZ38" s="174"/>
      <c r="KJA38" s="174"/>
      <c r="KJB38" s="174"/>
      <c r="KJC38" s="174"/>
      <c r="KJD38" s="174"/>
      <c r="KJT38" s="174"/>
      <c r="KJU38" s="174"/>
      <c r="KJV38" s="174"/>
      <c r="KJW38" s="174"/>
      <c r="KJX38" s="174"/>
      <c r="KJY38" s="174"/>
      <c r="KJZ38" s="174"/>
      <c r="KKA38" s="174"/>
      <c r="KKB38" s="174"/>
      <c r="KKC38" s="174"/>
      <c r="KKD38" s="174"/>
      <c r="KKE38" s="174"/>
      <c r="KKF38" s="174"/>
      <c r="KKV38" s="174"/>
      <c r="KKW38" s="174"/>
      <c r="KKX38" s="174"/>
      <c r="KKY38" s="174"/>
      <c r="KKZ38" s="174"/>
      <c r="KLA38" s="174"/>
      <c r="KLB38" s="174"/>
      <c r="KLC38" s="174"/>
      <c r="KLD38" s="174"/>
      <c r="KLE38" s="174"/>
      <c r="KLF38" s="174"/>
      <c r="KLG38" s="174"/>
      <c r="KLH38" s="174"/>
      <c r="KLX38" s="174"/>
      <c r="KLY38" s="174"/>
      <c r="KLZ38" s="174"/>
      <c r="KMA38" s="174"/>
      <c r="KMB38" s="174"/>
      <c r="KMC38" s="174"/>
      <c r="KMD38" s="174"/>
      <c r="KME38" s="174"/>
      <c r="KMF38" s="174"/>
      <c r="KMG38" s="174"/>
      <c r="KMH38" s="174"/>
      <c r="KMI38" s="174"/>
      <c r="KMJ38" s="174"/>
      <c r="KMZ38" s="174"/>
      <c r="KNA38" s="174"/>
      <c r="KNB38" s="174"/>
      <c r="KNC38" s="174"/>
      <c r="KND38" s="174"/>
      <c r="KNE38" s="174"/>
      <c r="KNF38" s="174"/>
      <c r="KNG38" s="174"/>
      <c r="KNH38" s="174"/>
      <c r="KNI38" s="174"/>
      <c r="KNJ38" s="174"/>
      <c r="KNK38" s="174"/>
      <c r="KNL38" s="174"/>
      <c r="KOB38" s="174"/>
      <c r="KOC38" s="174"/>
      <c r="KOD38" s="174"/>
      <c r="KOE38" s="174"/>
      <c r="KOF38" s="174"/>
      <c r="KOG38" s="174"/>
      <c r="KOH38" s="174"/>
      <c r="KOI38" s="174"/>
      <c r="KOJ38" s="174"/>
      <c r="KOK38" s="174"/>
      <c r="KOL38" s="174"/>
      <c r="KOM38" s="174"/>
      <c r="KON38" s="174"/>
      <c r="KPD38" s="174"/>
      <c r="KPE38" s="174"/>
      <c r="KPF38" s="174"/>
      <c r="KPG38" s="174"/>
      <c r="KPH38" s="174"/>
      <c r="KPI38" s="174"/>
      <c r="KPJ38" s="174"/>
      <c r="KPK38" s="174"/>
      <c r="KPL38" s="174"/>
      <c r="KPM38" s="174"/>
      <c r="KPN38" s="174"/>
      <c r="KPO38" s="174"/>
      <c r="KPP38" s="174"/>
      <c r="KQF38" s="174"/>
      <c r="KQG38" s="174"/>
      <c r="KQH38" s="174"/>
      <c r="KQI38" s="174"/>
      <c r="KQJ38" s="174"/>
      <c r="KQK38" s="174"/>
      <c r="KQL38" s="174"/>
      <c r="KQM38" s="174"/>
      <c r="KQN38" s="174"/>
      <c r="KQO38" s="174"/>
      <c r="KQP38" s="174"/>
      <c r="KQQ38" s="174"/>
      <c r="KQR38" s="174"/>
      <c r="KRH38" s="174"/>
      <c r="KRI38" s="174"/>
      <c r="KRJ38" s="174"/>
      <c r="KRK38" s="174"/>
      <c r="KRL38" s="174"/>
      <c r="KRM38" s="174"/>
      <c r="KRN38" s="174"/>
      <c r="KRO38" s="174"/>
      <c r="KRP38" s="174"/>
      <c r="KRQ38" s="174"/>
      <c r="KRR38" s="174"/>
      <c r="KRS38" s="174"/>
      <c r="KRT38" s="174"/>
      <c r="KSJ38" s="174"/>
      <c r="KSK38" s="174"/>
      <c r="KSL38" s="174"/>
      <c r="KSM38" s="174"/>
      <c r="KSN38" s="174"/>
      <c r="KSO38" s="174"/>
      <c r="KSP38" s="174"/>
      <c r="KSQ38" s="174"/>
      <c r="KSR38" s="174"/>
      <c r="KSS38" s="174"/>
      <c r="KST38" s="174"/>
      <c r="KSU38" s="174"/>
      <c r="KSV38" s="174"/>
      <c r="KTL38" s="174"/>
      <c r="KTM38" s="174"/>
      <c r="KTN38" s="174"/>
      <c r="KTO38" s="174"/>
      <c r="KTP38" s="174"/>
      <c r="KTQ38" s="174"/>
      <c r="KTR38" s="174"/>
      <c r="KTS38" s="174"/>
      <c r="KTT38" s="174"/>
      <c r="KTU38" s="174"/>
      <c r="KTV38" s="174"/>
      <c r="KTW38" s="174"/>
      <c r="KTX38" s="174"/>
      <c r="KUN38" s="174"/>
      <c r="KUO38" s="174"/>
      <c r="KUP38" s="174"/>
      <c r="KUQ38" s="174"/>
      <c r="KUR38" s="174"/>
      <c r="KUS38" s="174"/>
      <c r="KUT38" s="174"/>
      <c r="KUU38" s="174"/>
      <c r="KUV38" s="174"/>
      <c r="KUW38" s="174"/>
      <c r="KUX38" s="174"/>
      <c r="KUY38" s="174"/>
      <c r="KUZ38" s="174"/>
      <c r="KVP38" s="174"/>
      <c r="KVQ38" s="174"/>
      <c r="KVR38" s="174"/>
      <c r="KVS38" s="174"/>
      <c r="KVT38" s="174"/>
      <c r="KVU38" s="174"/>
      <c r="KVV38" s="174"/>
      <c r="KVW38" s="174"/>
      <c r="KVX38" s="174"/>
      <c r="KVY38" s="174"/>
      <c r="KVZ38" s="174"/>
      <c r="KWA38" s="174"/>
      <c r="KWB38" s="174"/>
      <c r="KWR38" s="174"/>
      <c r="KWS38" s="174"/>
      <c r="KWT38" s="174"/>
      <c r="KWU38" s="174"/>
      <c r="KWV38" s="174"/>
      <c r="KWW38" s="174"/>
      <c r="KWX38" s="174"/>
      <c r="KWY38" s="174"/>
      <c r="KWZ38" s="174"/>
      <c r="KXA38" s="174"/>
      <c r="KXB38" s="174"/>
      <c r="KXC38" s="174"/>
      <c r="KXD38" s="174"/>
      <c r="KXT38" s="174"/>
      <c r="KXU38" s="174"/>
      <c r="KXV38" s="174"/>
      <c r="KXW38" s="174"/>
      <c r="KXX38" s="174"/>
      <c r="KXY38" s="174"/>
      <c r="KXZ38" s="174"/>
      <c r="KYA38" s="174"/>
      <c r="KYB38" s="174"/>
      <c r="KYC38" s="174"/>
      <c r="KYD38" s="174"/>
      <c r="KYE38" s="174"/>
      <c r="KYF38" s="174"/>
      <c r="KYV38" s="174"/>
      <c r="KYW38" s="174"/>
      <c r="KYX38" s="174"/>
      <c r="KYY38" s="174"/>
      <c r="KYZ38" s="174"/>
      <c r="KZA38" s="174"/>
      <c r="KZB38" s="174"/>
      <c r="KZC38" s="174"/>
      <c r="KZD38" s="174"/>
      <c r="KZE38" s="174"/>
      <c r="KZF38" s="174"/>
      <c r="KZG38" s="174"/>
      <c r="KZH38" s="174"/>
      <c r="KZX38" s="174"/>
      <c r="KZY38" s="174"/>
      <c r="KZZ38" s="174"/>
      <c r="LAA38" s="174"/>
      <c r="LAB38" s="174"/>
      <c r="LAC38" s="174"/>
      <c r="LAD38" s="174"/>
      <c r="LAE38" s="174"/>
      <c r="LAF38" s="174"/>
      <c r="LAG38" s="174"/>
      <c r="LAH38" s="174"/>
      <c r="LAI38" s="174"/>
      <c r="LAJ38" s="174"/>
      <c r="LAZ38" s="174"/>
      <c r="LBA38" s="174"/>
      <c r="LBB38" s="174"/>
      <c r="LBC38" s="174"/>
      <c r="LBD38" s="174"/>
      <c r="LBE38" s="174"/>
      <c r="LBF38" s="174"/>
      <c r="LBG38" s="174"/>
      <c r="LBH38" s="174"/>
      <c r="LBI38" s="174"/>
      <c r="LBJ38" s="174"/>
      <c r="LBK38" s="174"/>
      <c r="LBL38" s="174"/>
      <c r="LCB38" s="174"/>
      <c r="LCC38" s="174"/>
      <c r="LCD38" s="174"/>
      <c r="LCE38" s="174"/>
      <c r="LCF38" s="174"/>
      <c r="LCG38" s="174"/>
      <c r="LCH38" s="174"/>
      <c r="LCI38" s="174"/>
      <c r="LCJ38" s="174"/>
      <c r="LCK38" s="174"/>
      <c r="LCL38" s="174"/>
      <c r="LCM38" s="174"/>
      <c r="LCN38" s="174"/>
      <c r="LDD38" s="174"/>
      <c r="LDE38" s="174"/>
      <c r="LDF38" s="174"/>
      <c r="LDG38" s="174"/>
      <c r="LDH38" s="174"/>
      <c r="LDI38" s="174"/>
      <c r="LDJ38" s="174"/>
      <c r="LDK38" s="174"/>
      <c r="LDL38" s="174"/>
      <c r="LDM38" s="174"/>
      <c r="LDN38" s="174"/>
      <c r="LDO38" s="174"/>
      <c r="LDP38" s="174"/>
      <c r="LEF38" s="174"/>
      <c r="LEG38" s="174"/>
      <c r="LEH38" s="174"/>
      <c r="LEI38" s="174"/>
      <c r="LEJ38" s="174"/>
      <c r="LEK38" s="174"/>
      <c r="LEL38" s="174"/>
      <c r="LEM38" s="174"/>
      <c r="LEN38" s="174"/>
      <c r="LEO38" s="174"/>
      <c r="LEP38" s="174"/>
      <c r="LEQ38" s="174"/>
      <c r="LER38" s="174"/>
      <c r="LFH38" s="174"/>
      <c r="LFI38" s="174"/>
      <c r="LFJ38" s="174"/>
      <c r="LFK38" s="174"/>
      <c r="LFL38" s="174"/>
      <c r="LFM38" s="174"/>
      <c r="LFN38" s="174"/>
      <c r="LFO38" s="174"/>
      <c r="LFP38" s="174"/>
      <c r="LFQ38" s="174"/>
      <c r="LFR38" s="174"/>
      <c r="LFS38" s="174"/>
      <c r="LFT38" s="174"/>
      <c r="LGJ38" s="174"/>
      <c r="LGK38" s="174"/>
      <c r="LGL38" s="174"/>
      <c r="LGM38" s="174"/>
      <c r="LGN38" s="174"/>
      <c r="LGO38" s="174"/>
      <c r="LGP38" s="174"/>
      <c r="LGQ38" s="174"/>
      <c r="LGR38" s="174"/>
      <c r="LGS38" s="174"/>
      <c r="LGT38" s="174"/>
      <c r="LGU38" s="174"/>
      <c r="LGV38" s="174"/>
      <c r="LHL38" s="174"/>
      <c r="LHM38" s="174"/>
      <c r="LHN38" s="174"/>
      <c r="LHO38" s="174"/>
      <c r="LHP38" s="174"/>
      <c r="LHQ38" s="174"/>
      <c r="LHR38" s="174"/>
      <c r="LHS38" s="174"/>
      <c r="LHT38" s="174"/>
      <c r="LHU38" s="174"/>
      <c r="LHV38" s="174"/>
      <c r="LHW38" s="174"/>
      <c r="LHX38" s="174"/>
      <c r="LIN38" s="174"/>
      <c r="LIO38" s="174"/>
      <c r="LIP38" s="174"/>
      <c r="LIQ38" s="174"/>
      <c r="LIR38" s="174"/>
      <c r="LIS38" s="174"/>
      <c r="LIT38" s="174"/>
      <c r="LIU38" s="174"/>
      <c r="LIV38" s="174"/>
      <c r="LIW38" s="174"/>
      <c r="LIX38" s="174"/>
      <c r="LIY38" s="174"/>
      <c r="LIZ38" s="174"/>
      <c r="LJP38" s="174"/>
      <c r="LJQ38" s="174"/>
      <c r="LJR38" s="174"/>
      <c r="LJS38" s="174"/>
      <c r="LJT38" s="174"/>
      <c r="LJU38" s="174"/>
      <c r="LJV38" s="174"/>
      <c r="LJW38" s="174"/>
      <c r="LJX38" s="174"/>
      <c r="LJY38" s="174"/>
      <c r="LJZ38" s="174"/>
      <c r="LKA38" s="174"/>
      <c r="LKB38" s="174"/>
      <c r="LKR38" s="174"/>
      <c r="LKS38" s="174"/>
      <c r="LKT38" s="174"/>
      <c r="LKU38" s="174"/>
      <c r="LKV38" s="174"/>
      <c r="LKW38" s="174"/>
      <c r="LKX38" s="174"/>
      <c r="LKY38" s="174"/>
      <c r="LKZ38" s="174"/>
      <c r="LLA38" s="174"/>
      <c r="LLB38" s="174"/>
      <c r="LLC38" s="174"/>
      <c r="LLD38" s="174"/>
      <c r="LLT38" s="174"/>
      <c r="LLU38" s="174"/>
      <c r="LLV38" s="174"/>
      <c r="LLW38" s="174"/>
      <c r="LLX38" s="174"/>
      <c r="LLY38" s="174"/>
      <c r="LLZ38" s="174"/>
      <c r="LMA38" s="174"/>
      <c r="LMB38" s="174"/>
      <c r="LMC38" s="174"/>
      <c r="LMD38" s="174"/>
      <c r="LME38" s="174"/>
      <c r="LMF38" s="174"/>
      <c r="LMV38" s="174"/>
      <c r="LMW38" s="174"/>
      <c r="LMX38" s="174"/>
      <c r="LMY38" s="174"/>
      <c r="LMZ38" s="174"/>
      <c r="LNA38" s="174"/>
      <c r="LNB38" s="174"/>
      <c r="LNC38" s="174"/>
      <c r="LND38" s="174"/>
      <c r="LNE38" s="174"/>
      <c r="LNF38" s="174"/>
      <c r="LNG38" s="174"/>
      <c r="LNH38" s="174"/>
      <c r="LNX38" s="174"/>
      <c r="LNY38" s="174"/>
      <c r="LNZ38" s="174"/>
      <c r="LOA38" s="174"/>
      <c r="LOB38" s="174"/>
      <c r="LOC38" s="174"/>
      <c r="LOD38" s="174"/>
      <c r="LOE38" s="174"/>
      <c r="LOF38" s="174"/>
      <c r="LOG38" s="174"/>
      <c r="LOH38" s="174"/>
      <c r="LOI38" s="174"/>
      <c r="LOJ38" s="174"/>
      <c r="LOZ38" s="174"/>
      <c r="LPA38" s="174"/>
      <c r="LPB38" s="174"/>
      <c r="LPC38" s="174"/>
      <c r="LPD38" s="174"/>
      <c r="LPE38" s="174"/>
      <c r="LPF38" s="174"/>
      <c r="LPG38" s="174"/>
      <c r="LPH38" s="174"/>
      <c r="LPI38" s="174"/>
      <c r="LPJ38" s="174"/>
      <c r="LPK38" s="174"/>
      <c r="LPL38" s="174"/>
      <c r="LQB38" s="174"/>
      <c r="LQC38" s="174"/>
      <c r="LQD38" s="174"/>
      <c r="LQE38" s="174"/>
      <c r="LQF38" s="174"/>
      <c r="LQG38" s="174"/>
      <c r="LQH38" s="174"/>
      <c r="LQI38" s="174"/>
      <c r="LQJ38" s="174"/>
      <c r="LQK38" s="174"/>
      <c r="LQL38" s="174"/>
      <c r="LQM38" s="174"/>
      <c r="LQN38" s="174"/>
      <c r="LRD38" s="174"/>
      <c r="LRE38" s="174"/>
      <c r="LRF38" s="174"/>
      <c r="LRG38" s="174"/>
      <c r="LRH38" s="174"/>
      <c r="LRI38" s="174"/>
      <c r="LRJ38" s="174"/>
      <c r="LRK38" s="174"/>
      <c r="LRL38" s="174"/>
      <c r="LRM38" s="174"/>
      <c r="LRN38" s="174"/>
      <c r="LRO38" s="174"/>
      <c r="LRP38" s="174"/>
      <c r="LSF38" s="174"/>
      <c r="LSG38" s="174"/>
      <c r="LSH38" s="174"/>
      <c r="LSI38" s="174"/>
      <c r="LSJ38" s="174"/>
      <c r="LSK38" s="174"/>
      <c r="LSL38" s="174"/>
      <c r="LSM38" s="174"/>
      <c r="LSN38" s="174"/>
      <c r="LSO38" s="174"/>
      <c r="LSP38" s="174"/>
      <c r="LSQ38" s="174"/>
      <c r="LSR38" s="174"/>
      <c r="LTH38" s="174"/>
      <c r="LTI38" s="174"/>
      <c r="LTJ38" s="174"/>
      <c r="LTK38" s="174"/>
      <c r="LTL38" s="174"/>
      <c r="LTM38" s="174"/>
      <c r="LTN38" s="174"/>
      <c r="LTO38" s="174"/>
      <c r="LTP38" s="174"/>
      <c r="LTQ38" s="174"/>
      <c r="LTR38" s="174"/>
      <c r="LTS38" s="174"/>
      <c r="LTT38" s="174"/>
      <c r="LUJ38" s="174"/>
      <c r="LUK38" s="174"/>
      <c r="LUL38" s="174"/>
      <c r="LUM38" s="174"/>
      <c r="LUN38" s="174"/>
      <c r="LUO38" s="174"/>
      <c r="LUP38" s="174"/>
      <c r="LUQ38" s="174"/>
      <c r="LUR38" s="174"/>
      <c r="LUS38" s="174"/>
      <c r="LUT38" s="174"/>
      <c r="LUU38" s="174"/>
      <c r="LUV38" s="174"/>
      <c r="LVL38" s="174"/>
      <c r="LVM38" s="174"/>
      <c r="LVN38" s="174"/>
      <c r="LVO38" s="174"/>
      <c r="LVP38" s="174"/>
      <c r="LVQ38" s="174"/>
      <c r="LVR38" s="174"/>
      <c r="LVS38" s="174"/>
      <c r="LVT38" s="174"/>
      <c r="LVU38" s="174"/>
      <c r="LVV38" s="174"/>
      <c r="LVW38" s="174"/>
      <c r="LVX38" s="174"/>
      <c r="LWN38" s="174"/>
      <c r="LWO38" s="174"/>
      <c r="LWP38" s="174"/>
      <c r="LWQ38" s="174"/>
      <c r="LWR38" s="174"/>
      <c r="LWS38" s="174"/>
      <c r="LWT38" s="174"/>
      <c r="LWU38" s="174"/>
      <c r="LWV38" s="174"/>
      <c r="LWW38" s="174"/>
      <c r="LWX38" s="174"/>
      <c r="LWY38" s="174"/>
      <c r="LWZ38" s="174"/>
      <c r="LXP38" s="174"/>
      <c r="LXQ38" s="174"/>
      <c r="LXR38" s="174"/>
      <c r="LXS38" s="174"/>
      <c r="LXT38" s="174"/>
      <c r="LXU38" s="174"/>
      <c r="LXV38" s="174"/>
      <c r="LXW38" s="174"/>
      <c r="LXX38" s="174"/>
      <c r="LXY38" s="174"/>
      <c r="LXZ38" s="174"/>
      <c r="LYA38" s="174"/>
      <c r="LYB38" s="174"/>
      <c r="LYR38" s="174"/>
      <c r="LYS38" s="174"/>
      <c r="LYT38" s="174"/>
      <c r="LYU38" s="174"/>
      <c r="LYV38" s="174"/>
      <c r="LYW38" s="174"/>
      <c r="LYX38" s="174"/>
      <c r="LYY38" s="174"/>
      <c r="LYZ38" s="174"/>
      <c r="LZA38" s="174"/>
      <c r="LZB38" s="174"/>
      <c r="LZC38" s="174"/>
      <c r="LZD38" s="174"/>
      <c r="LZT38" s="174"/>
      <c r="LZU38" s="174"/>
      <c r="LZV38" s="174"/>
      <c r="LZW38" s="174"/>
      <c r="LZX38" s="174"/>
      <c r="LZY38" s="174"/>
      <c r="LZZ38" s="174"/>
      <c r="MAA38" s="174"/>
      <c r="MAB38" s="174"/>
      <c r="MAC38" s="174"/>
      <c r="MAD38" s="174"/>
      <c r="MAE38" s="174"/>
      <c r="MAF38" s="174"/>
      <c r="MAV38" s="174"/>
      <c r="MAW38" s="174"/>
      <c r="MAX38" s="174"/>
      <c r="MAY38" s="174"/>
      <c r="MAZ38" s="174"/>
      <c r="MBA38" s="174"/>
      <c r="MBB38" s="174"/>
      <c r="MBC38" s="174"/>
      <c r="MBD38" s="174"/>
      <c r="MBE38" s="174"/>
      <c r="MBF38" s="174"/>
      <c r="MBG38" s="174"/>
      <c r="MBH38" s="174"/>
      <c r="MBX38" s="174"/>
      <c r="MBY38" s="174"/>
      <c r="MBZ38" s="174"/>
      <c r="MCA38" s="174"/>
      <c r="MCB38" s="174"/>
      <c r="MCC38" s="174"/>
      <c r="MCD38" s="174"/>
      <c r="MCE38" s="174"/>
      <c r="MCF38" s="174"/>
      <c r="MCG38" s="174"/>
      <c r="MCH38" s="174"/>
      <c r="MCI38" s="174"/>
      <c r="MCJ38" s="174"/>
      <c r="MCZ38" s="174"/>
      <c r="MDA38" s="174"/>
      <c r="MDB38" s="174"/>
      <c r="MDC38" s="174"/>
      <c r="MDD38" s="174"/>
      <c r="MDE38" s="174"/>
      <c r="MDF38" s="174"/>
      <c r="MDG38" s="174"/>
      <c r="MDH38" s="174"/>
      <c r="MDI38" s="174"/>
      <c r="MDJ38" s="174"/>
      <c r="MDK38" s="174"/>
      <c r="MDL38" s="174"/>
      <c r="MEB38" s="174"/>
      <c r="MEC38" s="174"/>
      <c r="MED38" s="174"/>
      <c r="MEE38" s="174"/>
      <c r="MEF38" s="174"/>
      <c r="MEG38" s="174"/>
      <c r="MEH38" s="174"/>
      <c r="MEI38" s="174"/>
      <c r="MEJ38" s="174"/>
      <c r="MEK38" s="174"/>
      <c r="MEL38" s="174"/>
      <c r="MEM38" s="174"/>
      <c r="MEN38" s="174"/>
      <c r="MFD38" s="174"/>
      <c r="MFE38" s="174"/>
      <c r="MFF38" s="174"/>
      <c r="MFG38" s="174"/>
      <c r="MFH38" s="174"/>
      <c r="MFI38" s="174"/>
      <c r="MFJ38" s="174"/>
      <c r="MFK38" s="174"/>
      <c r="MFL38" s="174"/>
      <c r="MFM38" s="174"/>
      <c r="MFN38" s="174"/>
      <c r="MFO38" s="174"/>
      <c r="MFP38" s="174"/>
      <c r="MGF38" s="174"/>
      <c r="MGG38" s="174"/>
      <c r="MGH38" s="174"/>
      <c r="MGI38" s="174"/>
      <c r="MGJ38" s="174"/>
      <c r="MGK38" s="174"/>
      <c r="MGL38" s="174"/>
      <c r="MGM38" s="174"/>
      <c r="MGN38" s="174"/>
      <c r="MGO38" s="174"/>
      <c r="MGP38" s="174"/>
      <c r="MGQ38" s="174"/>
      <c r="MGR38" s="174"/>
      <c r="MHH38" s="174"/>
      <c r="MHI38" s="174"/>
      <c r="MHJ38" s="174"/>
      <c r="MHK38" s="174"/>
      <c r="MHL38" s="174"/>
      <c r="MHM38" s="174"/>
      <c r="MHN38" s="174"/>
      <c r="MHO38" s="174"/>
      <c r="MHP38" s="174"/>
      <c r="MHQ38" s="174"/>
      <c r="MHR38" s="174"/>
      <c r="MHS38" s="174"/>
      <c r="MHT38" s="174"/>
      <c r="MIJ38" s="174"/>
      <c r="MIK38" s="174"/>
      <c r="MIL38" s="174"/>
      <c r="MIM38" s="174"/>
      <c r="MIN38" s="174"/>
      <c r="MIO38" s="174"/>
      <c r="MIP38" s="174"/>
      <c r="MIQ38" s="174"/>
      <c r="MIR38" s="174"/>
      <c r="MIS38" s="174"/>
      <c r="MIT38" s="174"/>
      <c r="MIU38" s="174"/>
      <c r="MIV38" s="174"/>
      <c r="MJL38" s="174"/>
      <c r="MJM38" s="174"/>
      <c r="MJN38" s="174"/>
      <c r="MJO38" s="174"/>
      <c r="MJP38" s="174"/>
      <c r="MJQ38" s="174"/>
      <c r="MJR38" s="174"/>
      <c r="MJS38" s="174"/>
      <c r="MJT38" s="174"/>
      <c r="MJU38" s="174"/>
      <c r="MJV38" s="174"/>
      <c r="MJW38" s="174"/>
      <c r="MJX38" s="174"/>
      <c r="MKN38" s="174"/>
      <c r="MKO38" s="174"/>
      <c r="MKP38" s="174"/>
      <c r="MKQ38" s="174"/>
      <c r="MKR38" s="174"/>
      <c r="MKS38" s="174"/>
      <c r="MKT38" s="174"/>
      <c r="MKU38" s="174"/>
      <c r="MKV38" s="174"/>
      <c r="MKW38" s="174"/>
      <c r="MKX38" s="174"/>
      <c r="MKY38" s="174"/>
      <c r="MKZ38" s="174"/>
      <c r="MLP38" s="174"/>
      <c r="MLQ38" s="174"/>
      <c r="MLR38" s="174"/>
      <c r="MLS38" s="174"/>
      <c r="MLT38" s="174"/>
      <c r="MLU38" s="174"/>
      <c r="MLV38" s="174"/>
      <c r="MLW38" s="174"/>
      <c r="MLX38" s="174"/>
      <c r="MLY38" s="174"/>
      <c r="MLZ38" s="174"/>
      <c r="MMA38" s="174"/>
      <c r="MMB38" s="174"/>
      <c r="MMR38" s="174"/>
      <c r="MMS38" s="174"/>
      <c r="MMT38" s="174"/>
      <c r="MMU38" s="174"/>
      <c r="MMV38" s="174"/>
      <c r="MMW38" s="174"/>
      <c r="MMX38" s="174"/>
      <c r="MMY38" s="174"/>
      <c r="MMZ38" s="174"/>
      <c r="MNA38" s="174"/>
      <c r="MNB38" s="174"/>
      <c r="MNC38" s="174"/>
      <c r="MND38" s="174"/>
      <c r="MNT38" s="174"/>
      <c r="MNU38" s="174"/>
      <c r="MNV38" s="174"/>
      <c r="MNW38" s="174"/>
      <c r="MNX38" s="174"/>
      <c r="MNY38" s="174"/>
      <c r="MNZ38" s="174"/>
      <c r="MOA38" s="174"/>
      <c r="MOB38" s="174"/>
      <c r="MOC38" s="174"/>
      <c r="MOD38" s="174"/>
      <c r="MOE38" s="174"/>
      <c r="MOF38" s="174"/>
      <c r="MOV38" s="174"/>
      <c r="MOW38" s="174"/>
      <c r="MOX38" s="174"/>
      <c r="MOY38" s="174"/>
      <c r="MOZ38" s="174"/>
      <c r="MPA38" s="174"/>
      <c r="MPB38" s="174"/>
      <c r="MPC38" s="174"/>
      <c r="MPD38" s="174"/>
      <c r="MPE38" s="174"/>
      <c r="MPF38" s="174"/>
      <c r="MPG38" s="174"/>
      <c r="MPH38" s="174"/>
      <c r="MPX38" s="174"/>
      <c r="MPY38" s="174"/>
      <c r="MPZ38" s="174"/>
      <c r="MQA38" s="174"/>
      <c r="MQB38" s="174"/>
      <c r="MQC38" s="174"/>
      <c r="MQD38" s="174"/>
      <c r="MQE38" s="174"/>
      <c r="MQF38" s="174"/>
      <c r="MQG38" s="174"/>
      <c r="MQH38" s="174"/>
      <c r="MQI38" s="174"/>
      <c r="MQJ38" s="174"/>
      <c r="MQZ38" s="174"/>
      <c r="MRA38" s="174"/>
      <c r="MRB38" s="174"/>
      <c r="MRC38" s="174"/>
      <c r="MRD38" s="174"/>
      <c r="MRE38" s="174"/>
      <c r="MRF38" s="174"/>
      <c r="MRG38" s="174"/>
      <c r="MRH38" s="174"/>
      <c r="MRI38" s="174"/>
      <c r="MRJ38" s="174"/>
      <c r="MRK38" s="174"/>
      <c r="MRL38" s="174"/>
      <c r="MSB38" s="174"/>
      <c r="MSC38" s="174"/>
      <c r="MSD38" s="174"/>
      <c r="MSE38" s="174"/>
      <c r="MSF38" s="174"/>
      <c r="MSG38" s="174"/>
      <c r="MSH38" s="174"/>
      <c r="MSI38" s="174"/>
      <c r="MSJ38" s="174"/>
      <c r="MSK38" s="174"/>
      <c r="MSL38" s="174"/>
      <c r="MSM38" s="174"/>
      <c r="MSN38" s="174"/>
      <c r="MTD38" s="174"/>
      <c r="MTE38" s="174"/>
      <c r="MTF38" s="174"/>
      <c r="MTG38" s="174"/>
      <c r="MTH38" s="174"/>
      <c r="MTI38" s="174"/>
      <c r="MTJ38" s="174"/>
      <c r="MTK38" s="174"/>
      <c r="MTL38" s="174"/>
      <c r="MTM38" s="174"/>
      <c r="MTN38" s="174"/>
      <c r="MTO38" s="174"/>
      <c r="MTP38" s="174"/>
      <c r="MUF38" s="174"/>
      <c r="MUG38" s="174"/>
      <c r="MUH38" s="174"/>
      <c r="MUI38" s="174"/>
      <c r="MUJ38" s="174"/>
      <c r="MUK38" s="174"/>
      <c r="MUL38" s="174"/>
      <c r="MUM38" s="174"/>
      <c r="MUN38" s="174"/>
      <c r="MUO38" s="174"/>
      <c r="MUP38" s="174"/>
      <c r="MUQ38" s="174"/>
      <c r="MUR38" s="174"/>
      <c r="MVH38" s="174"/>
      <c r="MVI38" s="174"/>
      <c r="MVJ38" s="174"/>
      <c r="MVK38" s="174"/>
      <c r="MVL38" s="174"/>
      <c r="MVM38" s="174"/>
      <c r="MVN38" s="174"/>
      <c r="MVO38" s="174"/>
      <c r="MVP38" s="174"/>
      <c r="MVQ38" s="174"/>
      <c r="MVR38" s="174"/>
      <c r="MVS38" s="174"/>
      <c r="MVT38" s="174"/>
      <c r="MWJ38" s="174"/>
      <c r="MWK38" s="174"/>
      <c r="MWL38" s="174"/>
      <c r="MWM38" s="174"/>
      <c r="MWN38" s="174"/>
      <c r="MWO38" s="174"/>
      <c r="MWP38" s="174"/>
      <c r="MWQ38" s="174"/>
      <c r="MWR38" s="174"/>
      <c r="MWS38" s="174"/>
      <c r="MWT38" s="174"/>
      <c r="MWU38" s="174"/>
      <c r="MWV38" s="174"/>
      <c r="MXL38" s="174"/>
      <c r="MXM38" s="174"/>
      <c r="MXN38" s="174"/>
      <c r="MXO38" s="174"/>
      <c r="MXP38" s="174"/>
      <c r="MXQ38" s="174"/>
      <c r="MXR38" s="174"/>
      <c r="MXS38" s="174"/>
      <c r="MXT38" s="174"/>
      <c r="MXU38" s="174"/>
      <c r="MXV38" s="174"/>
      <c r="MXW38" s="174"/>
      <c r="MXX38" s="174"/>
      <c r="MYN38" s="174"/>
      <c r="MYO38" s="174"/>
      <c r="MYP38" s="174"/>
      <c r="MYQ38" s="174"/>
      <c r="MYR38" s="174"/>
      <c r="MYS38" s="174"/>
      <c r="MYT38" s="174"/>
      <c r="MYU38" s="174"/>
      <c r="MYV38" s="174"/>
      <c r="MYW38" s="174"/>
      <c r="MYX38" s="174"/>
      <c r="MYY38" s="174"/>
      <c r="MYZ38" s="174"/>
      <c r="MZP38" s="174"/>
      <c r="MZQ38" s="174"/>
      <c r="MZR38" s="174"/>
      <c r="MZS38" s="174"/>
      <c r="MZT38" s="174"/>
      <c r="MZU38" s="174"/>
      <c r="MZV38" s="174"/>
      <c r="MZW38" s="174"/>
      <c r="MZX38" s="174"/>
      <c r="MZY38" s="174"/>
      <c r="MZZ38" s="174"/>
      <c r="NAA38" s="174"/>
      <c r="NAB38" s="174"/>
      <c r="NAR38" s="174"/>
      <c r="NAS38" s="174"/>
      <c r="NAT38" s="174"/>
      <c r="NAU38" s="174"/>
      <c r="NAV38" s="174"/>
      <c r="NAW38" s="174"/>
      <c r="NAX38" s="174"/>
      <c r="NAY38" s="174"/>
      <c r="NAZ38" s="174"/>
      <c r="NBA38" s="174"/>
      <c r="NBB38" s="174"/>
      <c r="NBC38" s="174"/>
      <c r="NBD38" s="174"/>
      <c r="NBT38" s="174"/>
      <c r="NBU38" s="174"/>
      <c r="NBV38" s="174"/>
      <c r="NBW38" s="174"/>
      <c r="NBX38" s="174"/>
      <c r="NBY38" s="174"/>
      <c r="NBZ38" s="174"/>
      <c r="NCA38" s="174"/>
      <c r="NCB38" s="174"/>
      <c r="NCC38" s="174"/>
      <c r="NCD38" s="174"/>
      <c r="NCE38" s="174"/>
      <c r="NCF38" s="174"/>
      <c r="NCV38" s="174"/>
      <c r="NCW38" s="174"/>
      <c r="NCX38" s="174"/>
      <c r="NCY38" s="174"/>
      <c r="NCZ38" s="174"/>
      <c r="NDA38" s="174"/>
      <c r="NDB38" s="174"/>
      <c r="NDC38" s="174"/>
      <c r="NDD38" s="174"/>
      <c r="NDE38" s="174"/>
      <c r="NDF38" s="174"/>
      <c r="NDG38" s="174"/>
      <c r="NDH38" s="174"/>
      <c r="NDX38" s="174"/>
      <c r="NDY38" s="174"/>
      <c r="NDZ38" s="174"/>
      <c r="NEA38" s="174"/>
      <c r="NEB38" s="174"/>
      <c r="NEC38" s="174"/>
      <c r="NED38" s="174"/>
      <c r="NEE38" s="174"/>
      <c r="NEF38" s="174"/>
      <c r="NEG38" s="174"/>
      <c r="NEH38" s="174"/>
      <c r="NEI38" s="174"/>
      <c r="NEJ38" s="174"/>
      <c r="NEZ38" s="174"/>
      <c r="NFA38" s="174"/>
      <c r="NFB38" s="174"/>
      <c r="NFC38" s="174"/>
      <c r="NFD38" s="174"/>
      <c r="NFE38" s="174"/>
      <c r="NFF38" s="174"/>
      <c r="NFG38" s="174"/>
      <c r="NFH38" s="174"/>
      <c r="NFI38" s="174"/>
      <c r="NFJ38" s="174"/>
      <c r="NFK38" s="174"/>
      <c r="NFL38" s="174"/>
      <c r="NGB38" s="174"/>
      <c r="NGC38" s="174"/>
      <c r="NGD38" s="174"/>
      <c r="NGE38" s="174"/>
      <c r="NGF38" s="174"/>
      <c r="NGG38" s="174"/>
      <c r="NGH38" s="174"/>
      <c r="NGI38" s="174"/>
      <c r="NGJ38" s="174"/>
      <c r="NGK38" s="174"/>
      <c r="NGL38" s="174"/>
      <c r="NGM38" s="174"/>
      <c r="NGN38" s="174"/>
      <c r="NHD38" s="174"/>
      <c r="NHE38" s="174"/>
      <c r="NHF38" s="174"/>
      <c r="NHG38" s="174"/>
      <c r="NHH38" s="174"/>
      <c r="NHI38" s="174"/>
      <c r="NHJ38" s="174"/>
      <c r="NHK38" s="174"/>
      <c r="NHL38" s="174"/>
      <c r="NHM38" s="174"/>
      <c r="NHN38" s="174"/>
      <c r="NHO38" s="174"/>
      <c r="NHP38" s="174"/>
      <c r="NIF38" s="174"/>
      <c r="NIG38" s="174"/>
      <c r="NIH38" s="174"/>
      <c r="NII38" s="174"/>
      <c r="NIJ38" s="174"/>
      <c r="NIK38" s="174"/>
      <c r="NIL38" s="174"/>
      <c r="NIM38" s="174"/>
      <c r="NIN38" s="174"/>
      <c r="NIO38" s="174"/>
      <c r="NIP38" s="174"/>
      <c r="NIQ38" s="174"/>
      <c r="NIR38" s="174"/>
      <c r="NJH38" s="174"/>
      <c r="NJI38" s="174"/>
      <c r="NJJ38" s="174"/>
      <c r="NJK38" s="174"/>
      <c r="NJL38" s="174"/>
      <c r="NJM38" s="174"/>
      <c r="NJN38" s="174"/>
      <c r="NJO38" s="174"/>
      <c r="NJP38" s="174"/>
      <c r="NJQ38" s="174"/>
      <c r="NJR38" s="174"/>
      <c r="NJS38" s="174"/>
      <c r="NJT38" s="174"/>
      <c r="NKJ38" s="174"/>
      <c r="NKK38" s="174"/>
      <c r="NKL38" s="174"/>
      <c r="NKM38" s="174"/>
      <c r="NKN38" s="174"/>
      <c r="NKO38" s="174"/>
      <c r="NKP38" s="174"/>
      <c r="NKQ38" s="174"/>
      <c r="NKR38" s="174"/>
      <c r="NKS38" s="174"/>
      <c r="NKT38" s="174"/>
      <c r="NKU38" s="174"/>
      <c r="NKV38" s="174"/>
      <c r="NLL38" s="174"/>
      <c r="NLM38" s="174"/>
      <c r="NLN38" s="174"/>
      <c r="NLO38" s="174"/>
      <c r="NLP38" s="174"/>
      <c r="NLQ38" s="174"/>
      <c r="NLR38" s="174"/>
      <c r="NLS38" s="174"/>
      <c r="NLT38" s="174"/>
      <c r="NLU38" s="174"/>
      <c r="NLV38" s="174"/>
      <c r="NLW38" s="174"/>
      <c r="NLX38" s="174"/>
      <c r="NMN38" s="174"/>
      <c r="NMO38" s="174"/>
      <c r="NMP38" s="174"/>
      <c r="NMQ38" s="174"/>
      <c r="NMR38" s="174"/>
      <c r="NMS38" s="174"/>
      <c r="NMT38" s="174"/>
      <c r="NMU38" s="174"/>
      <c r="NMV38" s="174"/>
      <c r="NMW38" s="174"/>
      <c r="NMX38" s="174"/>
      <c r="NMY38" s="174"/>
      <c r="NMZ38" s="174"/>
      <c r="NNP38" s="174"/>
      <c r="NNQ38" s="174"/>
      <c r="NNR38" s="174"/>
      <c r="NNS38" s="174"/>
      <c r="NNT38" s="174"/>
      <c r="NNU38" s="174"/>
      <c r="NNV38" s="174"/>
      <c r="NNW38" s="174"/>
      <c r="NNX38" s="174"/>
      <c r="NNY38" s="174"/>
      <c r="NNZ38" s="174"/>
      <c r="NOA38" s="174"/>
      <c r="NOB38" s="174"/>
      <c r="NOR38" s="174"/>
      <c r="NOS38" s="174"/>
      <c r="NOT38" s="174"/>
      <c r="NOU38" s="174"/>
      <c r="NOV38" s="174"/>
      <c r="NOW38" s="174"/>
      <c r="NOX38" s="174"/>
      <c r="NOY38" s="174"/>
      <c r="NOZ38" s="174"/>
      <c r="NPA38" s="174"/>
      <c r="NPB38" s="174"/>
      <c r="NPC38" s="174"/>
      <c r="NPD38" s="174"/>
      <c r="NPT38" s="174"/>
      <c r="NPU38" s="174"/>
      <c r="NPV38" s="174"/>
      <c r="NPW38" s="174"/>
      <c r="NPX38" s="174"/>
      <c r="NPY38" s="174"/>
      <c r="NPZ38" s="174"/>
      <c r="NQA38" s="174"/>
      <c r="NQB38" s="174"/>
      <c r="NQC38" s="174"/>
      <c r="NQD38" s="174"/>
      <c r="NQE38" s="174"/>
      <c r="NQF38" s="174"/>
      <c r="NQV38" s="174"/>
      <c r="NQW38" s="174"/>
      <c r="NQX38" s="174"/>
      <c r="NQY38" s="174"/>
      <c r="NQZ38" s="174"/>
      <c r="NRA38" s="174"/>
      <c r="NRB38" s="174"/>
      <c r="NRC38" s="174"/>
      <c r="NRD38" s="174"/>
      <c r="NRE38" s="174"/>
      <c r="NRF38" s="174"/>
      <c r="NRG38" s="174"/>
      <c r="NRH38" s="174"/>
      <c r="NRX38" s="174"/>
      <c r="NRY38" s="174"/>
      <c r="NRZ38" s="174"/>
      <c r="NSA38" s="174"/>
      <c r="NSB38" s="174"/>
      <c r="NSC38" s="174"/>
      <c r="NSD38" s="174"/>
      <c r="NSE38" s="174"/>
      <c r="NSF38" s="174"/>
      <c r="NSG38" s="174"/>
      <c r="NSH38" s="174"/>
      <c r="NSI38" s="174"/>
      <c r="NSJ38" s="174"/>
      <c r="NSZ38" s="174"/>
      <c r="NTA38" s="174"/>
      <c r="NTB38" s="174"/>
      <c r="NTC38" s="174"/>
      <c r="NTD38" s="174"/>
      <c r="NTE38" s="174"/>
      <c r="NTF38" s="174"/>
      <c r="NTG38" s="174"/>
      <c r="NTH38" s="174"/>
      <c r="NTI38" s="174"/>
      <c r="NTJ38" s="174"/>
      <c r="NTK38" s="174"/>
      <c r="NTL38" s="174"/>
      <c r="NUB38" s="174"/>
      <c r="NUC38" s="174"/>
      <c r="NUD38" s="174"/>
      <c r="NUE38" s="174"/>
      <c r="NUF38" s="174"/>
      <c r="NUG38" s="174"/>
      <c r="NUH38" s="174"/>
      <c r="NUI38" s="174"/>
      <c r="NUJ38" s="174"/>
      <c r="NUK38" s="174"/>
      <c r="NUL38" s="174"/>
      <c r="NUM38" s="174"/>
      <c r="NUN38" s="174"/>
      <c r="NVD38" s="174"/>
      <c r="NVE38" s="174"/>
      <c r="NVF38" s="174"/>
      <c r="NVG38" s="174"/>
      <c r="NVH38" s="174"/>
      <c r="NVI38" s="174"/>
      <c r="NVJ38" s="174"/>
      <c r="NVK38" s="174"/>
      <c r="NVL38" s="174"/>
      <c r="NVM38" s="174"/>
      <c r="NVN38" s="174"/>
      <c r="NVO38" s="174"/>
      <c r="NVP38" s="174"/>
      <c r="NWF38" s="174"/>
      <c r="NWG38" s="174"/>
      <c r="NWH38" s="174"/>
      <c r="NWI38" s="174"/>
      <c r="NWJ38" s="174"/>
      <c r="NWK38" s="174"/>
      <c r="NWL38" s="174"/>
      <c r="NWM38" s="174"/>
      <c r="NWN38" s="174"/>
      <c r="NWO38" s="174"/>
      <c r="NWP38" s="174"/>
      <c r="NWQ38" s="174"/>
      <c r="NWR38" s="174"/>
      <c r="NXH38" s="174"/>
      <c r="NXI38" s="174"/>
      <c r="NXJ38" s="174"/>
      <c r="NXK38" s="174"/>
      <c r="NXL38" s="174"/>
      <c r="NXM38" s="174"/>
      <c r="NXN38" s="174"/>
      <c r="NXO38" s="174"/>
      <c r="NXP38" s="174"/>
      <c r="NXQ38" s="174"/>
      <c r="NXR38" s="174"/>
      <c r="NXS38" s="174"/>
      <c r="NXT38" s="174"/>
      <c r="NYJ38" s="174"/>
      <c r="NYK38" s="174"/>
      <c r="NYL38" s="174"/>
      <c r="NYM38" s="174"/>
      <c r="NYN38" s="174"/>
      <c r="NYO38" s="174"/>
      <c r="NYP38" s="174"/>
      <c r="NYQ38" s="174"/>
      <c r="NYR38" s="174"/>
      <c r="NYS38" s="174"/>
      <c r="NYT38" s="174"/>
      <c r="NYU38" s="174"/>
      <c r="NYV38" s="174"/>
      <c r="NZL38" s="174"/>
      <c r="NZM38" s="174"/>
      <c r="NZN38" s="174"/>
      <c r="NZO38" s="174"/>
      <c r="NZP38" s="174"/>
      <c r="NZQ38" s="174"/>
      <c r="NZR38" s="174"/>
      <c r="NZS38" s="174"/>
      <c r="NZT38" s="174"/>
      <c r="NZU38" s="174"/>
      <c r="NZV38" s="174"/>
      <c r="NZW38" s="174"/>
      <c r="NZX38" s="174"/>
      <c r="OAN38" s="174"/>
      <c r="OAO38" s="174"/>
      <c r="OAP38" s="174"/>
      <c r="OAQ38" s="174"/>
      <c r="OAR38" s="174"/>
      <c r="OAS38" s="174"/>
      <c r="OAT38" s="174"/>
      <c r="OAU38" s="174"/>
      <c r="OAV38" s="174"/>
      <c r="OAW38" s="174"/>
      <c r="OAX38" s="174"/>
      <c r="OAY38" s="174"/>
      <c r="OAZ38" s="174"/>
      <c r="OBP38" s="174"/>
      <c r="OBQ38" s="174"/>
      <c r="OBR38" s="174"/>
      <c r="OBS38" s="174"/>
      <c r="OBT38" s="174"/>
      <c r="OBU38" s="174"/>
      <c r="OBV38" s="174"/>
      <c r="OBW38" s="174"/>
      <c r="OBX38" s="174"/>
      <c r="OBY38" s="174"/>
      <c r="OBZ38" s="174"/>
      <c r="OCA38" s="174"/>
      <c r="OCB38" s="174"/>
      <c r="OCR38" s="174"/>
      <c r="OCS38" s="174"/>
      <c r="OCT38" s="174"/>
      <c r="OCU38" s="174"/>
      <c r="OCV38" s="174"/>
      <c r="OCW38" s="174"/>
      <c r="OCX38" s="174"/>
      <c r="OCY38" s="174"/>
      <c r="OCZ38" s="174"/>
      <c r="ODA38" s="174"/>
      <c r="ODB38" s="174"/>
      <c r="ODC38" s="174"/>
      <c r="ODD38" s="174"/>
      <c r="ODT38" s="174"/>
      <c r="ODU38" s="174"/>
      <c r="ODV38" s="174"/>
      <c r="ODW38" s="174"/>
      <c r="ODX38" s="174"/>
      <c r="ODY38" s="174"/>
      <c r="ODZ38" s="174"/>
      <c r="OEA38" s="174"/>
      <c r="OEB38" s="174"/>
      <c r="OEC38" s="174"/>
      <c r="OED38" s="174"/>
      <c r="OEE38" s="174"/>
      <c r="OEF38" s="174"/>
      <c r="OEV38" s="174"/>
      <c r="OEW38" s="174"/>
      <c r="OEX38" s="174"/>
      <c r="OEY38" s="174"/>
      <c r="OEZ38" s="174"/>
      <c r="OFA38" s="174"/>
      <c r="OFB38" s="174"/>
      <c r="OFC38" s="174"/>
      <c r="OFD38" s="174"/>
      <c r="OFE38" s="174"/>
      <c r="OFF38" s="174"/>
      <c r="OFG38" s="174"/>
      <c r="OFH38" s="174"/>
      <c r="OFX38" s="174"/>
      <c r="OFY38" s="174"/>
      <c r="OFZ38" s="174"/>
      <c r="OGA38" s="174"/>
      <c r="OGB38" s="174"/>
      <c r="OGC38" s="174"/>
      <c r="OGD38" s="174"/>
      <c r="OGE38" s="174"/>
      <c r="OGF38" s="174"/>
      <c r="OGG38" s="174"/>
      <c r="OGH38" s="174"/>
      <c r="OGI38" s="174"/>
      <c r="OGJ38" s="174"/>
      <c r="OGZ38" s="174"/>
      <c r="OHA38" s="174"/>
      <c r="OHB38" s="174"/>
      <c r="OHC38" s="174"/>
      <c r="OHD38" s="174"/>
      <c r="OHE38" s="174"/>
      <c r="OHF38" s="174"/>
      <c r="OHG38" s="174"/>
      <c r="OHH38" s="174"/>
      <c r="OHI38" s="174"/>
      <c r="OHJ38" s="174"/>
      <c r="OHK38" s="174"/>
      <c r="OHL38" s="174"/>
      <c r="OIB38" s="174"/>
      <c r="OIC38" s="174"/>
      <c r="OID38" s="174"/>
      <c r="OIE38" s="174"/>
      <c r="OIF38" s="174"/>
      <c r="OIG38" s="174"/>
      <c r="OIH38" s="174"/>
      <c r="OII38" s="174"/>
      <c r="OIJ38" s="174"/>
      <c r="OIK38" s="174"/>
      <c r="OIL38" s="174"/>
      <c r="OIM38" s="174"/>
      <c r="OIN38" s="174"/>
      <c r="OJD38" s="174"/>
      <c r="OJE38" s="174"/>
      <c r="OJF38" s="174"/>
      <c r="OJG38" s="174"/>
      <c r="OJH38" s="174"/>
      <c r="OJI38" s="174"/>
      <c r="OJJ38" s="174"/>
      <c r="OJK38" s="174"/>
      <c r="OJL38" s="174"/>
      <c r="OJM38" s="174"/>
      <c r="OJN38" s="174"/>
      <c r="OJO38" s="174"/>
      <c r="OJP38" s="174"/>
      <c r="OKF38" s="174"/>
      <c r="OKG38" s="174"/>
      <c r="OKH38" s="174"/>
      <c r="OKI38" s="174"/>
      <c r="OKJ38" s="174"/>
      <c r="OKK38" s="174"/>
      <c r="OKL38" s="174"/>
      <c r="OKM38" s="174"/>
      <c r="OKN38" s="174"/>
      <c r="OKO38" s="174"/>
      <c r="OKP38" s="174"/>
      <c r="OKQ38" s="174"/>
      <c r="OKR38" s="174"/>
      <c r="OLH38" s="174"/>
      <c r="OLI38" s="174"/>
      <c r="OLJ38" s="174"/>
      <c r="OLK38" s="174"/>
      <c r="OLL38" s="174"/>
      <c r="OLM38" s="174"/>
      <c r="OLN38" s="174"/>
      <c r="OLO38" s="174"/>
      <c r="OLP38" s="174"/>
      <c r="OLQ38" s="174"/>
      <c r="OLR38" s="174"/>
      <c r="OLS38" s="174"/>
      <c r="OLT38" s="174"/>
      <c r="OMJ38" s="174"/>
      <c r="OMK38" s="174"/>
      <c r="OML38" s="174"/>
      <c r="OMM38" s="174"/>
      <c r="OMN38" s="174"/>
      <c r="OMO38" s="174"/>
      <c r="OMP38" s="174"/>
      <c r="OMQ38" s="174"/>
      <c r="OMR38" s="174"/>
      <c r="OMS38" s="174"/>
      <c r="OMT38" s="174"/>
      <c r="OMU38" s="174"/>
      <c r="OMV38" s="174"/>
      <c r="ONL38" s="174"/>
      <c r="ONM38" s="174"/>
      <c r="ONN38" s="174"/>
      <c r="ONO38" s="174"/>
      <c r="ONP38" s="174"/>
      <c r="ONQ38" s="174"/>
      <c r="ONR38" s="174"/>
      <c r="ONS38" s="174"/>
      <c r="ONT38" s="174"/>
      <c r="ONU38" s="174"/>
      <c r="ONV38" s="174"/>
      <c r="ONW38" s="174"/>
      <c r="ONX38" s="174"/>
      <c r="OON38" s="174"/>
      <c r="OOO38" s="174"/>
      <c r="OOP38" s="174"/>
      <c r="OOQ38" s="174"/>
      <c r="OOR38" s="174"/>
      <c r="OOS38" s="174"/>
      <c r="OOT38" s="174"/>
      <c r="OOU38" s="174"/>
      <c r="OOV38" s="174"/>
      <c r="OOW38" s="174"/>
      <c r="OOX38" s="174"/>
      <c r="OOY38" s="174"/>
      <c r="OOZ38" s="174"/>
      <c r="OPP38" s="174"/>
      <c r="OPQ38" s="174"/>
      <c r="OPR38" s="174"/>
      <c r="OPS38" s="174"/>
      <c r="OPT38" s="174"/>
      <c r="OPU38" s="174"/>
      <c r="OPV38" s="174"/>
      <c r="OPW38" s="174"/>
      <c r="OPX38" s="174"/>
      <c r="OPY38" s="174"/>
      <c r="OPZ38" s="174"/>
      <c r="OQA38" s="174"/>
      <c r="OQB38" s="174"/>
      <c r="OQR38" s="174"/>
      <c r="OQS38" s="174"/>
      <c r="OQT38" s="174"/>
      <c r="OQU38" s="174"/>
      <c r="OQV38" s="174"/>
      <c r="OQW38" s="174"/>
      <c r="OQX38" s="174"/>
      <c r="OQY38" s="174"/>
      <c r="OQZ38" s="174"/>
      <c r="ORA38" s="174"/>
      <c r="ORB38" s="174"/>
      <c r="ORC38" s="174"/>
      <c r="ORD38" s="174"/>
      <c r="ORT38" s="174"/>
      <c r="ORU38" s="174"/>
      <c r="ORV38" s="174"/>
      <c r="ORW38" s="174"/>
      <c r="ORX38" s="174"/>
      <c r="ORY38" s="174"/>
      <c r="ORZ38" s="174"/>
      <c r="OSA38" s="174"/>
      <c r="OSB38" s="174"/>
      <c r="OSC38" s="174"/>
      <c r="OSD38" s="174"/>
      <c r="OSE38" s="174"/>
      <c r="OSF38" s="174"/>
      <c r="OSV38" s="174"/>
      <c r="OSW38" s="174"/>
      <c r="OSX38" s="174"/>
      <c r="OSY38" s="174"/>
      <c r="OSZ38" s="174"/>
      <c r="OTA38" s="174"/>
      <c r="OTB38" s="174"/>
      <c r="OTC38" s="174"/>
      <c r="OTD38" s="174"/>
      <c r="OTE38" s="174"/>
      <c r="OTF38" s="174"/>
      <c r="OTG38" s="174"/>
      <c r="OTH38" s="174"/>
      <c r="OTX38" s="174"/>
      <c r="OTY38" s="174"/>
      <c r="OTZ38" s="174"/>
      <c r="OUA38" s="174"/>
      <c r="OUB38" s="174"/>
      <c r="OUC38" s="174"/>
      <c r="OUD38" s="174"/>
      <c r="OUE38" s="174"/>
      <c r="OUF38" s="174"/>
      <c r="OUG38" s="174"/>
      <c r="OUH38" s="174"/>
      <c r="OUI38" s="174"/>
      <c r="OUJ38" s="174"/>
      <c r="OUZ38" s="174"/>
      <c r="OVA38" s="174"/>
      <c r="OVB38" s="174"/>
      <c r="OVC38" s="174"/>
      <c r="OVD38" s="174"/>
      <c r="OVE38" s="174"/>
      <c r="OVF38" s="174"/>
      <c r="OVG38" s="174"/>
      <c r="OVH38" s="174"/>
      <c r="OVI38" s="174"/>
      <c r="OVJ38" s="174"/>
      <c r="OVK38" s="174"/>
      <c r="OVL38" s="174"/>
      <c r="OWB38" s="174"/>
      <c r="OWC38" s="174"/>
      <c r="OWD38" s="174"/>
      <c r="OWE38" s="174"/>
      <c r="OWF38" s="174"/>
      <c r="OWG38" s="174"/>
      <c r="OWH38" s="174"/>
      <c r="OWI38" s="174"/>
      <c r="OWJ38" s="174"/>
      <c r="OWK38" s="174"/>
      <c r="OWL38" s="174"/>
      <c r="OWM38" s="174"/>
      <c r="OWN38" s="174"/>
      <c r="OXD38" s="174"/>
      <c r="OXE38" s="174"/>
      <c r="OXF38" s="174"/>
      <c r="OXG38" s="174"/>
      <c r="OXH38" s="174"/>
      <c r="OXI38" s="174"/>
      <c r="OXJ38" s="174"/>
      <c r="OXK38" s="174"/>
      <c r="OXL38" s="174"/>
      <c r="OXM38" s="174"/>
      <c r="OXN38" s="174"/>
      <c r="OXO38" s="174"/>
      <c r="OXP38" s="174"/>
      <c r="OYF38" s="174"/>
      <c r="OYG38" s="174"/>
      <c r="OYH38" s="174"/>
      <c r="OYI38" s="174"/>
      <c r="OYJ38" s="174"/>
      <c r="OYK38" s="174"/>
      <c r="OYL38" s="174"/>
      <c r="OYM38" s="174"/>
      <c r="OYN38" s="174"/>
      <c r="OYO38" s="174"/>
      <c r="OYP38" s="174"/>
      <c r="OYQ38" s="174"/>
      <c r="OYR38" s="174"/>
      <c r="OZH38" s="174"/>
      <c r="OZI38" s="174"/>
      <c r="OZJ38" s="174"/>
      <c r="OZK38" s="174"/>
      <c r="OZL38" s="174"/>
      <c r="OZM38" s="174"/>
      <c r="OZN38" s="174"/>
      <c r="OZO38" s="174"/>
      <c r="OZP38" s="174"/>
      <c r="OZQ38" s="174"/>
      <c r="OZR38" s="174"/>
      <c r="OZS38" s="174"/>
      <c r="OZT38" s="174"/>
      <c r="PAJ38" s="174"/>
      <c r="PAK38" s="174"/>
      <c r="PAL38" s="174"/>
      <c r="PAM38" s="174"/>
      <c r="PAN38" s="174"/>
      <c r="PAO38" s="174"/>
      <c r="PAP38" s="174"/>
      <c r="PAQ38" s="174"/>
      <c r="PAR38" s="174"/>
      <c r="PAS38" s="174"/>
      <c r="PAT38" s="174"/>
      <c r="PAU38" s="174"/>
      <c r="PAV38" s="174"/>
      <c r="PBL38" s="174"/>
      <c r="PBM38" s="174"/>
      <c r="PBN38" s="174"/>
      <c r="PBO38" s="174"/>
      <c r="PBP38" s="174"/>
      <c r="PBQ38" s="174"/>
      <c r="PBR38" s="174"/>
      <c r="PBS38" s="174"/>
      <c r="PBT38" s="174"/>
      <c r="PBU38" s="174"/>
      <c r="PBV38" s="174"/>
      <c r="PBW38" s="174"/>
      <c r="PBX38" s="174"/>
      <c r="PCN38" s="174"/>
      <c r="PCO38" s="174"/>
      <c r="PCP38" s="174"/>
      <c r="PCQ38" s="174"/>
      <c r="PCR38" s="174"/>
      <c r="PCS38" s="174"/>
      <c r="PCT38" s="174"/>
      <c r="PCU38" s="174"/>
      <c r="PCV38" s="174"/>
      <c r="PCW38" s="174"/>
      <c r="PCX38" s="174"/>
      <c r="PCY38" s="174"/>
      <c r="PCZ38" s="174"/>
      <c r="PDP38" s="174"/>
      <c r="PDQ38" s="174"/>
      <c r="PDR38" s="174"/>
      <c r="PDS38" s="174"/>
      <c r="PDT38" s="174"/>
      <c r="PDU38" s="174"/>
      <c r="PDV38" s="174"/>
      <c r="PDW38" s="174"/>
      <c r="PDX38" s="174"/>
      <c r="PDY38" s="174"/>
      <c r="PDZ38" s="174"/>
      <c r="PEA38" s="174"/>
      <c r="PEB38" s="174"/>
      <c r="PER38" s="174"/>
      <c r="PES38" s="174"/>
      <c r="PET38" s="174"/>
      <c r="PEU38" s="174"/>
      <c r="PEV38" s="174"/>
      <c r="PEW38" s="174"/>
      <c r="PEX38" s="174"/>
      <c r="PEY38" s="174"/>
      <c r="PEZ38" s="174"/>
      <c r="PFA38" s="174"/>
      <c r="PFB38" s="174"/>
      <c r="PFC38" s="174"/>
      <c r="PFD38" s="174"/>
      <c r="PFT38" s="174"/>
      <c r="PFU38" s="174"/>
      <c r="PFV38" s="174"/>
      <c r="PFW38" s="174"/>
      <c r="PFX38" s="174"/>
      <c r="PFY38" s="174"/>
      <c r="PFZ38" s="174"/>
      <c r="PGA38" s="174"/>
      <c r="PGB38" s="174"/>
      <c r="PGC38" s="174"/>
      <c r="PGD38" s="174"/>
      <c r="PGE38" s="174"/>
      <c r="PGF38" s="174"/>
      <c r="PGV38" s="174"/>
      <c r="PGW38" s="174"/>
      <c r="PGX38" s="174"/>
      <c r="PGY38" s="174"/>
      <c r="PGZ38" s="174"/>
      <c r="PHA38" s="174"/>
      <c r="PHB38" s="174"/>
      <c r="PHC38" s="174"/>
      <c r="PHD38" s="174"/>
      <c r="PHE38" s="174"/>
      <c r="PHF38" s="174"/>
      <c r="PHG38" s="174"/>
      <c r="PHH38" s="174"/>
      <c r="PHX38" s="174"/>
      <c r="PHY38" s="174"/>
      <c r="PHZ38" s="174"/>
      <c r="PIA38" s="174"/>
      <c r="PIB38" s="174"/>
      <c r="PIC38" s="174"/>
      <c r="PID38" s="174"/>
      <c r="PIE38" s="174"/>
      <c r="PIF38" s="174"/>
      <c r="PIG38" s="174"/>
      <c r="PIH38" s="174"/>
      <c r="PII38" s="174"/>
      <c r="PIJ38" s="174"/>
      <c r="PIZ38" s="174"/>
      <c r="PJA38" s="174"/>
      <c r="PJB38" s="174"/>
      <c r="PJC38" s="174"/>
      <c r="PJD38" s="174"/>
      <c r="PJE38" s="174"/>
      <c r="PJF38" s="174"/>
      <c r="PJG38" s="174"/>
      <c r="PJH38" s="174"/>
      <c r="PJI38" s="174"/>
      <c r="PJJ38" s="174"/>
      <c r="PJK38" s="174"/>
      <c r="PJL38" s="174"/>
      <c r="PKB38" s="174"/>
      <c r="PKC38" s="174"/>
      <c r="PKD38" s="174"/>
      <c r="PKE38" s="174"/>
      <c r="PKF38" s="174"/>
      <c r="PKG38" s="174"/>
      <c r="PKH38" s="174"/>
      <c r="PKI38" s="174"/>
      <c r="PKJ38" s="174"/>
      <c r="PKK38" s="174"/>
      <c r="PKL38" s="174"/>
      <c r="PKM38" s="174"/>
      <c r="PKN38" s="174"/>
      <c r="PLD38" s="174"/>
      <c r="PLE38" s="174"/>
      <c r="PLF38" s="174"/>
      <c r="PLG38" s="174"/>
      <c r="PLH38" s="174"/>
      <c r="PLI38" s="174"/>
      <c r="PLJ38" s="174"/>
      <c r="PLK38" s="174"/>
      <c r="PLL38" s="174"/>
      <c r="PLM38" s="174"/>
      <c r="PLN38" s="174"/>
      <c r="PLO38" s="174"/>
      <c r="PLP38" s="174"/>
      <c r="PMF38" s="174"/>
      <c r="PMG38" s="174"/>
      <c r="PMH38" s="174"/>
      <c r="PMI38" s="174"/>
      <c r="PMJ38" s="174"/>
      <c r="PMK38" s="174"/>
      <c r="PML38" s="174"/>
      <c r="PMM38" s="174"/>
      <c r="PMN38" s="174"/>
      <c r="PMO38" s="174"/>
      <c r="PMP38" s="174"/>
      <c r="PMQ38" s="174"/>
      <c r="PMR38" s="174"/>
      <c r="PNH38" s="174"/>
      <c r="PNI38" s="174"/>
      <c r="PNJ38" s="174"/>
      <c r="PNK38" s="174"/>
      <c r="PNL38" s="174"/>
      <c r="PNM38" s="174"/>
      <c r="PNN38" s="174"/>
      <c r="PNO38" s="174"/>
      <c r="PNP38" s="174"/>
      <c r="PNQ38" s="174"/>
      <c r="PNR38" s="174"/>
      <c r="PNS38" s="174"/>
      <c r="PNT38" s="174"/>
      <c r="POJ38" s="174"/>
      <c r="POK38" s="174"/>
      <c r="POL38" s="174"/>
      <c r="POM38" s="174"/>
      <c r="PON38" s="174"/>
      <c r="POO38" s="174"/>
      <c r="POP38" s="174"/>
      <c r="POQ38" s="174"/>
      <c r="POR38" s="174"/>
      <c r="POS38" s="174"/>
      <c r="POT38" s="174"/>
      <c r="POU38" s="174"/>
      <c r="POV38" s="174"/>
      <c r="PPL38" s="174"/>
      <c r="PPM38" s="174"/>
      <c r="PPN38" s="174"/>
      <c r="PPO38" s="174"/>
      <c r="PPP38" s="174"/>
      <c r="PPQ38" s="174"/>
      <c r="PPR38" s="174"/>
      <c r="PPS38" s="174"/>
      <c r="PPT38" s="174"/>
      <c r="PPU38" s="174"/>
      <c r="PPV38" s="174"/>
      <c r="PPW38" s="174"/>
      <c r="PPX38" s="174"/>
      <c r="PQN38" s="174"/>
      <c r="PQO38" s="174"/>
      <c r="PQP38" s="174"/>
      <c r="PQQ38" s="174"/>
      <c r="PQR38" s="174"/>
      <c r="PQS38" s="174"/>
      <c r="PQT38" s="174"/>
      <c r="PQU38" s="174"/>
      <c r="PQV38" s="174"/>
      <c r="PQW38" s="174"/>
      <c r="PQX38" s="174"/>
      <c r="PQY38" s="174"/>
      <c r="PQZ38" s="174"/>
      <c r="PRP38" s="174"/>
      <c r="PRQ38" s="174"/>
      <c r="PRR38" s="174"/>
      <c r="PRS38" s="174"/>
      <c r="PRT38" s="174"/>
      <c r="PRU38" s="174"/>
      <c r="PRV38" s="174"/>
      <c r="PRW38" s="174"/>
      <c r="PRX38" s="174"/>
      <c r="PRY38" s="174"/>
      <c r="PRZ38" s="174"/>
      <c r="PSA38" s="174"/>
      <c r="PSB38" s="174"/>
      <c r="PSR38" s="174"/>
      <c r="PSS38" s="174"/>
      <c r="PST38" s="174"/>
      <c r="PSU38" s="174"/>
      <c r="PSV38" s="174"/>
      <c r="PSW38" s="174"/>
      <c r="PSX38" s="174"/>
      <c r="PSY38" s="174"/>
      <c r="PSZ38" s="174"/>
      <c r="PTA38" s="174"/>
      <c r="PTB38" s="174"/>
      <c r="PTC38" s="174"/>
      <c r="PTD38" s="174"/>
      <c r="PTT38" s="174"/>
      <c r="PTU38" s="174"/>
      <c r="PTV38" s="174"/>
      <c r="PTW38" s="174"/>
      <c r="PTX38" s="174"/>
      <c r="PTY38" s="174"/>
      <c r="PTZ38" s="174"/>
      <c r="PUA38" s="174"/>
      <c r="PUB38" s="174"/>
      <c r="PUC38" s="174"/>
      <c r="PUD38" s="174"/>
      <c r="PUE38" s="174"/>
      <c r="PUF38" s="174"/>
      <c r="PUV38" s="174"/>
      <c r="PUW38" s="174"/>
      <c r="PUX38" s="174"/>
      <c r="PUY38" s="174"/>
      <c r="PUZ38" s="174"/>
      <c r="PVA38" s="174"/>
      <c r="PVB38" s="174"/>
      <c r="PVC38" s="174"/>
      <c r="PVD38" s="174"/>
      <c r="PVE38" s="174"/>
      <c r="PVF38" s="174"/>
      <c r="PVG38" s="174"/>
      <c r="PVH38" s="174"/>
      <c r="PVX38" s="174"/>
      <c r="PVY38" s="174"/>
      <c r="PVZ38" s="174"/>
      <c r="PWA38" s="174"/>
      <c r="PWB38" s="174"/>
      <c r="PWC38" s="174"/>
      <c r="PWD38" s="174"/>
      <c r="PWE38" s="174"/>
      <c r="PWF38" s="174"/>
      <c r="PWG38" s="174"/>
      <c r="PWH38" s="174"/>
      <c r="PWI38" s="174"/>
      <c r="PWJ38" s="174"/>
      <c r="PWZ38" s="174"/>
      <c r="PXA38" s="174"/>
      <c r="PXB38" s="174"/>
      <c r="PXC38" s="174"/>
      <c r="PXD38" s="174"/>
      <c r="PXE38" s="174"/>
      <c r="PXF38" s="174"/>
      <c r="PXG38" s="174"/>
      <c r="PXH38" s="174"/>
      <c r="PXI38" s="174"/>
      <c r="PXJ38" s="174"/>
      <c r="PXK38" s="174"/>
      <c r="PXL38" s="174"/>
      <c r="PYB38" s="174"/>
      <c r="PYC38" s="174"/>
      <c r="PYD38" s="174"/>
      <c r="PYE38" s="174"/>
      <c r="PYF38" s="174"/>
      <c r="PYG38" s="174"/>
      <c r="PYH38" s="174"/>
      <c r="PYI38" s="174"/>
      <c r="PYJ38" s="174"/>
      <c r="PYK38" s="174"/>
      <c r="PYL38" s="174"/>
      <c r="PYM38" s="174"/>
      <c r="PYN38" s="174"/>
      <c r="PZD38" s="174"/>
      <c r="PZE38" s="174"/>
      <c r="PZF38" s="174"/>
      <c r="PZG38" s="174"/>
      <c r="PZH38" s="174"/>
      <c r="PZI38" s="174"/>
      <c r="PZJ38" s="174"/>
      <c r="PZK38" s="174"/>
      <c r="PZL38" s="174"/>
      <c r="PZM38" s="174"/>
      <c r="PZN38" s="174"/>
      <c r="PZO38" s="174"/>
      <c r="PZP38" s="174"/>
      <c r="QAF38" s="174"/>
      <c r="QAG38" s="174"/>
      <c r="QAH38" s="174"/>
      <c r="QAI38" s="174"/>
      <c r="QAJ38" s="174"/>
      <c r="QAK38" s="174"/>
      <c r="QAL38" s="174"/>
      <c r="QAM38" s="174"/>
      <c r="QAN38" s="174"/>
      <c r="QAO38" s="174"/>
      <c r="QAP38" s="174"/>
      <c r="QAQ38" s="174"/>
      <c r="QAR38" s="174"/>
      <c r="QBH38" s="174"/>
      <c r="QBI38" s="174"/>
      <c r="QBJ38" s="174"/>
      <c r="QBK38" s="174"/>
      <c r="QBL38" s="174"/>
      <c r="QBM38" s="174"/>
      <c r="QBN38" s="174"/>
      <c r="QBO38" s="174"/>
      <c r="QBP38" s="174"/>
      <c r="QBQ38" s="174"/>
      <c r="QBR38" s="174"/>
      <c r="QBS38" s="174"/>
      <c r="QBT38" s="174"/>
      <c r="QCJ38" s="174"/>
      <c r="QCK38" s="174"/>
      <c r="QCL38" s="174"/>
      <c r="QCM38" s="174"/>
      <c r="QCN38" s="174"/>
      <c r="QCO38" s="174"/>
      <c r="QCP38" s="174"/>
      <c r="QCQ38" s="174"/>
      <c r="QCR38" s="174"/>
      <c r="QCS38" s="174"/>
      <c r="QCT38" s="174"/>
      <c r="QCU38" s="174"/>
      <c r="QCV38" s="174"/>
      <c r="QDL38" s="174"/>
      <c r="QDM38" s="174"/>
      <c r="QDN38" s="174"/>
      <c r="QDO38" s="174"/>
      <c r="QDP38" s="174"/>
      <c r="QDQ38" s="174"/>
      <c r="QDR38" s="174"/>
      <c r="QDS38" s="174"/>
      <c r="QDT38" s="174"/>
      <c r="QDU38" s="174"/>
      <c r="QDV38" s="174"/>
      <c r="QDW38" s="174"/>
      <c r="QDX38" s="174"/>
      <c r="QEN38" s="174"/>
      <c r="QEO38" s="174"/>
      <c r="QEP38" s="174"/>
      <c r="QEQ38" s="174"/>
      <c r="QER38" s="174"/>
      <c r="QES38" s="174"/>
      <c r="QET38" s="174"/>
      <c r="QEU38" s="174"/>
      <c r="QEV38" s="174"/>
      <c r="QEW38" s="174"/>
      <c r="QEX38" s="174"/>
      <c r="QEY38" s="174"/>
      <c r="QEZ38" s="174"/>
      <c r="QFP38" s="174"/>
      <c r="QFQ38" s="174"/>
      <c r="QFR38" s="174"/>
      <c r="QFS38" s="174"/>
      <c r="QFT38" s="174"/>
      <c r="QFU38" s="174"/>
      <c r="QFV38" s="174"/>
      <c r="QFW38" s="174"/>
      <c r="QFX38" s="174"/>
      <c r="QFY38" s="174"/>
      <c r="QFZ38" s="174"/>
      <c r="QGA38" s="174"/>
      <c r="QGB38" s="174"/>
      <c r="QGR38" s="174"/>
      <c r="QGS38" s="174"/>
      <c r="QGT38" s="174"/>
      <c r="QGU38" s="174"/>
      <c r="QGV38" s="174"/>
      <c r="QGW38" s="174"/>
      <c r="QGX38" s="174"/>
      <c r="QGY38" s="174"/>
      <c r="QGZ38" s="174"/>
      <c r="QHA38" s="174"/>
      <c r="QHB38" s="174"/>
      <c r="QHC38" s="174"/>
      <c r="QHD38" s="174"/>
      <c r="QHT38" s="174"/>
      <c r="QHU38" s="174"/>
      <c r="QHV38" s="174"/>
      <c r="QHW38" s="174"/>
      <c r="QHX38" s="174"/>
      <c r="QHY38" s="174"/>
      <c r="QHZ38" s="174"/>
      <c r="QIA38" s="174"/>
      <c r="QIB38" s="174"/>
      <c r="QIC38" s="174"/>
      <c r="QID38" s="174"/>
      <c r="QIE38" s="174"/>
      <c r="QIF38" s="174"/>
      <c r="QIV38" s="174"/>
      <c r="QIW38" s="174"/>
      <c r="QIX38" s="174"/>
      <c r="QIY38" s="174"/>
      <c r="QIZ38" s="174"/>
      <c r="QJA38" s="174"/>
      <c r="QJB38" s="174"/>
      <c r="QJC38" s="174"/>
      <c r="QJD38" s="174"/>
      <c r="QJE38" s="174"/>
      <c r="QJF38" s="174"/>
      <c r="QJG38" s="174"/>
      <c r="QJH38" s="174"/>
      <c r="QJX38" s="174"/>
      <c r="QJY38" s="174"/>
      <c r="QJZ38" s="174"/>
      <c r="QKA38" s="174"/>
      <c r="QKB38" s="174"/>
      <c r="QKC38" s="174"/>
      <c r="QKD38" s="174"/>
      <c r="QKE38" s="174"/>
      <c r="QKF38" s="174"/>
      <c r="QKG38" s="174"/>
      <c r="QKH38" s="174"/>
      <c r="QKI38" s="174"/>
      <c r="QKJ38" s="174"/>
      <c r="QKZ38" s="174"/>
      <c r="QLA38" s="174"/>
      <c r="QLB38" s="174"/>
      <c r="QLC38" s="174"/>
      <c r="QLD38" s="174"/>
      <c r="QLE38" s="174"/>
      <c r="QLF38" s="174"/>
      <c r="QLG38" s="174"/>
      <c r="QLH38" s="174"/>
      <c r="QLI38" s="174"/>
      <c r="QLJ38" s="174"/>
      <c r="QLK38" s="174"/>
      <c r="QLL38" s="174"/>
      <c r="QMB38" s="174"/>
      <c r="QMC38" s="174"/>
      <c r="QMD38" s="174"/>
      <c r="QME38" s="174"/>
      <c r="QMF38" s="174"/>
      <c r="QMG38" s="174"/>
      <c r="QMH38" s="174"/>
      <c r="QMI38" s="174"/>
      <c r="QMJ38" s="174"/>
      <c r="QMK38" s="174"/>
      <c r="QML38" s="174"/>
      <c r="QMM38" s="174"/>
      <c r="QMN38" s="174"/>
      <c r="QND38" s="174"/>
      <c r="QNE38" s="174"/>
      <c r="QNF38" s="174"/>
      <c r="QNG38" s="174"/>
      <c r="QNH38" s="174"/>
      <c r="QNI38" s="174"/>
      <c r="QNJ38" s="174"/>
      <c r="QNK38" s="174"/>
      <c r="QNL38" s="174"/>
      <c r="QNM38" s="174"/>
      <c r="QNN38" s="174"/>
      <c r="QNO38" s="174"/>
      <c r="QNP38" s="174"/>
      <c r="QOF38" s="174"/>
      <c r="QOG38" s="174"/>
      <c r="QOH38" s="174"/>
      <c r="QOI38" s="174"/>
      <c r="QOJ38" s="174"/>
      <c r="QOK38" s="174"/>
      <c r="QOL38" s="174"/>
      <c r="QOM38" s="174"/>
      <c r="QON38" s="174"/>
      <c r="QOO38" s="174"/>
      <c r="QOP38" s="174"/>
      <c r="QOQ38" s="174"/>
      <c r="QOR38" s="174"/>
      <c r="QPH38" s="174"/>
      <c r="QPI38" s="174"/>
      <c r="QPJ38" s="174"/>
      <c r="QPK38" s="174"/>
      <c r="QPL38" s="174"/>
      <c r="QPM38" s="174"/>
      <c r="QPN38" s="174"/>
      <c r="QPO38" s="174"/>
      <c r="QPP38" s="174"/>
      <c r="QPQ38" s="174"/>
      <c r="QPR38" s="174"/>
      <c r="QPS38" s="174"/>
      <c r="QPT38" s="174"/>
      <c r="QQJ38" s="174"/>
      <c r="QQK38" s="174"/>
      <c r="QQL38" s="174"/>
      <c r="QQM38" s="174"/>
      <c r="QQN38" s="174"/>
      <c r="QQO38" s="174"/>
      <c r="QQP38" s="174"/>
      <c r="QQQ38" s="174"/>
      <c r="QQR38" s="174"/>
      <c r="QQS38" s="174"/>
      <c r="QQT38" s="174"/>
      <c r="QQU38" s="174"/>
      <c r="QQV38" s="174"/>
      <c r="QRL38" s="174"/>
      <c r="QRM38" s="174"/>
      <c r="QRN38" s="174"/>
      <c r="QRO38" s="174"/>
      <c r="QRP38" s="174"/>
      <c r="QRQ38" s="174"/>
      <c r="QRR38" s="174"/>
      <c r="QRS38" s="174"/>
      <c r="QRT38" s="174"/>
      <c r="QRU38" s="174"/>
      <c r="QRV38" s="174"/>
      <c r="QRW38" s="174"/>
      <c r="QRX38" s="174"/>
      <c r="QSN38" s="174"/>
      <c r="QSO38" s="174"/>
      <c r="QSP38" s="174"/>
      <c r="QSQ38" s="174"/>
      <c r="QSR38" s="174"/>
      <c r="QSS38" s="174"/>
      <c r="QST38" s="174"/>
      <c r="QSU38" s="174"/>
      <c r="QSV38" s="174"/>
      <c r="QSW38" s="174"/>
      <c r="QSX38" s="174"/>
      <c r="QSY38" s="174"/>
      <c r="QSZ38" s="174"/>
      <c r="QTP38" s="174"/>
      <c r="QTQ38" s="174"/>
      <c r="QTR38" s="174"/>
      <c r="QTS38" s="174"/>
      <c r="QTT38" s="174"/>
      <c r="QTU38" s="174"/>
      <c r="QTV38" s="174"/>
      <c r="QTW38" s="174"/>
      <c r="QTX38" s="174"/>
      <c r="QTY38" s="174"/>
      <c r="QTZ38" s="174"/>
      <c r="QUA38" s="174"/>
      <c r="QUB38" s="174"/>
      <c r="QUR38" s="174"/>
      <c r="QUS38" s="174"/>
      <c r="QUT38" s="174"/>
      <c r="QUU38" s="174"/>
      <c r="QUV38" s="174"/>
      <c r="QUW38" s="174"/>
      <c r="QUX38" s="174"/>
      <c r="QUY38" s="174"/>
      <c r="QUZ38" s="174"/>
      <c r="QVA38" s="174"/>
      <c r="QVB38" s="174"/>
      <c r="QVC38" s="174"/>
      <c r="QVD38" s="174"/>
      <c r="QVT38" s="174"/>
      <c r="QVU38" s="174"/>
      <c r="QVV38" s="174"/>
      <c r="QVW38" s="174"/>
      <c r="QVX38" s="174"/>
      <c r="QVY38" s="174"/>
      <c r="QVZ38" s="174"/>
      <c r="QWA38" s="174"/>
      <c r="QWB38" s="174"/>
      <c r="QWC38" s="174"/>
      <c r="QWD38" s="174"/>
      <c r="QWE38" s="174"/>
      <c r="QWF38" s="174"/>
      <c r="QWV38" s="174"/>
      <c r="QWW38" s="174"/>
      <c r="QWX38" s="174"/>
      <c r="QWY38" s="174"/>
      <c r="QWZ38" s="174"/>
      <c r="QXA38" s="174"/>
      <c r="QXB38" s="174"/>
      <c r="QXC38" s="174"/>
      <c r="QXD38" s="174"/>
      <c r="QXE38" s="174"/>
      <c r="QXF38" s="174"/>
      <c r="QXG38" s="174"/>
      <c r="QXH38" s="174"/>
      <c r="QXX38" s="174"/>
      <c r="QXY38" s="174"/>
      <c r="QXZ38" s="174"/>
      <c r="QYA38" s="174"/>
      <c r="QYB38" s="174"/>
      <c r="QYC38" s="174"/>
      <c r="QYD38" s="174"/>
      <c r="QYE38" s="174"/>
      <c r="QYF38" s="174"/>
      <c r="QYG38" s="174"/>
      <c r="QYH38" s="174"/>
      <c r="QYI38" s="174"/>
      <c r="QYJ38" s="174"/>
      <c r="QYZ38" s="174"/>
      <c r="QZA38" s="174"/>
      <c r="QZB38" s="174"/>
      <c r="QZC38" s="174"/>
      <c r="QZD38" s="174"/>
      <c r="QZE38" s="174"/>
      <c r="QZF38" s="174"/>
      <c r="QZG38" s="174"/>
      <c r="QZH38" s="174"/>
      <c r="QZI38" s="174"/>
      <c r="QZJ38" s="174"/>
      <c r="QZK38" s="174"/>
      <c r="QZL38" s="174"/>
      <c r="RAB38" s="174"/>
      <c r="RAC38" s="174"/>
      <c r="RAD38" s="174"/>
      <c r="RAE38" s="174"/>
      <c r="RAF38" s="174"/>
      <c r="RAG38" s="174"/>
      <c r="RAH38" s="174"/>
      <c r="RAI38" s="174"/>
      <c r="RAJ38" s="174"/>
      <c r="RAK38" s="174"/>
      <c r="RAL38" s="174"/>
      <c r="RAM38" s="174"/>
      <c r="RAN38" s="174"/>
      <c r="RBD38" s="174"/>
      <c r="RBE38" s="174"/>
      <c r="RBF38" s="174"/>
      <c r="RBG38" s="174"/>
      <c r="RBH38" s="174"/>
      <c r="RBI38" s="174"/>
      <c r="RBJ38" s="174"/>
      <c r="RBK38" s="174"/>
      <c r="RBL38" s="174"/>
      <c r="RBM38" s="174"/>
      <c r="RBN38" s="174"/>
      <c r="RBO38" s="174"/>
      <c r="RBP38" s="174"/>
      <c r="RCF38" s="174"/>
      <c r="RCG38" s="174"/>
      <c r="RCH38" s="174"/>
      <c r="RCI38" s="174"/>
      <c r="RCJ38" s="174"/>
      <c r="RCK38" s="174"/>
      <c r="RCL38" s="174"/>
      <c r="RCM38" s="174"/>
      <c r="RCN38" s="174"/>
      <c r="RCO38" s="174"/>
      <c r="RCP38" s="174"/>
      <c r="RCQ38" s="174"/>
      <c r="RCR38" s="174"/>
      <c r="RDH38" s="174"/>
      <c r="RDI38" s="174"/>
      <c r="RDJ38" s="174"/>
      <c r="RDK38" s="174"/>
      <c r="RDL38" s="174"/>
      <c r="RDM38" s="174"/>
      <c r="RDN38" s="174"/>
      <c r="RDO38" s="174"/>
      <c r="RDP38" s="174"/>
      <c r="RDQ38" s="174"/>
      <c r="RDR38" s="174"/>
      <c r="RDS38" s="174"/>
      <c r="RDT38" s="174"/>
      <c r="REJ38" s="174"/>
      <c r="REK38" s="174"/>
      <c r="REL38" s="174"/>
      <c r="REM38" s="174"/>
      <c r="REN38" s="174"/>
      <c r="REO38" s="174"/>
      <c r="REP38" s="174"/>
      <c r="REQ38" s="174"/>
      <c r="RER38" s="174"/>
      <c r="RES38" s="174"/>
      <c r="RET38" s="174"/>
      <c r="REU38" s="174"/>
      <c r="REV38" s="174"/>
      <c r="RFL38" s="174"/>
      <c r="RFM38" s="174"/>
      <c r="RFN38" s="174"/>
      <c r="RFO38" s="174"/>
      <c r="RFP38" s="174"/>
      <c r="RFQ38" s="174"/>
      <c r="RFR38" s="174"/>
      <c r="RFS38" s="174"/>
      <c r="RFT38" s="174"/>
      <c r="RFU38" s="174"/>
      <c r="RFV38" s="174"/>
      <c r="RFW38" s="174"/>
      <c r="RFX38" s="174"/>
      <c r="RGN38" s="174"/>
      <c r="RGO38" s="174"/>
      <c r="RGP38" s="174"/>
      <c r="RGQ38" s="174"/>
      <c r="RGR38" s="174"/>
      <c r="RGS38" s="174"/>
      <c r="RGT38" s="174"/>
      <c r="RGU38" s="174"/>
      <c r="RGV38" s="174"/>
      <c r="RGW38" s="174"/>
      <c r="RGX38" s="174"/>
      <c r="RGY38" s="174"/>
      <c r="RGZ38" s="174"/>
      <c r="RHP38" s="174"/>
      <c r="RHQ38" s="174"/>
      <c r="RHR38" s="174"/>
      <c r="RHS38" s="174"/>
      <c r="RHT38" s="174"/>
      <c r="RHU38" s="174"/>
      <c r="RHV38" s="174"/>
      <c r="RHW38" s="174"/>
      <c r="RHX38" s="174"/>
      <c r="RHY38" s="174"/>
      <c r="RHZ38" s="174"/>
      <c r="RIA38" s="174"/>
      <c r="RIB38" s="174"/>
      <c r="RIR38" s="174"/>
      <c r="RIS38" s="174"/>
      <c r="RIT38" s="174"/>
      <c r="RIU38" s="174"/>
      <c r="RIV38" s="174"/>
      <c r="RIW38" s="174"/>
      <c r="RIX38" s="174"/>
      <c r="RIY38" s="174"/>
      <c r="RIZ38" s="174"/>
      <c r="RJA38" s="174"/>
      <c r="RJB38" s="174"/>
      <c r="RJC38" s="174"/>
      <c r="RJD38" s="174"/>
      <c r="RJT38" s="174"/>
      <c r="RJU38" s="174"/>
      <c r="RJV38" s="174"/>
      <c r="RJW38" s="174"/>
      <c r="RJX38" s="174"/>
      <c r="RJY38" s="174"/>
      <c r="RJZ38" s="174"/>
      <c r="RKA38" s="174"/>
      <c r="RKB38" s="174"/>
      <c r="RKC38" s="174"/>
      <c r="RKD38" s="174"/>
      <c r="RKE38" s="174"/>
      <c r="RKF38" s="174"/>
      <c r="RKV38" s="174"/>
      <c r="RKW38" s="174"/>
      <c r="RKX38" s="174"/>
      <c r="RKY38" s="174"/>
      <c r="RKZ38" s="174"/>
      <c r="RLA38" s="174"/>
      <c r="RLB38" s="174"/>
      <c r="RLC38" s="174"/>
      <c r="RLD38" s="174"/>
      <c r="RLE38" s="174"/>
      <c r="RLF38" s="174"/>
      <c r="RLG38" s="174"/>
      <c r="RLH38" s="174"/>
      <c r="RLX38" s="174"/>
      <c r="RLY38" s="174"/>
      <c r="RLZ38" s="174"/>
      <c r="RMA38" s="174"/>
      <c r="RMB38" s="174"/>
      <c r="RMC38" s="174"/>
      <c r="RMD38" s="174"/>
      <c r="RME38" s="174"/>
      <c r="RMF38" s="174"/>
      <c r="RMG38" s="174"/>
      <c r="RMH38" s="174"/>
      <c r="RMI38" s="174"/>
      <c r="RMJ38" s="174"/>
      <c r="RMZ38" s="174"/>
      <c r="RNA38" s="174"/>
      <c r="RNB38" s="174"/>
      <c r="RNC38" s="174"/>
      <c r="RND38" s="174"/>
      <c r="RNE38" s="174"/>
      <c r="RNF38" s="174"/>
      <c r="RNG38" s="174"/>
      <c r="RNH38" s="174"/>
      <c r="RNI38" s="174"/>
      <c r="RNJ38" s="174"/>
      <c r="RNK38" s="174"/>
      <c r="RNL38" s="174"/>
      <c r="ROB38" s="174"/>
      <c r="ROC38" s="174"/>
      <c r="ROD38" s="174"/>
      <c r="ROE38" s="174"/>
      <c r="ROF38" s="174"/>
      <c r="ROG38" s="174"/>
      <c r="ROH38" s="174"/>
      <c r="ROI38" s="174"/>
      <c r="ROJ38" s="174"/>
      <c r="ROK38" s="174"/>
      <c r="ROL38" s="174"/>
      <c r="ROM38" s="174"/>
      <c r="RON38" s="174"/>
      <c r="RPD38" s="174"/>
      <c r="RPE38" s="174"/>
      <c r="RPF38" s="174"/>
      <c r="RPG38" s="174"/>
      <c r="RPH38" s="174"/>
      <c r="RPI38" s="174"/>
      <c r="RPJ38" s="174"/>
      <c r="RPK38" s="174"/>
      <c r="RPL38" s="174"/>
      <c r="RPM38" s="174"/>
      <c r="RPN38" s="174"/>
      <c r="RPO38" s="174"/>
      <c r="RPP38" s="174"/>
      <c r="RQF38" s="174"/>
      <c r="RQG38" s="174"/>
      <c r="RQH38" s="174"/>
      <c r="RQI38" s="174"/>
      <c r="RQJ38" s="174"/>
      <c r="RQK38" s="174"/>
      <c r="RQL38" s="174"/>
      <c r="RQM38" s="174"/>
      <c r="RQN38" s="174"/>
      <c r="RQO38" s="174"/>
      <c r="RQP38" s="174"/>
      <c r="RQQ38" s="174"/>
      <c r="RQR38" s="174"/>
      <c r="RRH38" s="174"/>
      <c r="RRI38" s="174"/>
      <c r="RRJ38" s="174"/>
      <c r="RRK38" s="174"/>
      <c r="RRL38" s="174"/>
      <c r="RRM38" s="174"/>
      <c r="RRN38" s="174"/>
      <c r="RRO38" s="174"/>
      <c r="RRP38" s="174"/>
      <c r="RRQ38" s="174"/>
      <c r="RRR38" s="174"/>
      <c r="RRS38" s="174"/>
      <c r="RRT38" s="174"/>
      <c r="RSJ38" s="174"/>
      <c r="RSK38" s="174"/>
      <c r="RSL38" s="174"/>
      <c r="RSM38" s="174"/>
      <c r="RSN38" s="174"/>
      <c r="RSO38" s="174"/>
      <c r="RSP38" s="174"/>
      <c r="RSQ38" s="174"/>
      <c r="RSR38" s="174"/>
      <c r="RSS38" s="174"/>
      <c r="RST38" s="174"/>
      <c r="RSU38" s="174"/>
      <c r="RSV38" s="174"/>
      <c r="RTL38" s="174"/>
      <c r="RTM38" s="174"/>
      <c r="RTN38" s="174"/>
      <c r="RTO38" s="174"/>
      <c r="RTP38" s="174"/>
      <c r="RTQ38" s="174"/>
      <c r="RTR38" s="174"/>
      <c r="RTS38" s="174"/>
      <c r="RTT38" s="174"/>
      <c r="RTU38" s="174"/>
      <c r="RTV38" s="174"/>
      <c r="RTW38" s="174"/>
      <c r="RTX38" s="174"/>
      <c r="RUN38" s="174"/>
      <c r="RUO38" s="174"/>
      <c r="RUP38" s="174"/>
      <c r="RUQ38" s="174"/>
      <c r="RUR38" s="174"/>
      <c r="RUS38" s="174"/>
      <c r="RUT38" s="174"/>
      <c r="RUU38" s="174"/>
      <c r="RUV38" s="174"/>
      <c r="RUW38" s="174"/>
      <c r="RUX38" s="174"/>
      <c r="RUY38" s="174"/>
      <c r="RUZ38" s="174"/>
      <c r="RVP38" s="174"/>
      <c r="RVQ38" s="174"/>
      <c r="RVR38" s="174"/>
      <c r="RVS38" s="174"/>
      <c r="RVT38" s="174"/>
      <c r="RVU38" s="174"/>
      <c r="RVV38" s="174"/>
      <c r="RVW38" s="174"/>
      <c r="RVX38" s="174"/>
      <c r="RVY38" s="174"/>
      <c r="RVZ38" s="174"/>
      <c r="RWA38" s="174"/>
      <c r="RWB38" s="174"/>
      <c r="RWR38" s="174"/>
      <c r="RWS38" s="174"/>
      <c r="RWT38" s="174"/>
      <c r="RWU38" s="174"/>
      <c r="RWV38" s="174"/>
      <c r="RWW38" s="174"/>
      <c r="RWX38" s="174"/>
      <c r="RWY38" s="174"/>
      <c r="RWZ38" s="174"/>
      <c r="RXA38" s="174"/>
      <c r="RXB38" s="174"/>
      <c r="RXC38" s="174"/>
      <c r="RXD38" s="174"/>
      <c r="RXT38" s="174"/>
      <c r="RXU38" s="174"/>
      <c r="RXV38" s="174"/>
      <c r="RXW38" s="174"/>
      <c r="RXX38" s="174"/>
      <c r="RXY38" s="174"/>
      <c r="RXZ38" s="174"/>
      <c r="RYA38" s="174"/>
      <c r="RYB38" s="174"/>
      <c r="RYC38" s="174"/>
      <c r="RYD38" s="174"/>
      <c r="RYE38" s="174"/>
      <c r="RYF38" s="174"/>
      <c r="RYV38" s="174"/>
      <c r="RYW38" s="174"/>
      <c r="RYX38" s="174"/>
      <c r="RYY38" s="174"/>
      <c r="RYZ38" s="174"/>
      <c r="RZA38" s="174"/>
      <c r="RZB38" s="174"/>
      <c r="RZC38" s="174"/>
      <c r="RZD38" s="174"/>
      <c r="RZE38" s="174"/>
      <c r="RZF38" s="174"/>
      <c r="RZG38" s="174"/>
      <c r="RZH38" s="174"/>
      <c r="RZX38" s="174"/>
      <c r="RZY38" s="174"/>
      <c r="RZZ38" s="174"/>
      <c r="SAA38" s="174"/>
      <c r="SAB38" s="174"/>
      <c r="SAC38" s="174"/>
      <c r="SAD38" s="174"/>
      <c r="SAE38" s="174"/>
      <c r="SAF38" s="174"/>
      <c r="SAG38" s="174"/>
      <c r="SAH38" s="174"/>
      <c r="SAI38" s="174"/>
      <c r="SAJ38" s="174"/>
      <c r="SAZ38" s="174"/>
      <c r="SBA38" s="174"/>
      <c r="SBB38" s="174"/>
      <c r="SBC38" s="174"/>
      <c r="SBD38" s="174"/>
      <c r="SBE38" s="174"/>
      <c r="SBF38" s="174"/>
      <c r="SBG38" s="174"/>
      <c r="SBH38" s="174"/>
      <c r="SBI38" s="174"/>
      <c r="SBJ38" s="174"/>
      <c r="SBK38" s="174"/>
      <c r="SBL38" s="174"/>
      <c r="SCB38" s="174"/>
      <c r="SCC38" s="174"/>
      <c r="SCD38" s="174"/>
      <c r="SCE38" s="174"/>
      <c r="SCF38" s="174"/>
      <c r="SCG38" s="174"/>
      <c r="SCH38" s="174"/>
      <c r="SCI38" s="174"/>
      <c r="SCJ38" s="174"/>
      <c r="SCK38" s="174"/>
      <c r="SCL38" s="174"/>
      <c r="SCM38" s="174"/>
      <c r="SCN38" s="174"/>
      <c r="SDD38" s="174"/>
      <c r="SDE38" s="174"/>
      <c r="SDF38" s="174"/>
      <c r="SDG38" s="174"/>
      <c r="SDH38" s="174"/>
      <c r="SDI38" s="174"/>
      <c r="SDJ38" s="174"/>
      <c r="SDK38" s="174"/>
      <c r="SDL38" s="174"/>
      <c r="SDM38" s="174"/>
      <c r="SDN38" s="174"/>
      <c r="SDO38" s="174"/>
      <c r="SDP38" s="174"/>
      <c r="SEF38" s="174"/>
      <c r="SEG38" s="174"/>
      <c r="SEH38" s="174"/>
      <c r="SEI38" s="174"/>
      <c r="SEJ38" s="174"/>
      <c r="SEK38" s="174"/>
      <c r="SEL38" s="174"/>
      <c r="SEM38" s="174"/>
      <c r="SEN38" s="174"/>
      <c r="SEO38" s="174"/>
      <c r="SEP38" s="174"/>
      <c r="SEQ38" s="174"/>
      <c r="SER38" s="174"/>
      <c r="SFH38" s="174"/>
      <c r="SFI38" s="174"/>
      <c r="SFJ38" s="174"/>
      <c r="SFK38" s="174"/>
      <c r="SFL38" s="174"/>
      <c r="SFM38" s="174"/>
      <c r="SFN38" s="174"/>
      <c r="SFO38" s="174"/>
      <c r="SFP38" s="174"/>
      <c r="SFQ38" s="174"/>
      <c r="SFR38" s="174"/>
      <c r="SFS38" s="174"/>
      <c r="SFT38" s="174"/>
      <c r="SGJ38" s="174"/>
      <c r="SGK38" s="174"/>
      <c r="SGL38" s="174"/>
      <c r="SGM38" s="174"/>
      <c r="SGN38" s="174"/>
      <c r="SGO38" s="174"/>
      <c r="SGP38" s="174"/>
      <c r="SGQ38" s="174"/>
      <c r="SGR38" s="174"/>
      <c r="SGS38" s="174"/>
      <c r="SGT38" s="174"/>
      <c r="SGU38" s="174"/>
      <c r="SGV38" s="174"/>
      <c r="SHL38" s="174"/>
      <c r="SHM38" s="174"/>
      <c r="SHN38" s="174"/>
      <c r="SHO38" s="174"/>
      <c r="SHP38" s="174"/>
      <c r="SHQ38" s="174"/>
      <c r="SHR38" s="174"/>
      <c r="SHS38" s="174"/>
      <c r="SHT38" s="174"/>
      <c r="SHU38" s="174"/>
      <c r="SHV38" s="174"/>
      <c r="SHW38" s="174"/>
      <c r="SHX38" s="174"/>
      <c r="SIN38" s="174"/>
      <c r="SIO38" s="174"/>
      <c r="SIP38" s="174"/>
      <c r="SIQ38" s="174"/>
      <c r="SIR38" s="174"/>
      <c r="SIS38" s="174"/>
      <c r="SIT38" s="174"/>
      <c r="SIU38" s="174"/>
      <c r="SIV38" s="174"/>
      <c r="SIW38" s="174"/>
      <c r="SIX38" s="174"/>
      <c r="SIY38" s="174"/>
      <c r="SIZ38" s="174"/>
      <c r="SJP38" s="174"/>
      <c r="SJQ38" s="174"/>
      <c r="SJR38" s="174"/>
      <c r="SJS38" s="174"/>
      <c r="SJT38" s="174"/>
      <c r="SJU38" s="174"/>
      <c r="SJV38" s="174"/>
      <c r="SJW38" s="174"/>
      <c r="SJX38" s="174"/>
      <c r="SJY38" s="174"/>
      <c r="SJZ38" s="174"/>
      <c r="SKA38" s="174"/>
      <c r="SKB38" s="174"/>
      <c r="SKR38" s="174"/>
      <c r="SKS38" s="174"/>
      <c r="SKT38" s="174"/>
      <c r="SKU38" s="174"/>
      <c r="SKV38" s="174"/>
      <c r="SKW38" s="174"/>
      <c r="SKX38" s="174"/>
      <c r="SKY38" s="174"/>
      <c r="SKZ38" s="174"/>
      <c r="SLA38" s="174"/>
      <c r="SLB38" s="174"/>
      <c r="SLC38" s="174"/>
      <c r="SLD38" s="174"/>
      <c r="SLT38" s="174"/>
      <c r="SLU38" s="174"/>
      <c r="SLV38" s="174"/>
      <c r="SLW38" s="174"/>
      <c r="SLX38" s="174"/>
      <c r="SLY38" s="174"/>
      <c r="SLZ38" s="174"/>
      <c r="SMA38" s="174"/>
      <c r="SMB38" s="174"/>
      <c r="SMC38" s="174"/>
      <c r="SMD38" s="174"/>
      <c r="SME38" s="174"/>
      <c r="SMF38" s="174"/>
      <c r="SMV38" s="174"/>
      <c r="SMW38" s="174"/>
      <c r="SMX38" s="174"/>
      <c r="SMY38" s="174"/>
      <c r="SMZ38" s="174"/>
      <c r="SNA38" s="174"/>
      <c r="SNB38" s="174"/>
      <c r="SNC38" s="174"/>
      <c r="SND38" s="174"/>
      <c r="SNE38" s="174"/>
      <c r="SNF38" s="174"/>
      <c r="SNG38" s="174"/>
      <c r="SNH38" s="174"/>
      <c r="SNX38" s="174"/>
      <c r="SNY38" s="174"/>
      <c r="SNZ38" s="174"/>
      <c r="SOA38" s="174"/>
      <c r="SOB38" s="174"/>
      <c r="SOC38" s="174"/>
      <c r="SOD38" s="174"/>
      <c r="SOE38" s="174"/>
      <c r="SOF38" s="174"/>
      <c r="SOG38" s="174"/>
      <c r="SOH38" s="174"/>
      <c r="SOI38" s="174"/>
      <c r="SOJ38" s="174"/>
      <c r="SOZ38" s="174"/>
      <c r="SPA38" s="174"/>
      <c r="SPB38" s="174"/>
      <c r="SPC38" s="174"/>
      <c r="SPD38" s="174"/>
      <c r="SPE38" s="174"/>
      <c r="SPF38" s="174"/>
      <c r="SPG38" s="174"/>
      <c r="SPH38" s="174"/>
      <c r="SPI38" s="174"/>
      <c r="SPJ38" s="174"/>
      <c r="SPK38" s="174"/>
      <c r="SPL38" s="174"/>
      <c r="SQB38" s="174"/>
      <c r="SQC38" s="174"/>
      <c r="SQD38" s="174"/>
      <c r="SQE38" s="174"/>
      <c r="SQF38" s="174"/>
      <c r="SQG38" s="174"/>
      <c r="SQH38" s="174"/>
      <c r="SQI38" s="174"/>
      <c r="SQJ38" s="174"/>
      <c r="SQK38" s="174"/>
      <c r="SQL38" s="174"/>
      <c r="SQM38" s="174"/>
      <c r="SQN38" s="174"/>
      <c r="SRD38" s="174"/>
      <c r="SRE38" s="174"/>
      <c r="SRF38" s="174"/>
      <c r="SRG38" s="174"/>
      <c r="SRH38" s="174"/>
      <c r="SRI38" s="174"/>
      <c r="SRJ38" s="174"/>
      <c r="SRK38" s="174"/>
      <c r="SRL38" s="174"/>
      <c r="SRM38" s="174"/>
      <c r="SRN38" s="174"/>
      <c r="SRO38" s="174"/>
      <c r="SRP38" s="174"/>
      <c r="SSF38" s="174"/>
      <c r="SSG38" s="174"/>
      <c r="SSH38" s="174"/>
      <c r="SSI38" s="174"/>
      <c r="SSJ38" s="174"/>
      <c r="SSK38" s="174"/>
      <c r="SSL38" s="174"/>
      <c r="SSM38" s="174"/>
      <c r="SSN38" s="174"/>
      <c r="SSO38" s="174"/>
      <c r="SSP38" s="174"/>
      <c r="SSQ38" s="174"/>
      <c r="SSR38" s="174"/>
      <c r="STH38" s="174"/>
      <c r="STI38" s="174"/>
      <c r="STJ38" s="174"/>
      <c r="STK38" s="174"/>
      <c r="STL38" s="174"/>
      <c r="STM38" s="174"/>
      <c r="STN38" s="174"/>
      <c r="STO38" s="174"/>
      <c r="STP38" s="174"/>
      <c r="STQ38" s="174"/>
      <c r="STR38" s="174"/>
      <c r="STS38" s="174"/>
      <c r="STT38" s="174"/>
      <c r="SUJ38" s="174"/>
      <c r="SUK38" s="174"/>
      <c r="SUL38" s="174"/>
      <c r="SUM38" s="174"/>
      <c r="SUN38" s="174"/>
      <c r="SUO38" s="174"/>
      <c r="SUP38" s="174"/>
      <c r="SUQ38" s="174"/>
      <c r="SUR38" s="174"/>
      <c r="SUS38" s="174"/>
      <c r="SUT38" s="174"/>
      <c r="SUU38" s="174"/>
      <c r="SUV38" s="174"/>
      <c r="SVL38" s="174"/>
      <c r="SVM38" s="174"/>
      <c r="SVN38" s="174"/>
      <c r="SVO38" s="174"/>
      <c r="SVP38" s="174"/>
      <c r="SVQ38" s="174"/>
      <c r="SVR38" s="174"/>
      <c r="SVS38" s="174"/>
      <c r="SVT38" s="174"/>
      <c r="SVU38" s="174"/>
      <c r="SVV38" s="174"/>
      <c r="SVW38" s="174"/>
      <c r="SVX38" s="174"/>
      <c r="SWN38" s="174"/>
      <c r="SWO38" s="174"/>
      <c r="SWP38" s="174"/>
      <c r="SWQ38" s="174"/>
      <c r="SWR38" s="174"/>
      <c r="SWS38" s="174"/>
      <c r="SWT38" s="174"/>
      <c r="SWU38" s="174"/>
      <c r="SWV38" s="174"/>
      <c r="SWW38" s="174"/>
      <c r="SWX38" s="174"/>
      <c r="SWY38" s="174"/>
      <c r="SWZ38" s="174"/>
      <c r="SXP38" s="174"/>
      <c r="SXQ38" s="174"/>
      <c r="SXR38" s="174"/>
      <c r="SXS38" s="174"/>
      <c r="SXT38" s="174"/>
      <c r="SXU38" s="174"/>
      <c r="SXV38" s="174"/>
      <c r="SXW38" s="174"/>
      <c r="SXX38" s="174"/>
      <c r="SXY38" s="174"/>
      <c r="SXZ38" s="174"/>
      <c r="SYA38" s="174"/>
      <c r="SYB38" s="174"/>
      <c r="SYR38" s="174"/>
      <c r="SYS38" s="174"/>
      <c r="SYT38" s="174"/>
      <c r="SYU38" s="174"/>
      <c r="SYV38" s="174"/>
      <c r="SYW38" s="174"/>
      <c r="SYX38" s="174"/>
      <c r="SYY38" s="174"/>
      <c r="SYZ38" s="174"/>
      <c r="SZA38" s="174"/>
      <c r="SZB38" s="174"/>
      <c r="SZC38" s="174"/>
      <c r="SZD38" s="174"/>
      <c r="SZT38" s="174"/>
      <c r="SZU38" s="174"/>
      <c r="SZV38" s="174"/>
      <c r="SZW38" s="174"/>
      <c r="SZX38" s="174"/>
      <c r="SZY38" s="174"/>
      <c r="SZZ38" s="174"/>
      <c r="TAA38" s="174"/>
      <c r="TAB38" s="174"/>
      <c r="TAC38" s="174"/>
      <c r="TAD38" s="174"/>
      <c r="TAE38" s="174"/>
      <c r="TAF38" s="174"/>
      <c r="TAV38" s="174"/>
      <c r="TAW38" s="174"/>
      <c r="TAX38" s="174"/>
      <c r="TAY38" s="174"/>
      <c r="TAZ38" s="174"/>
      <c r="TBA38" s="174"/>
      <c r="TBB38" s="174"/>
      <c r="TBC38" s="174"/>
      <c r="TBD38" s="174"/>
      <c r="TBE38" s="174"/>
      <c r="TBF38" s="174"/>
      <c r="TBG38" s="174"/>
      <c r="TBH38" s="174"/>
      <c r="TBX38" s="174"/>
      <c r="TBY38" s="174"/>
      <c r="TBZ38" s="174"/>
      <c r="TCA38" s="174"/>
      <c r="TCB38" s="174"/>
      <c r="TCC38" s="174"/>
      <c r="TCD38" s="174"/>
      <c r="TCE38" s="174"/>
      <c r="TCF38" s="174"/>
      <c r="TCG38" s="174"/>
      <c r="TCH38" s="174"/>
      <c r="TCI38" s="174"/>
      <c r="TCJ38" s="174"/>
      <c r="TCZ38" s="174"/>
      <c r="TDA38" s="174"/>
      <c r="TDB38" s="174"/>
      <c r="TDC38" s="174"/>
      <c r="TDD38" s="174"/>
      <c r="TDE38" s="174"/>
      <c r="TDF38" s="174"/>
      <c r="TDG38" s="174"/>
      <c r="TDH38" s="174"/>
      <c r="TDI38" s="174"/>
      <c r="TDJ38" s="174"/>
      <c r="TDK38" s="174"/>
      <c r="TDL38" s="174"/>
      <c r="TEB38" s="174"/>
      <c r="TEC38" s="174"/>
      <c r="TED38" s="174"/>
      <c r="TEE38" s="174"/>
      <c r="TEF38" s="174"/>
      <c r="TEG38" s="174"/>
      <c r="TEH38" s="174"/>
      <c r="TEI38" s="174"/>
      <c r="TEJ38" s="174"/>
      <c r="TEK38" s="174"/>
      <c r="TEL38" s="174"/>
      <c r="TEM38" s="174"/>
      <c r="TEN38" s="174"/>
      <c r="TFD38" s="174"/>
      <c r="TFE38" s="174"/>
      <c r="TFF38" s="174"/>
      <c r="TFG38" s="174"/>
      <c r="TFH38" s="174"/>
      <c r="TFI38" s="174"/>
      <c r="TFJ38" s="174"/>
      <c r="TFK38" s="174"/>
      <c r="TFL38" s="174"/>
      <c r="TFM38" s="174"/>
      <c r="TFN38" s="174"/>
      <c r="TFO38" s="174"/>
      <c r="TFP38" s="174"/>
      <c r="TGF38" s="174"/>
      <c r="TGG38" s="174"/>
      <c r="TGH38" s="174"/>
      <c r="TGI38" s="174"/>
      <c r="TGJ38" s="174"/>
      <c r="TGK38" s="174"/>
      <c r="TGL38" s="174"/>
      <c r="TGM38" s="174"/>
      <c r="TGN38" s="174"/>
      <c r="TGO38" s="174"/>
      <c r="TGP38" s="174"/>
      <c r="TGQ38" s="174"/>
      <c r="TGR38" s="174"/>
      <c r="THH38" s="174"/>
      <c r="THI38" s="174"/>
      <c r="THJ38" s="174"/>
      <c r="THK38" s="174"/>
      <c r="THL38" s="174"/>
      <c r="THM38" s="174"/>
      <c r="THN38" s="174"/>
      <c r="THO38" s="174"/>
      <c r="THP38" s="174"/>
      <c r="THQ38" s="174"/>
      <c r="THR38" s="174"/>
      <c r="THS38" s="174"/>
      <c r="THT38" s="174"/>
      <c r="TIJ38" s="174"/>
      <c r="TIK38" s="174"/>
      <c r="TIL38" s="174"/>
      <c r="TIM38" s="174"/>
      <c r="TIN38" s="174"/>
      <c r="TIO38" s="174"/>
      <c r="TIP38" s="174"/>
      <c r="TIQ38" s="174"/>
      <c r="TIR38" s="174"/>
      <c r="TIS38" s="174"/>
      <c r="TIT38" s="174"/>
      <c r="TIU38" s="174"/>
      <c r="TIV38" s="174"/>
      <c r="TJL38" s="174"/>
      <c r="TJM38" s="174"/>
      <c r="TJN38" s="174"/>
      <c r="TJO38" s="174"/>
      <c r="TJP38" s="174"/>
      <c r="TJQ38" s="174"/>
      <c r="TJR38" s="174"/>
      <c r="TJS38" s="174"/>
      <c r="TJT38" s="174"/>
      <c r="TJU38" s="174"/>
      <c r="TJV38" s="174"/>
      <c r="TJW38" s="174"/>
      <c r="TJX38" s="174"/>
      <c r="TKN38" s="174"/>
      <c r="TKO38" s="174"/>
      <c r="TKP38" s="174"/>
      <c r="TKQ38" s="174"/>
      <c r="TKR38" s="174"/>
      <c r="TKS38" s="174"/>
      <c r="TKT38" s="174"/>
      <c r="TKU38" s="174"/>
      <c r="TKV38" s="174"/>
      <c r="TKW38" s="174"/>
      <c r="TKX38" s="174"/>
      <c r="TKY38" s="174"/>
      <c r="TKZ38" s="174"/>
      <c r="TLP38" s="174"/>
      <c r="TLQ38" s="174"/>
      <c r="TLR38" s="174"/>
      <c r="TLS38" s="174"/>
      <c r="TLT38" s="174"/>
      <c r="TLU38" s="174"/>
      <c r="TLV38" s="174"/>
      <c r="TLW38" s="174"/>
      <c r="TLX38" s="174"/>
      <c r="TLY38" s="174"/>
      <c r="TLZ38" s="174"/>
      <c r="TMA38" s="174"/>
      <c r="TMB38" s="174"/>
      <c r="TMR38" s="174"/>
      <c r="TMS38" s="174"/>
      <c r="TMT38" s="174"/>
      <c r="TMU38" s="174"/>
      <c r="TMV38" s="174"/>
      <c r="TMW38" s="174"/>
      <c r="TMX38" s="174"/>
      <c r="TMY38" s="174"/>
      <c r="TMZ38" s="174"/>
      <c r="TNA38" s="174"/>
      <c r="TNB38" s="174"/>
      <c r="TNC38" s="174"/>
      <c r="TND38" s="174"/>
      <c r="TNT38" s="174"/>
      <c r="TNU38" s="174"/>
      <c r="TNV38" s="174"/>
      <c r="TNW38" s="174"/>
      <c r="TNX38" s="174"/>
      <c r="TNY38" s="174"/>
      <c r="TNZ38" s="174"/>
      <c r="TOA38" s="174"/>
      <c r="TOB38" s="174"/>
      <c r="TOC38" s="174"/>
      <c r="TOD38" s="174"/>
      <c r="TOE38" s="174"/>
      <c r="TOF38" s="174"/>
      <c r="TOV38" s="174"/>
      <c r="TOW38" s="174"/>
      <c r="TOX38" s="174"/>
      <c r="TOY38" s="174"/>
      <c r="TOZ38" s="174"/>
      <c r="TPA38" s="174"/>
      <c r="TPB38" s="174"/>
      <c r="TPC38" s="174"/>
      <c r="TPD38" s="174"/>
      <c r="TPE38" s="174"/>
      <c r="TPF38" s="174"/>
      <c r="TPG38" s="174"/>
      <c r="TPH38" s="174"/>
      <c r="TPX38" s="174"/>
      <c r="TPY38" s="174"/>
      <c r="TPZ38" s="174"/>
      <c r="TQA38" s="174"/>
      <c r="TQB38" s="174"/>
      <c r="TQC38" s="174"/>
      <c r="TQD38" s="174"/>
      <c r="TQE38" s="174"/>
      <c r="TQF38" s="174"/>
      <c r="TQG38" s="174"/>
      <c r="TQH38" s="174"/>
      <c r="TQI38" s="174"/>
      <c r="TQJ38" s="174"/>
      <c r="TQZ38" s="174"/>
      <c r="TRA38" s="174"/>
      <c r="TRB38" s="174"/>
      <c r="TRC38" s="174"/>
      <c r="TRD38" s="174"/>
      <c r="TRE38" s="174"/>
      <c r="TRF38" s="174"/>
      <c r="TRG38" s="174"/>
      <c r="TRH38" s="174"/>
      <c r="TRI38" s="174"/>
      <c r="TRJ38" s="174"/>
      <c r="TRK38" s="174"/>
      <c r="TRL38" s="174"/>
      <c r="TSB38" s="174"/>
      <c r="TSC38" s="174"/>
      <c r="TSD38" s="174"/>
      <c r="TSE38" s="174"/>
      <c r="TSF38" s="174"/>
      <c r="TSG38" s="174"/>
      <c r="TSH38" s="174"/>
      <c r="TSI38" s="174"/>
      <c r="TSJ38" s="174"/>
      <c r="TSK38" s="174"/>
      <c r="TSL38" s="174"/>
      <c r="TSM38" s="174"/>
      <c r="TSN38" s="174"/>
      <c r="TTD38" s="174"/>
      <c r="TTE38" s="174"/>
      <c r="TTF38" s="174"/>
      <c r="TTG38" s="174"/>
      <c r="TTH38" s="174"/>
      <c r="TTI38" s="174"/>
      <c r="TTJ38" s="174"/>
      <c r="TTK38" s="174"/>
      <c r="TTL38" s="174"/>
      <c r="TTM38" s="174"/>
      <c r="TTN38" s="174"/>
      <c r="TTO38" s="174"/>
      <c r="TTP38" s="174"/>
      <c r="TUF38" s="174"/>
      <c r="TUG38" s="174"/>
      <c r="TUH38" s="174"/>
      <c r="TUI38" s="174"/>
      <c r="TUJ38" s="174"/>
      <c r="TUK38" s="174"/>
      <c r="TUL38" s="174"/>
      <c r="TUM38" s="174"/>
      <c r="TUN38" s="174"/>
      <c r="TUO38" s="174"/>
      <c r="TUP38" s="174"/>
      <c r="TUQ38" s="174"/>
      <c r="TUR38" s="174"/>
      <c r="TVH38" s="174"/>
      <c r="TVI38" s="174"/>
      <c r="TVJ38" s="174"/>
      <c r="TVK38" s="174"/>
      <c r="TVL38" s="174"/>
      <c r="TVM38" s="174"/>
      <c r="TVN38" s="174"/>
      <c r="TVO38" s="174"/>
      <c r="TVP38" s="174"/>
      <c r="TVQ38" s="174"/>
      <c r="TVR38" s="174"/>
      <c r="TVS38" s="174"/>
      <c r="TVT38" s="174"/>
      <c r="TWJ38" s="174"/>
      <c r="TWK38" s="174"/>
      <c r="TWL38" s="174"/>
      <c r="TWM38" s="174"/>
      <c r="TWN38" s="174"/>
      <c r="TWO38" s="174"/>
      <c r="TWP38" s="174"/>
      <c r="TWQ38" s="174"/>
      <c r="TWR38" s="174"/>
      <c r="TWS38" s="174"/>
      <c r="TWT38" s="174"/>
      <c r="TWU38" s="174"/>
      <c r="TWV38" s="174"/>
      <c r="TXL38" s="174"/>
      <c r="TXM38" s="174"/>
      <c r="TXN38" s="174"/>
      <c r="TXO38" s="174"/>
      <c r="TXP38" s="174"/>
      <c r="TXQ38" s="174"/>
      <c r="TXR38" s="174"/>
      <c r="TXS38" s="174"/>
      <c r="TXT38" s="174"/>
      <c r="TXU38" s="174"/>
      <c r="TXV38" s="174"/>
      <c r="TXW38" s="174"/>
      <c r="TXX38" s="174"/>
      <c r="TYN38" s="174"/>
      <c r="TYO38" s="174"/>
      <c r="TYP38" s="174"/>
      <c r="TYQ38" s="174"/>
      <c r="TYR38" s="174"/>
      <c r="TYS38" s="174"/>
      <c r="TYT38" s="174"/>
      <c r="TYU38" s="174"/>
      <c r="TYV38" s="174"/>
      <c r="TYW38" s="174"/>
      <c r="TYX38" s="174"/>
      <c r="TYY38" s="174"/>
      <c r="TYZ38" s="174"/>
      <c r="TZP38" s="174"/>
      <c r="TZQ38" s="174"/>
      <c r="TZR38" s="174"/>
      <c r="TZS38" s="174"/>
      <c r="TZT38" s="174"/>
      <c r="TZU38" s="174"/>
      <c r="TZV38" s="174"/>
      <c r="TZW38" s="174"/>
      <c r="TZX38" s="174"/>
      <c r="TZY38" s="174"/>
      <c r="TZZ38" s="174"/>
      <c r="UAA38" s="174"/>
      <c r="UAB38" s="174"/>
      <c r="UAR38" s="174"/>
      <c r="UAS38" s="174"/>
      <c r="UAT38" s="174"/>
      <c r="UAU38" s="174"/>
      <c r="UAV38" s="174"/>
      <c r="UAW38" s="174"/>
      <c r="UAX38" s="174"/>
      <c r="UAY38" s="174"/>
      <c r="UAZ38" s="174"/>
      <c r="UBA38" s="174"/>
      <c r="UBB38" s="174"/>
      <c r="UBC38" s="174"/>
      <c r="UBD38" s="174"/>
      <c r="UBT38" s="174"/>
      <c r="UBU38" s="174"/>
      <c r="UBV38" s="174"/>
      <c r="UBW38" s="174"/>
      <c r="UBX38" s="174"/>
      <c r="UBY38" s="174"/>
      <c r="UBZ38" s="174"/>
      <c r="UCA38" s="174"/>
      <c r="UCB38" s="174"/>
      <c r="UCC38" s="174"/>
      <c r="UCD38" s="174"/>
      <c r="UCE38" s="174"/>
      <c r="UCF38" s="174"/>
      <c r="UCV38" s="174"/>
      <c r="UCW38" s="174"/>
      <c r="UCX38" s="174"/>
      <c r="UCY38" s="174"/>
      <c r="UCZ38" s="174"/>
      <c r="UDA38" s="174"/>
      <c r="UDB38" s="174"/>
      <c r="UDC38" s="174"/>
      <c r="UDD38" s="174"/>
      <c r="UDE38" s="174"/>
      <c r="UDF38" s="174"/>
      <c r="UDG38" s="174"/>
      <c r="UDH38" s="174"/>
      <c r="UDX38" s="174"/>
      <c r="UDY38" s="174"/>
      <c r="UDZ38" s="174"/>
      <c r="UEA38" s="174"/>
      <c r="UEB38" s="174"/>
      <c r="UEC38" s="174"/>
      <c r="UED38" s="174"/>
      <c r="UEE38" s="174"/>
      <c r="UEF38" s="174"/>
      <c r="UEG38" s="174"/>
      <c r="UEH38" s="174"/>
      <c r="UEI38" s="174"/>
      <c r="UEJ38" s="174"/>
      <c r="UEZ38" s="174"/>
      <c r="UFA38" s="174"/>
      <c r="UFB38" s="174"/>
      <c r="UFC38" s="174"/>
      <c r="UFD38" s="174"/>
      <c r="UFE38" s="174"/>
      <c r="UFF38" s="174"/>
      <c r="UFG38" s="174"/>
      <c r="UFH38" s="174"/>
      <c r="UFI38" s="174"/>
      <c r="UFJ38" s="174"/>
      <c r="UFK38" s="174"/>
      <c r="UFL38" s="174"/>
      <c r="UGB38" s="174"/>
      <c r="UGC38" s="174"/>
      <c r="UGD38" s="174"/>
      <c r="UGE38" s="174"/>
      <c r="UGF38" s="174"/>
      <c r="UGG38" s="174"/>
      <c r="UGH38" s="174"/>
      <c r="UGI38" s="174"/>
      <c r="UGJ38" s="174"/>
      <c r="UGK38" s="174"/>
      <c r="UGL38" s="174"/>
      <c r="UGM38" s="174"/>
      <c r="UGN38" s="174"/>
      <c r="UHD38" s="174"/>
      <c r="UHE38" s="174"/>
      <c r="UHF38" s="174"/>
      <c r="UHG38" s="174"/>
      <c r="UHH38" s="174"/>
      <c r="UHI38" s="174"/>
      <c r="UHJ38" s="174"/>
      <c r="UHK38" s="174"/>
      <c r="UHL38" s="174"/>
      <c r="UHM38" s="174"/>
      <c r="UHN38" s="174"/>
      <c r="UHO38" s="174"/>
      <c r="UHP38" s="174"/>
      <c r="UIF38" s="174"/>
      <c r="UIG38" s="174"/>
      <c r="UIH38" s="174"/>
      <c r="UII38" s="174"/>
      <c r="UIJ38" s="174"/>
      <c r="UIK38" s="174"/>
      <c r="UIL38" s="174"/>
      <c r="UIM38" s="174"/>
      <c r="UIN38" s="174"/>
      <c r="UIO38" s="174"/>
      <c r="UIP38" s="174"/>
      <c r="UIQ38" s="174"/>
      <c r="UIR38" s="174"/>
      <c r="UJH38" s="174"/>
      <c r="UJI38" s="174"/>
      <c r="UJJ38" s="174"/>
      <c r="UJK38" s="174"/>
      <c r="UJL38" s="174"/>
      <c r="UJM38" s="174"/>
      <c r="UJN38" s="174"/>
      <c r="UJO38" s="174"/>
      <c r="UJP38" s="174"/>
      <c r="UJQ38" s="174"/>
      <c r="UJR38" s="174"/>
      <c r="UJS38" s="174"/>
      <c r="UJT38" s="174"/>
      <c r="UKJ38" s="174"/>
      <c r="UKK38" s="174"/>
      <c r="UKL38" s="174"/>
      <c r="UKM38" s="174"/>
      <c r="UKN38" s="174"/>
      <c r="UKO38" s="174"/>
      <c r="UKP38" s="174"/>
      <c r="UKQ38" s="174"/>
      <c r="UKR38" s="174"/>
      <c r="UKS38" s="174"/>
      <c r="UKT38" s="174"/>
      <c r="UKU38" s="174"/>
      <c r="UKV38" s="174"/>
      <c r="ULL38" s="174"/>
      <c r="ULM38" s="174"/>
      <c r="ULN38" s="174"/>
      <c r="ULO38" s="174"/>
      <c r="ULP38" s="174"/>
      <c r="ULQ38" s="174"/>
      <c r="ULR38" s="174"/>
      <c r="ULS38" s="174"/>
      <c r="ULT38" s="174"/>
      <c r="ULU38" s="174"/>
      <c r="ULV38" s="174"/>
      <c r="ULW38" s="174"/>
      <c r="ULX38" s="174"/>
      <c r="UMN38" s="174"/>
      <c r="UMO38" s="174"/>
      <c r="UMP38" s="174"/>
      <c r="UMQ38" s="174"/>
      <c r="UMR38" s="174"/>
      <c r="UMS38" s="174"/>
      <c r="UMT38" s="174"/>
      <c r="UMU38" s="174"/>
      <c r="UMV38" s="174"/>
      <c r="UMW38" s="174"/>
      <c r="UMX38" s="174"/>
      <c r="UMY38" s="174"/>
      <c r="UMZ38" s="174"/>
      <c r="UNP38" s="174"/>
      <c r="UNQ38" s="174"/>
      <c r="UNR38" s="174"/>
      <c r="UNS38" s="174"/>
      <c r="UNT38" s="174"/>
      <c r="UNU38" s="174"/>
      <c r="UNV38" s="174"/>
      <c r="UNW38" s="174"/>
      <c r="UNX38" s="174"/>
      <c r="UNY38" s="174"/>
      <c r="UNZ38" s="174"/>
      <c r="UOA38" s="174"/>
      <c r="UOB38" s="174"/>
      <c r="UOR38" s="174"/>
      <c r="UOS38" s="174"/>
      <c r="UOT38" s="174"/>
      <c r="UOU38" s="174"/>
      <c r="UOV38" s="174"/>
      <c r="UOW38" s="174"/>
      <c r="UOX38" s="174"/>
      <c r="UOY38" s="174"/>
      <c r="UOZ38" s="174"/>
      <c r="UPA38" s="174"/>
      <c r="UPB38" s="174"/>
      <c r="UPC38" s="174"/>
      <c r="UPD38" s="174"/>
      <c r="UPT38" s="174"/>
      <c r="UPU38" s="174"/>
      <c r="UPV38" s="174"/>
      <c r="UPW38" s="174"/>
      <c r="UPX38" s="174"/>
      <c r="UPY38" s="174"/>
      <c r="UPZ38" s="174"/>
      <c r="UQA38" s="174"/>
      <c r="UQB38" s="174"/>
      <c r="UQC38" s="174"/>
      <c r="UQD38" s="174"/>
      <c r="UQE38" s="174"/>
      <c r="UQF38" s="174"/>
      <c r="UQV38" s="174"/>
      <c r="UQW38" s="174"/>
      <c r="UQX38" s="174"/>
      <c r="UQY38" s="174"/>
      <c r="UQZ38" s="174"/>
      <c r="URA38" s="174"/>
      <c r="URB38" s="174"/>
      <c r="URC38" s="174"/>
      <c r="URD38" s="174"/>
      <c r="URE38" s="174"/>
      <c r="URF38" s="174"/>
      <c r="URG38" s="174"/>
      <c r="URH38" s="174"/>
      <c r="URX38" s="174"/>
      <c r="URY38" s="174"/>
      <c r="URZ38" s="174"/>
      <c r="USA38" s="174"/>
      <c r="USB38" s="174"/>
      <c r="USC38" s="174"/>
      <c r="USD38" s="174"/>
      <c r="USE38" s="174"/>
      <c r="USF38" s="174"/>
      <c r="USG38" s="174"/>
      <c r="USH38" s="174"/>
      <c r="USI38" s="174"/>
      <c r="USJ38" s="174"/>
      <c r="USZ38" s="174"/>
      <c r="UTA38" s="174"/>
      <c r="UTB38" s="174"/>
      <c r="UTC38" s="174"/>
      <c r="UTD38" s="174"/>
      <c r="UTE38" s="174"/>
      <c r="UTF38" s="174"/>
      <c r="UTG38" s="174"/>
      <c r="UTH38" s="174"/>
      <c r="UTI38" s="174"/>
      <c r="UTJ38" s="174"/>
      <c r="UTK38" s="174"/>
      <c r="UTL38" s="174"/>
      <c r="UUB38" s="174"/>
      <c r="UUC38" s="174"/>
      <c r="UUD38" s="174"/>
      <c r="UUE38" s="174"/>
      <c r="UUF38" s="174"/>
      <c r="UUG38" s="174"/>
      <c r="UUH38" s="174"/>
      <c r="UUI38" s="174"/>
      <c r="UUJ38" s="174"/>
      <c r="UUK38" s="174"/>
      <c r="UUL38" s="174"/>
      <c r="UUM38" s="174"/>
      <c r="UUN38" s="174"/>
      <c r="UVD38" s="174"/>
      <c r="UVE38" s="174"/>
      <c r="UVF38" s="174"/>
      <c r="UVG38" s="174"/>
      <c r="UVH38" s="174"/>
      <c r="UVI38" s="174"/>
      <c r="UVJ38" s="174"/>
      <c r="UVK38" s="174"/>
      <c r="UVL38" s="174"/>
      <c r="UVM38" s="174"/>
      <c r="UVN38" s="174"/>
      <c r="UVO38" s="174"/>
      <c r="UVP38" s="174"/>
      <c r="UWF38" s="174"/>
      <c r="UWG38" s="174"/>
      <c r="UWH38" s="174"/>
      <c r="UWI38" s="174"/>
      <c r="UWJ38" s="174"/>
      <c r="UWK38" s="174"/>
      <c r="UWL38" s="174"/>
      <c r="UWM38" s="174"/>
      <c r="UWN38" s="174"/>
      <c r="UWO38" s="174"/>
      <c r="UWP38" s="174"/>
      <c r="UWQ38" s="174"/>
      <c r="UWR38" s="174"/>
      <c r="UXH38" s="174"/>
      <c r="UXI38" s="174"/>
      <c r="UXJ38" s="174"/>
      <c r="UXK38" s="174"/>
      <c r="UXL38" s="174"/>
      <c r="UXM38" s="174"/>
      <c r="UXN38" s="174"/>
      <c r="UXO38" s="174"/>
      <c r="UXP38" s="174"/>
      <c r="UXQ38" s="174"/>
      <c r="UXR38" s="174"/>
      <c r="UXS38" s="174"/>
      <c r="UXT38" s="174"/>
      <c r="UYJ38" s="174"/>
      <c r="UYK38" s="174"/>
      <c r="UYL38" s="174"/>
      <c r="UYM38" s="174"/>
      <c r="UYN38" s="174"/>
      <c r="UYO38" s="174"/>
      <c r="UYP38" s="174"/>
      <c r="UYQ38" s="174"/>
      <c r="UYR38" s="174"/>
      <c r="UYS38" s="174"/>
      <c r="UYT38" s="174"/>
      <c r="UYU38" s="174"/>
      <c r="UYV38" s="174"/>
      <c r="UZL38" s="174"/>
      <c r="UZM38" s="174"/>
      <c r="UZN38" s="174"/>
      <c r="UZO38" s="174"/>
      <c r="UZP38" s="174"/>
      <c r="UZQ38" s="174"/>
      <c r="UZR38" s="174"/>
      <c r="UZS38" s="174"/>
      <c r="UZT38" s="174"/>
      <c r="UZU38" s="174"/>
      <c r="UZV38" s="174"/>
      <c r="UZW38" s="174"/>
      <c r="UZX38" s="174"/>
      <c r="VAN38" s="174"/>
      <c r="VAO38" s="174"/>
      <c r="VAP38" s="174"/>
      <c r="VAQ38" s="174"/>
      <c r="VAR38" s="174"/>
      <c r="VAS38" s="174"/>
      <c r="VAT38" s="174"/>
      <c r="VAU38" s="174"/>
      <c r="VAV38" s="174"/>
      <c r="VAW38" s="174"/>
      <c r="VAX38" s="174"/>
      <c r="VAY38" s="174"/>
      <c r="VAZ38" s="174"/>
      <c r="VBP38" s="174"/>
      <c r="VBQ38" s="174"/>
      <c r="VBR38" s="174"/>
      <c r="VBS38" s="174"/>
      <c r="VBT38" s="174"/>
      <c r="VBU38" s="174"/>
      <c r="VBV38" s="174"/>
      <c r="VBW38" s="174"/>
      <c r="VBX38" s="174"/>
      <c r="VBY38" s="174"/>
      <c r="VBZ38" s="174"/>
      <c r="VCA38" s="174"/>
      <c r="VCB38" s="174"/>
      <c r="VCR38" s="174"/>
      <c r="VCS38" s="174"/>
      <c r="VCT38" s="174"/>
      <c r="VCU38" s="174"/>
      <c r="VCV38" s="174"/>
      <c r="VCW38" s="174"/>
      <c r="VCX38" s="174"/>
      <c r="VCY38" s="174"/>
      <c r="VCZ38" s="174"/>
      <c r="VDA38" s="174"/>
      <c r="VDB38" s="174"/>
      <c r="VDC38" s="174"/>
      <c r="VDD38" s="174"/>
      <c r="VDT38" s="174"/>
      <c r="VDU38" s="174"/>
      <c r="VDV38" s="174"/>
      <c r="VDW38" s="174"/>
      <c r="VDX38" s="174"/>
      <c r="VDY38" s="174"/>
      <c r="VDZ38" s="174"/>
      <c r="VEA38" s="174"/>
      <c r="VEB38" s="174"/>
      <c r="VEC38" s="174"/>
      <c r="VED38" s="174"/>
      <c r="VEE38" s="174"/>
      <c r="VEF38" s="174"/>
      <c r="VEV38" s="174"/>
      <c r="VEW38" s="174"/>
      <c r="VEX38" s="174"/>
      <c r="VEY38" s="174"/>
      <c r="VEZ38" s="174"/>
      <c r="VFA38" s="174"/>
      <c r="VFB38" s="174"/>
      <c r="VFC38" s="174"/>
      <c r="VFD38" s="174"/>
      <c r="VFE38" s="174"/>
      <c r="VFF38" s="174"/>
      <c r="VFG38" s="174"/>
      <c r="VFH38" s="174"/>
      <c r="VFX38" s="174"/>
      <c r="VFY38" s="174"/>
      <c r="VFZ38" s="174"/>
      <c r="VGA38" s="174"/>
      <c r="VGB38" s="174"/>
      <c r="VGC38" s="174"/>
      <c r="VGD38" s="174"/>
      <c r="VGE38" s="174"/>
      <c r="VGF38" s="174"/>
      <c r="VGG38" s="174"/>
      <c r="VGH38" s="174"/>
      <c r="VGI38" s="174"/>
      <c r="VGJ38" s="174"/>
      <c r="VGZ38" s="174"/>
      <c r="VHA38" s="174"/>
      <c r="VHB38" s="174"/>
      <c r="VHC38" s="174"/>
      <c r="VHD38" s="174"/>
      <c r="VHE38" s="174"/>
      <c r="VHF38" s="174"/>
      <c r="VHG38" s="174"/>
      <c r="VHH38" s="174"/>
      <c r="VHI38" s="174"/>
      <c r="VHJ38" s="174"/>
      <c r="VHK38" s="174"/>
      <c r="VHL38" s="174"/>
      <c r="VIB38" s="174"/>
      <c r="VIC38" s="174"/>
      <c r="VID38" s="174"/>
      <c r="VIE38" s="174"/>
      <c r="VIF38" s="174"/>
      <c r="VIG38" s="174"/>
      <c r="VIH38" s="174"/>
      <c r="VII38" s="174"/>
      <c r="VIJ38" s="174"/>
      <c r="VIK38" s="174"/>
      <c r="VIL38" s="174"/>
      <c r="VIM38" s="174"/>
      <c r="VIN38" s="174"/>
      <c r="VJD38" s="174"/>
      <c r="VJE38" s="174"/>
      <c r="VJF38" s="174"/>
      <c r="VJG38" s="174"/>
      <c r="VJH38" s="174"/>
      <c r="VJI38" s="174"/>
      <c r="VJJ38" s="174"/>
      <c r="VJK38" s="174"/>
      <c r="VJL38" s="174"/>
      <c r="VJM38" s="174"/>
      <c r="VJN38" s="174"/>
      <c r="VJO38" s="174"/>
      <c r="VJP38" s="174"/>
      <c r="VKF38" s="174"/>
      <c r="VKG38" s="174"/>
      <c r="VKH38" s="174"/>
      <c r="VKI38" s="174"/>
      <c r="VKJ38" s="174"/>
      <c r="VKK38" s="174"/>
      <c r="VKL38" s="174"/>
      <c r="VKM38" s="174"/>
      <c r="VKN38" s="174"/>
      <c r="VKO38" s="174"/>
      <c r="VKP38" s="174"/>
      <c r="VKQ38" s="174"/>
      <c r="VKR38" s="174"/>
      <c r="VLH38" s="174"/>
      <c r="VLI38" s="174"/>
      <c r="VLJ38" s="174"/>
      <c r="VLK38" s="174"/>
      <c r="VLL38" s="174"/>
      <c r="VLM38" s="174"/>
      <c r="VLN38" s="174"/>
      <c r="VLO38" s="174"/>
      <c r="VLP38" s="174"/>
      <c r="VLQ38" s="174"/>
      <c r="VLR38" s="174"/>
      <c r="VLS38" s="174"/>
      <c r="VLT38" s="174"/>
      <c r="VMJ38" s="174"/>
      <c r="VMK38" s="174"/>
      <c r="VML38" s="174"/>
      <c r="VMM38" s="174"/>
      <c r="VMN38" s="174"/>
      <c r="VMO38" s="174"/>
      <c r="VMP38" s="174"/>
      <c r="VMQ38" s="174"/>
      <c r="VMR38" s="174"/>
      <c r="VMS38" s="174"/>
      <c r="VMT38" s="174"/>
      <c r="VMU38" s="174"/>
      <c r="VMV38" s="174"/>
      <c r="VNL38" s="174"/>
      <c r="VNM38" s="174"/>
      <c r="VNN38" s="174"/>
      <c r="VNO38" s="174"/>
      <c r="VNP38" s="174"/>
      <c r="VNQ38" s="174"/>
      <c r="VNR38" s="174"/>
      <c r="VNS38" s="174"/>
      <c r="VNT38" s="174"/>
      <c r="VNU38" s="174"/>
      <c r="VNV38" s="174"/>
      <c r="VNW38" s="174"/>
      <c r="VNX38" s="174"/>
      <c r="VON38" s="174"/>
      <c r="VOO38" s="174"/>
      <c r="VOP38" s="174"/>
      <c r="VOQ38" s="174"/>
      <c r="VOR38" s="174"/>
      <c r="VOS38" s="174"/>
      <c r="VOT38" s="174"/>
      <c r="VOU38" s="174"/>
      <c r="VOV38" s="174"/>
      <c r="VOW38" s="174"/>
      <c r="VOX38" s="174"/>
      <c r="VOY38" s="174"/>
      <c r="VOZ38" s="174"/>
      <c r="VPP38" s="174"/>
      <c r="VPQ38" s="174"/>
      <c r="VPR38" s="174"/>
      <c r="VPS38" s="174"/>
      <c r="VPT38" s="174"/>
      <c r="VPU38" s="174"/>
      <c r="VPV38" s="174"/>
      <c r="VPW38" s="174"/>
      <c r="VPX38" s="174"/>
      <c r="VPY38" s="174"/>
      <c r="VPZ38" s="174"/>
      <c r="VQA38" s="174"/>
      <c r="VQB38" s="174"/>
      <c r="VQR38" s="174"/>
      <c r="VQS38" s="174"/>
      <c r="VQT38" s="174"/>
      <c r="VQU38" s="174"/>
      <c r="VQV38" s="174"/>
      <c r="VQW38" s="174"/>
      <c r="VQX38" s="174"/>
      <c r="VQY38" s="174"/>
      <c r="VQZ38" s="174"/>
      <c r="VRA38" s="174"/>
      <c r="VRB38" s="174"/>
      <c r="VRC38" s="174"/>
      <c r="VRD38" s="174"/>
      <c r="VRT38" s="174"/>
      <c r="VRU38" s="174"/>
      <c r="VRV38" s="174"/>
      <c r="VRW38" s="174"/>
      <c r="VRX38" s="174"/>
      <c r="VRY38" s="174"/>
      <c r="VRZ38" s="174"/>
      <c r="VSA38" s="174"/>
      <c r="VSB38" s="174"/>
      <c r="VSC38" s="174"/>
      <c r="VSD38" s="174"/>
      <c r="VSE38" s="174"/>
      <c r="VSF38" s="174"/>
      <c r="VSV38" s="174"/>
      <c r="VSW38" s="174"/>
      <c r="VSX38" s="174"/>
      <c r="VSY38" s="174"/>
      <c r="VSZ38" s="174"/>
      <c r="VTA38" s="174"/>
      <c r="VTB38" s="174"/>
      <c r="VTC38" s="174"/>
      <c r="VTD38" s="174"/>
      <c r="VTE38" s="174"/>
      <c r="VTF38" s="174"/>
      <c r="VTG38" s="174"/>
      <c r="VTH38" s="174"/>
      <c r="VTX38" s="174"/>
      <c r="VTY38" s="174"/>
      <c r="VTZ38" s="174"/>
      <c r="VUA38" s="174"/>
      <c r="VUB38" s="174"/>
      <c r="VUC38" s="174"/>
      <c r="VUD38" s="174"/>
      <c r="VUE38" s="174"/>
      <c r="VUF38" s="174"/>
      <c r="VUG38" s="174"/>
      <c r="VUH38" s="174"/>
      <c r="VUI38" s="174"/>
      <c r="VUJ38" s="174"/>
      <c r="VUZ38" s="174"/>
      <c r="VVA38" s="174"/>
      <c r="VVB38" s="174"/>
      <c r="VVC38" s="174"/>
      <c r="VVD38" s="174"/>
      <c r="VVE38" s="174"/>
      <c r="VVF38" s="174"/>
      <c r="VVG38" s="174"/>
      <c r="VVH38" s="174"/>
      <c r="VVI38" s="174"/>
      <c r="VVJ38" s="174"/>
      <c r="VVK38" s="174"/>
      <c r="VVL38" s="174"/>
      <c r="VWB38" s="174"/>
      <c r="VWC38" s="174"/>
      <c r="VWD38" s="174"/>
      <c r="VWE38" s="174"/>
      <c r="VWF38" s="174"/>
      <c r="VWG38" s="174"/>
      <c r="VWH38" s="174"/>
      <c r="VWI38" s="174"/>
      <c r="VWJ38" s="174"/>
      <c r="VWK38" s="174"/>
      <c r="VWL38" s="174"/>
      <c r="VWM38" s="174"/>
      <c r="VWN38" s="174"/>
      <c r="VXD38" s="174"/>
      <c r="VXE38" s="174"/>
      <c r="VXF38" s="174"/>
      <c r="VXG38" s="174"/>
      <c r="VXH38" s="174"/>
      <c r="VXI38" s="174"/>
      <c r="VXJ38" s="174"/>
      <c r="VXK38" s="174"/>
      <c r="VXL38" s="174"/>
      <c r="VXM38" s="174"/>
      <c r="VXN38" s="174"/>
      <c r="VXO38" s="174"/>
      <c r="VXP38" s="174"/>
      <c r="VYF38" s="174"/>
      <c r="VYG38" s="174"/>
      <c r="VYH38" s="174"/>
      <c r="VYI38" s="174"/>
      <c r="VYJ38" s="174"/>
      <c r="VYK38" s="174"/>
      <c r="VYL38" s="174"/>
      <c r="VYM38" s="174"/>
      <c r="VYN38" s="174"/>
      <c r="VYO38" s="174"/>
      <c r="VYP38" s="174"/>
      <c r="VYQ38" s="174"/>
      <c r="VYR38" s="174"/>
      <c r="VZH38" s="174"/>
      <c r="VZI38" s="174"/>
      <c r="VZJ38" s="174"/>
      <c r="VZK38" s="174"/>
      <c r="VZL38" s="174"/>
      <c r="VZM38" s="174"/>
      <c r="VZN38" s="174"/>
      <c r="VZO38" s="174"/>
      <c r="VZP38" s="174"/>
      <c r="VZQ38" s="174"/>
      <c r="VZR38" s="174"/>
      <c r="VZS38" s="174"/>
      <c r="VZT38" s="174"/>
      <c r="WAJ38" s="174"/>
      <c r="WAK38" s="174"/>
      <c r="WAL38" s="174"/>
      <c r="WAM38" s="174"/>
      <c r="WAN38" s="174"/>
      <c r="WAO38" s="174"/>
      <c r="WAP38" s="174"/>
      <c r="WAQ38" s="174"/>
      <c r="WAR38" s="174"/>
      <c r="WAS38" s="174"/>
      <c r="WAT38" s="174"/>
      <c r="WAU38" s="174"/>
      <c r="WAV38" s="174"/>
      <c r="WBL38" s="174"/>
      <c r="WBM38" s="174"/>
      <c r="WBN38" s="174"/>
      <c r="WBO38" s="174"/>
      <c r="WBP38" s="174"/>
      <c r="WBQ38" s="174"/>
      <c r="WBR38" s="174"/>
      <c r="WBS38" s="174"/>
      <c r="WBT38" s="174"/>
      <c r="WBU38" s="174"/>
      <c r="WBV38" s="174"/>
      <c r="WBW38" s="174"/>
      <c r="WBX38" s="174"/>
      <c r="WCN38" s="174"/>
      <c r="WCO38" s="174"/>
      <c r="WCP38" s="174"/>
      <c r="WCQ38" s="174"/>
      <c r="WCR38" s="174"/>
      <c r="WCS38" s="174"/>
      <c r="WCT38" s="174"/>
      <c r="WCU38" s="174"/>
      <c r="WCV38" s="174"/>
      <c r="WCW38" s="174"/>
      <c r="WCX38" s="174"/>
      <c r="WCY38" s="174"/>
      <c r="WCZ38" s="174"/>
      <c r="WDP38" s="174"/>
      <c r="WDQ38" s="174"/>
      <c r="WDR38" s="174"/>
      <c r="WDS38" s="174"/>
      <c r="WDT38" s="174"/>
      <c r="WDU38" s="174"/>
      <c r="WDV38" s="174"/>
      <c r="WDW38" s="174"/>
      <c r="WDX38" s="174"/>
      <c r="WDY38" s="174"/>
      <c r="WDZ38" s="174"/>
      <c r="WEA38" s="174"/>
      <c r="WEB38" s="174"/>
      <c r="WER38" s="174"/>
      <c r="WES38" s="174"/>
      <c r="WET38" s="174"/>
      <c r="WEU38" s="174"/>
      <c r="WEV38" s="174"/>
      <c r="WEW38" s="174"/>
      <c r="WEX38" s="174"/>
      <c r="WEY38" s="174"/>
      <c r="WEZ38" s="174"/>
      <c r="WFA38" s="174"/>
      <c r="WFB38" s="174"/>
      <c r="WFC38" s="174"/>
      <c r="WFD38" s="174"/>
      <c r="WFT38" s="174"/>
      <c r="WFU38" s="174"/>
      <c r="WFV38" s="174"/>
      <c r="WFW38" s="174"/>
      <c r="WFX38" s="174"/>
      <c r="WFY38" s="174"/>
      <c r="WFZ38" s="174"/>
      <c r="WGA38" s="174"/>
      <c r="WGB38" s="174"/>
      <c r="WGC38" s="174"/>
      <c r="WGD38" s="174"/>
      <c r="WGE38" s="174"/>
      <c r="WGF38" s="174"/>
      <c r="WGV38" s="174"/>
      <c r="WGW38" s="174"/>
      <c r="WGX38" s="174"/>
      <c r="WGY38" s="174"/>
      <c r="WGZ38" s="174"/>
      <c r="WHA38" s="174"/>
      <c r="WHB38" s="174"/>
      <c r="WHC38" s="174"/>
      <c r="WHD38" s="174"/>
      <c r="WHE38" s="174"/>
      <c r="WHF38" s="174"/>
      <c r="WHG38" s="174"/>
      <c r="WHH38" s="174"/>
      <c r="WHX38" s="174"/>
      <c r="WHY38" s="174"/>
      <c r="WHZ38" s="174"/>
      <c r="WIA38" s="174"/>
      <c r="WIB38" s="174"/>
      <c r="WIC38" s="174"/>
      <c r="WID38" s="174"/>
      <c r="WIE38" s="174"/>
      <c r="WIF38" s="174"/>
      <c r="WIG38" s="174"/>
      <c r="WIH38" s="174"/>
      <c r="WII38" s="174"/>
      <c r="WIJ38" s="174"/>
      <c r="WIZ38" s="174"/>
      <c r="WJA38" s="174"/>
      <c r="WJB38" s="174"/>
      <c r="WJC38" s="174"/>
      <c r="WJD38" s="174"/>
      <c r="WJE38" s="174"/>
      <c r="WJF38" s="174"/>
      <c r="WJG38" s="174"/>
      <c r="WJH38" s="174"/>
      <c r="WJI38" s="174"/>
      <c r="WJJ38" s="174"/>
      <c r="WJK38" s="174"/>
      <c r="WJL38" s="174"/>
      <c r="WKB38" s="174"/>
      <c r="WKC38" s="174"/>
      <c r="WKD38" s="174"/>
      <c r="WKE38" s="174"/>
      <c r="WKF38" s="174"/>
      <c r="WKG38" s="174"/>
      <c r="WKH38" s="174"/>
      <c r="WKI38" s="174"/>
      <c r="WKJ38" s="174"/>
      <c r="WKK38" s="174"/>
      <c r="WKL38" s="174"/>
      <c r="WKM38" s="174"/>
      <c r="WKN38" s="174"/>
      <c r="WLD38" s="174"/>
      <c r="WLE38" s="174"/>
      <c r="WLF38" s="174"/>
      <c r="WLG38" s="174"/>
      <c r="WLH38" s="174"/>
      <c r="WLI38" s="174"/>
      <c r="WLJ38" s="174"/>
      <c r="WLK38" s="174"/>
      <c r="WLL38" s="174"/>
      <c r="WLM38" s="174"/>
      <c r="WLN38" s="174"/>
      <c r="WLO38" s="174"/>
      <c r="WLP38" s="174"/>
      <c r="WMF38" s="174"/>
      <c r="WMG38" s="174"/>
      <c r="WMH38" s="174"/>
      <c r="WMI38" s="174"/>
      <c r="WMJ38" s="174"/>
      <c r="WMK38" s="174"/>
      <c r="WML38" s="174"/>
      <c r="WMM38" s="174"/>
      <c r="WMN38" s="174"/>
      <c r="WMO38" s="174"/>
      <c r="WMP38" s="174"/>
      <c r="WMQ38" s="174"/>
      <c r="WMR38" s="174"/>
      <c r="WNH38" s="174"/>
      <c r="WNI38" s="174"/>
      <c r="WNJ38" s="174"/>
      <c r="WNK38" s="174"/>
      <c r="WNL38" s="174"/>
      <c r="WNM38" s="174"/>
      <c r="WNN38" s="174"/>
      <c r="WNO38" s="174"/>
      <c r="WNP38" s="174"/>
      <c r="WNQ38" s="174"/>
      <c r="WNR38" s="174"/>
      <c r="WNS38" s="174"/>
      <c r="WNT38" s="174"/>
      <c r="WOJ38" s="174"/>
      <c r="WOK38" s="174"/>
      <c r="WOL38" s="174"/>
      <c r="WOM38" s="174"/>
      <c r="WON38" s="174"/>
      <c r="WOO38" s="174"/>
      <c r="WOP38" s="174"/>
      <c r="WOQ38" s="174"/>
      <c r="WOR38" s="174"/>
      <c r="WOS38" s="174"/>
      <c r="WOT38" s="174"/>
      <c r="WOU38" s="174"/>
      <c r="WOV38" s="174"/>
      <c r="WPL38" s="174"/>
      <c r="WPM38" s="174"/>
      <c r="WPN38" s="174"/>
      <c r="WPO38" s="174"/>
      <c r="WPP38" s="174"/>
      <c r="WPQ38" s="174"/>
      <c r="WPR38" s="174"/>
      <c r="WPS38" s="174"/>
      <c r="WPT38" s="174"/>
      <c r="WPU38" s="174"/>
      <c r="WPV38" s="174"/>
      <c r="WPW38" s="174"/>
      <c r="WPX38" s="174"/>
      <c r="WQN38" s="174"/>
      <c r="WQO38" s="174"/>
      <c r="WQP38" s="174"/>
      <c r="WQQ38" s="174"/>
      <c r="WQR38" s="174"/>
      <c r="WQS38" s="174"/>
      <c r="WQT38" s="174"/>
      <c r="WQU38" s="174"/>
      <c r="WQV38" s="174"/>
      <c r="WQW38" s="174"/>
      <c r="WQX38" s="174"/>
      <c r="WQY38" s="174"/>
      <c r="WQZ38" s="174"/>
      <c r="WRP38" s="174"/>
      <c r="WRQ38" s="174"/>
      <c r="WRR38" s="174"/>
      <c r="WRS38" s="174"/>
      <c r="WRT38" s="174"/>
      <c r="WRU38" s="174"/>
      <c r="WRV38" s="174"/>
      <c r="WRW38" s="174"/>
      <c r="WRX38" s="174"/>
      <c r="WRY38" s="174"/>
      <c r="WRZ38" s="174"/>
      <c r="WSA38" s="174"/>
      <c r="WSB38" s="174"/>
      <c r="WSR38" s="174"/>
      <c r="WSS38" s="174"/>
      <c r="WST38" s="174"/>
      <c r="WSU38" s="174"/>
      <c r="WSV38" s="174"/>
      <c r="WSW38" s="174"/>
      <c r="WSX38" s="174"/>
      <c r="WSY38" s="174"/>
      <c r="WSZ38" s="174"/>
      <c r="WTA38" s="174"/>
      <c r="WTB38" s="174"/>
      <c r="WTC38" s="174"/>
      <c r="WTD38" s="174"/>
      <c r="WTT38" s="174"/>
      <c r="WTU38" s="174"/>
      <c r="WTV38" s="174"/>
      <c r="WTW38" s="174"/>
      <c r="WTX38" s="174"/>
      <c r="WTY38" s="174"/>
      <c r="WTZ38" s="174"/>
      <c r="WUA38" s="174"/>
      <c r="WUB38" s="174"/>
      <c r="WUC38" s="174"/>
      <c r="WUD38" s="174"/>
      <c r="WUE38" s="174"/>
      <c r="WUF38" s="174"/>
      <c r="WUV38" s="174"/>
      <c r="WUW38" s="174"/>
      <c r="WUX38" s="174"/>
      <c r="WUY38" s="174"/>
      <c r="WUZ38" s="174"/>
      <c r="WVA38" s="174"/>
      <c r="WVB38" s="174"/>
      <c r="WVC38" s="174"/>
      <c r="WVD38" s="174"/>
      <c r="WVE38" s="174"/>
      <c r="WVF38" s="174"/>
      <c r="WVG38" s="174"/>
      <c r="WVH38" s="174"/>
      <c r="WVX38" s="174"/>
      <c r="WVY38" s="174"/>
      <c r="WVZ38" s="174"/>
      <c r="WWA38" s="174"/>
      <c r="WWB38" s="174"/>
      <c r="WWC38" s="174"/>
      <c r="WWD38" s="174"/>
      <c r="WWE38" s="174"/>
      <c r="WWF38" s="174"/>
      <c r="WWG38" s="174"/>
      <c r="WWH38" s="174"/>
      <c r="WWI38" s="174"/>
      <c r="WWJ38" s="174"/>
      <c r="WWZ38" s="174"/>
      <c r="WXA38" s="174"/>
      <c r="WXB38" s="174"/>
      <c r="WXC38" s="174"/>
      <c r="WXD38" s="174"/>
      <c r="WXE38" s="174"/>
      <c r="WXF38" s="174"/>
      <c r="WXG38" s="174"/>
      <c r="WXH38" s="174"/>
      <c r="WXI38" s="174"/>
      <c r="WXJ38" s="174"/>
      <c r="WXK38" s="174"/>
      <c r="WXL38" s="174"/>
      <c r="WYB38" s="174"/>
      <c r="WYC38" s="174"/>
      <c r="WYD38" s="174"/>
      <c r="WYE38" s="174"/>
      <c r="WYF38" s="174"/>
      <c r="WYG38" s="174"/>
      <c r="WYH38" s="174"/>
      <c r="WYI38" s="174"/>
      <c r="WYJ38" s="174"/>
      <c r="WYK38" s="174"/>
      <c r="WYL38" s="174"/>
      <c r="WYM38" s="174"/>
      <c r="WYN38" s="174"/>
      <c r="WZD38" s="174"/>
      <c r="WZE38" s="174"/>
      <c r="WZF38" s="174"/>
      <c r="WZG38" s="174"/>
      <c r="WZH38" s="174"/>
      <c r="WZI38" s="174"/>
      <c r="WZJ38" s="174"/>
      <c r="WZK38" s="174"/>
      <c r="WZL38" s="174"/>
      <c r="WZM38" s="174"/>
      <c r="WZN38" s="174"/>
      <c r="WZO38" s="174"/>
      <c r="WZP38" s="174"/>
      <c r="XAF38" s="174"/>
      <c r="XAG38" s="174"/>
      <c r="XAH38" s="174"/>
      <c r="XAI38" s="174"/>
      <c r="XAJ38" s="174"/>
      <c r="XAK38" s="174"/>
      <c r="XAL38" s="174"/>
      <c r="XAM38" s="174"/>
      <c r="XAN38" s="174"/>
      <c r="XAO38" s="174"/>
      <c r="XAP38" s="174"/>
      <c r="XAQ38" s="174"/>
      <c r="XAR38" s="174"/>
      <c r="XBH38" s="174"/>
      <c r="XBI38" s="174"/>
      <c r="XBJ38" s="174"/>
      <c r="XBK38" s="174"/>
      <c r="XBL38" s="174"/>
      <c r="XBM38" s="174"/>
      <c r="XBN38" s="174"/>
      <c r="XBO38" s="174"/>
      <c r="XBP38" s="174"/>
      <c r="XBQ38" s="174"/>
      <c r="XBR38" s="174"/>
      <c r="XBS38" s="174"/>
      <c r="XBT38" s="174"/>
      <c r="XCJ38" s="174"/>
      <c r="XCK38" s="174"/>
      <c r="XCL38" s="174"/>
      <c r="XCM38" s="174"/>
      <c r="XCN38" s="174"/>
      <c r="XCO38" s="174"/>
      <c r="XCP38" s="174"/>
      <c r="XCQ38" s="174"/>
      <c r="XCR38" s="174"/>
      <c r="XCS38" s="174"/>
      <c r="XCT38" s="174"/>
      <c r="XCU38" s="174"/>
      <c r="XCV38" s="174"/>
      <c r="XDL38" s="174"/>
      <c r="XDM38" s="174"/>
      <c r="XDN38" s="174"/>
      <c r="XDO38" s="174"/>
      <c r="XDP38" s="174"/>
      <c r="XDQ38" s="174"/>
      <c r="XDR38" s="174"/>
      <c r="XDS38" s="174"/>
      <c r="XDT38" s="174"/>
      <c r="XDU38" s="174"/>
      <c r="XDV38" s="174"/>
      <c r="XDW38" s="174"/>
      <c r="XDX38" s="174"/>
      <c r="XEN38" s="174"/>
      <c r="XEO38" s="174"/>
      <c r="XEP38" s="174"/>
      <c r="XEQ38" s="174"/>
      <c r="XER38" s="174"/>
      <c r="XES38" s="174"/>
      <c r="XET38" s="174"/>
      <c r="XEU38" s="174"/>
      <c r="XEV38" s="174"/>
      <c r="XEW38" s="174"/>
      <c r="XEX38" s="174"/>
      <c r="XEY38" s="174"/>
      <c r="XEZ38" s="17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hyperlinks>
    <hyperlink ref="AC2" location="Contenido!A1" display="Contenido" xr:uid="{521BC67F-AD7E-4E2B-850E-00A8A49D415D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  <ignoredErrors>
    <ignoredError sqref="C22 C12 C16" formula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78AA-0481-43FB-8593-FF5842AD9ABA}">
  <sheetPr>
    <tabColor rgb="FFCFAC65"/>
    <pageSetUpPr fitToPage="1"/>
  </sheetPr>
  <dimension ref="A2:L45"/>
  <sheetViews>
    <sheetView showGridLines="0" showOutlineSymbols="0" showWhiteSpace="0" workbookViewId="0">
      <selection activeCell="L17" sqref="L17"/>
    </sheetView>
  </sheetViews>
  <sheetFormatPr baseColWidth="10" defaultColWidth="11" defaultRowHeight="15" customHeight="1" x14ac:dyDescent="0.3"/>
  <cols>
    <col min="1" max="1" width="5" style="74" customWidth="1"/>
    <col min="2" max="10" width="11" style="74"/>
    <col min="11" max="11" width="5" style="74" customWidth="1"/>
    <col min="12" max="12" width="14" style="12" customWidth="1"/>
    <col min="13" max="16384" width="11" style="74"/>
  </cols>
  <sheetData>
    <row r="2" spans="1:12" ht="15" customHeight="1" thickBot="1" x14ac:dyDescent="0.35">
      <c r="L2" s="13" t="s">
        <v>0</v>
      </c>
    </row>
    <row r="3" spans="1:12" ht="15" customHeight="1" x14ac:dyDescent="0.3">
      <c r="B3" s="152" t="s">
        <v>238</v>
      </c>
      <c r="C3" s="153"/>
      <c r="D3" s="153"/>
      <c r="E3" s="153"/>
      <c r="F3" s="153"/>
      <c r="G3" s="153"/>
      <c r="H3" s="153"/>
      <c r="I3" s="153"/>
      <c r="J3" s="154"/>
    </row>
    <row r="4" spans="1:12" ht="15" customHeight="1" x14ac:dyDescent="0.3">
      <c r="B4" s="155"/>
      <c r="C4" s="156"/>
      <c r="D4" s="156"/>
      <c r="E4" s="156"/>
      <c r="F4" s="156"/>
      <c r="G4" s="156"/>
      <c r="H4" s="156"/>
      <c r="I4" s="156"/>
      <c r="J4" s="157"/>
    </row>
    <row r="5" spans="1:12" ht="15" customHeight="1" x14ac:dyDescent="0.3">
      <c r="B5" s="155"/>
      <c r="C5" s="156"/>
      <c r="D5" s="156"/>
      <c r="E5" s="156"/>
      <c r="F5" s="156"/>
      <c r="G5" s="156"/>
      <c r="H5" s="156"/>
      <c r="I5" s="156"/>
      <c r="J5" s="157"/>
      <c r="L5" s="14"/>
    </row>
    <row r="6" spans="1:12" ht="15" customHeight="1" x14ac:dyDescent="0.3">
      <c r="B6" s="155"/>
      <c r="C6" s="156"/>
      <c r="D6" s="156"/>
      <c r="E6" s="156"/>
      <c r="F6" s="156"/>
      <c r="G6" s="156"/>
      <c r="H6" s="156"/>
      <c r="I6" s="156"/>
      <c r="J6" s="157"/>
      <c r="L6" s="14"/>
    </row>
    <row r="7" spans="1:12" ht="15" customHeight="1" x14ac:dyDescent="0.3">
      <c r="B7" s="155"/>
      <c r="C7" s="156"/>
      <c r="D7" s="156"/>
      <c r="E7" s="156"/>
      <c r="F7" s="156"/>
      <c r="G7" s="156"/>
      <c r="H7" s="156"/>
      <c r="I7" s="156"/>
      <c r="J7" s="157"/>
    </row>
    <row r="8" spans="1:12" ht="15" customHeight="1" x14ac:dyDescent="0.3">
      <c r="B8" s="155"/>
      <c r="C8" s="156"/>
      <c r="D8" s="156"/>
      <c r="E8" s="156"/>
      <c r="F8" s="156"/>
      <c r="G8" s="156"/>
      <c r="H8" s="156"/>
      <c r="I8" s="156"/>
      <c r="J8" s="157"/>
      <c r="L8" s="14"/>
    </row>
    <row r="9" spans="1:12" ht="15" customHeight="1" x14ac:dyDescent="0.3">
      <c r="B9" s="155"/>
      <c r="C9" s="156"/>
      <c r="D9" s="156"/>
      <c r="E9" s="156"/>
      <c r="F9" s="156"/>
      <c r="G9" s="156"/>
      <c r="H9" s="156"/>
      <c r="I9" s="156"/>
      <c r="J9" s="157"/>
    </row>
    <row r="10" spans="1:12" ht="15" customHeight="1" x14ac:dyDescent="0.3">
      <c r="B10" s="155"/>
      <c r="C10" s="156"/>
      <c r="D10" s="156"/>
      <c r="E10" s="156"/>
      <c r="F10" s="156"/>
      <c r="G10" s="156"/>
      <c r="H10" s="156"/>
      <c r="I10" s="156"/>
      <c r="J10" s="157"/>
      <c r="L10" s="14"/>
    </row>
    <row r="11" spans="1:12" ht="15" customHeight="1" x14ac:dyDescent="0.3">
      <c r="A11" s="75"/>
      <c r="B11" s="155"/>
      <c r="C11" s="156"/>
      <c r="D11" s="156"/>
      <c r="E11" s="156"/>
      <c r="F11" s="156"/>
      <c r="G11" s="156"/>
      <c r="H11" s="156"/>
      <c r="I11" s="156"/>
      <c r="J11" s="157"/>
      <c r="K11" s="75"/>
    </row>
    <row r="12" spans="1:12" ht="15" customHeight="1" x14ac:dyDescent="0.3">
      <c r="A12" s="75"/>
      <c r="B12" s="155"/>
      <c r="C12" s="156"/>
      <c r="D12" s="156"/>
      <c r="E12" s="156"/>
      <c r="F12" s="156"/>
      <c r="G12" s="156"/>
      <c r="H12" s="156"/>
      <c r="I12" s="156"/>
      <c r="J12" s="157"/>
      <c r="K12" s="75"/>
    </row>
    <row r="13" spans="1:12" ht="15" customHeight="1" x14ac:dyDescent="0.3">
      <c r="A13" s="75"/>
      <c r="B13" s="155"/>
      <c r="C13" s="156"/>
      <c r="D13" s="156"/>
      <c r="E13" s="156"/>
      <c r="F13" s="156"/>
      <c r="G13" s="156"/>
      <c r="H13" s="156"/>
      <c r="I13" s="156"/>
      <c r="J13" s="157"/>
      <c r="K13" s="75"/>
    </row>
    <row r="14" spans="1:12" ht="15" customHeight="1" x14ac:dyDescent="0.3">
      <c r="A14" s="75"/>
      <c r="B14" s="155"/>
      <c r="C14" s="156"/>
      <c r="D14" s="156"/>
      <c r="E14" s="156"/>
      <c r="F14" s="156"/>
      <c r="G14" s="156"/>
      <c r="H14" s="156"/>
      <c r="I14" s="156"/>
      <c r="J14" s="157"/>
      <c r="K14" s="75"/>
      <c r="L14" s="24"/>
    </row>
    <row r="15" spans="1:12" ht="15" customHeight="1" x14ac:dyDescent="0.3">
      <c r="A15" s="75"/>
      <c r="B15" s="155"/>
      <c r="C15" s="156"/>
      <c r="D15" s="156"/>
      <c r="E15" s="156"/>
      <c r="F15" s="156"/>
      <c r="G15" s="156"/>
      <c r="H15" s="156"/>
      <c r="I15" s="156"/>
      <c r="J15" s="157"/>
      <c r="K15" s="75"/>
      <c r="L15" s="14"/>
    </row>
    <row r="16" spans="1:12" ht="15" customHeight="1" x14ac:dyDescent="0.3">
      <c r="A16" s="75"/>
      <c r="B16" s="155"/>
      <c r="C16" s="156"/>
      <c r="D16" s="156"/>
      <c r="E16" s="156"/>
      <c r="F16" s="156"/>
      <c r="G16" s="156"/>
      <c r="H16" s="156"/>
      <c r="I16" s="156"/>
      <c r="J16" s="157"/>
      <c r="K16" s="75"/>
      <c r="L16" s="24"/>
    </row>
    <row r="17" spans="1:12" ht="15" customHeight="1" x14ac:dyDescent="0.3">
      <c r="A17" s="75"/>
      <c r="B17" s="155"/>
      <c r="C17" s="156"/>
      <c r="D17" s="156"/>
      <c r="E17" s="156"/>
      <c r="F17" s="156"/>
      <c r="G17" s="156"/>
      <c r="H17" s="156"/>
      <c r="I17" s="156"/>
      <c r="J17" s="157"/>
      <c r="K17" s="75"/>
      <c r="L17" s="24"/>
    </row>
    <row r="18" spans="1:12" ht="15" customHeight="1" x14ac:dyDescent="0.3">
      <c r="A18" s="75"/>
      <c r="B18" s="155"/>
      <c r="C18" s="156"/>
      <c r="D18" s="156"/>
      <c r="E18" s="156"/>
      <c r="F18" s="156"/>
      <c r="G18" s="156"/>
      <c r="H18" s="156"/>
      <c r="I18" s="156"/>
      <c r="J18" s="157"/>
      <c r="K18" s="75"/>
      <c r="L18" s="24"/>
    </row>
    <row r="19" spans="1:12" ht="15" customHeight="1" x14ac:dyDescent="0.3">
      <c r="A19" s="75"/>
      <c r="B19" s="155"/>
      <c r="C19" s="156"/>
      <c r="D19" s="156"/>
      <c r="E19" s="156"/>
      <c r="F19" s="156"/>
      <c r="G19" s="156"/>
      <c r="H19" s="156"/>
      <c r="I19" s="156"/>
      <c r="J19" s="157"/>
      <c r="K19" s="75"/>
      <c r="L19" s="24"/>
    </row>
    <row r="20" spans="1:12" ht="15" customHeight="1" x14ac:dyDescent="0.3">
      <c r="A20" s="75"/>
      <c r="B20" s="155"/>
      <c r="C20" s="156"/>
      <c r="D20" s="156"/>
      <c r="E20" s="156"/>
      <c r="F20" s="156"/>
      <c r="G20" s="156"/>
      <c r="H20" s="156"/>
      <c r="I20" s="156"/>
      <c r="J20" s="157"/>
      <c r="K20" s="75"/>
      <c r="L20" s="24"/>
    </row>
    <row r="21" spans="1:12" ht="15" customHeight="1" x14ac:dyDescent="0.3">
      <c r="A21" s="75"/>
      <c r="B21" s="155"/>
      <c r="C21" s="156"/>
      <c r="D21" s="156"/>
      <c r="E21" s="156"/>
      <c r="F21" s="156"/>
      <c r="G21" s="156"/>
      <c r="H21" s="156"/>
      <c r="I21" s="156"/>
      <c r="J21" s="157"/>
      <c r="K21" s="75"/>
      <c r="L21" s="24"/>
    </row>
    <row r="22" spans="1:12" ht="15" customHeight="1" thickBot="1" x14ac:dyDescent="0.35">
      <c r="A22" s="75"/>
      <c r="B22" s="158"/>
      <c r="C22" s="159"/>
      <c r="D22" s="159"/>
      <c r="E22" s="159"/>
      <c r="F22" s="159"/>
      <c r="G22" s="159"/>
      <c r="H22" s="159"/>
      <c r="I22" s="159"/>
      <c r="J22" s="160"/>
      <c r="K22" s="75"/>
      <c r="L22" s="24"/>
    </row>
    <row r="23" spans="1:12" ht="15" customHeight="1" x14ac:dyDescent="0.3">
      <c r="A23" s="75"/>
      <c r="K23" s="75"/>
      <c r="L23" s="24"/>
    </row>
    <row r="24" spans="1:12" ht="15" customHeight="1" x14ac:dyDescent="0.3">
      <c r="A24" s="75"/>
      <c r="K24" s="75"/>
      <c r="L24" s="14"/>
    </row>
    <row r="25" spans="1:12" ht="15" customHeight="1" x14ac:dyDescent="0.3">
      <c r="L25" s="24"/>
    </row>
    <row r="26" spans="1:12" ht="15" customHeight="1" x14ac:dyDescent="0.3">
      <c r="L26" s="24"/>
    </row>
    <row r="27" spans="1:12" ht="15" customHeight="1" x14ac:dyDescent="0.3">
      <c r="L27" s="24"/>
    </row>
    <row r="28" spans="1:12" ht="15" customHeight="1" x14ac:dyDescent="0.3">
      <c r="L28" s="24"/>
    </row>
    <row r="29" spans="1:12" ht="15" customHeight="1" x14ac:dyDescent="0.3">
      <c r="L29" s="24"/>
    </row>
    <row r="30" spans="1:12" ht="15" customHeight="1" x14ac:dyDescent="0.3">
      <c r="L30" s="24"/>
    </row>
    <row r="31" spans="1:12" ht="15" customHeight="1" x14ac:dyDescent="0.3">
      <c r="L31" s="24"/>
    </row>
    <row r="32" spans="1:12" ht="15" customHeight="1" x14ac:dyDescent="0.3">
      <c r="L32" s="24"/>
    </row>
    <row r="33" spans="12:12" ht="15" customHeight="1" x14ac:dyDescent="0.3">
      <c r="L33" s="24"/>
    </row>
    <row r="34" spans="12:12" ht="15" customHeight="1" x14ac:dyDescent="0.3">
      <c r="L34" s="24"/>
    </row>
    <row r="36" spans="12:12" ht="15" customHeight="1" x14ac:dyDescent="0.3">
      <c r="L36" s="24"/>
    </row>
    <row r="37" spans="12:12" ht="15" customHeight="1" x14ac:dyDescent="0.3">
      <c r="L37" s="24"/>
    </row>
    <row r="38" spans="12:12" ht="15" customHeight="1" x14ac:dyDescent="0.3">
      <c r="L38" s="24"/>
    </row>
    <row r="39" spans="12:12" ht="15" customHeight="1" x14ac:dyDescent="0.3">
      <c r="L39" s="24"/>
    </row>
    <row r="40" spans="12:12" ht="15" customHeight="1" x14ac:dyDescent="0.3">
      <c r="L40" s="24"/>
    </row>
    <row r="41" spans="12:12" ht="15" customHeight="1" x14ac:dyDescent="0.3">
      <c r="L41" s="24"/>
    </row>
    <row r="42" spans="12:12" ht="15" customHeight="1" x14ac:dyDescent="0.3">
      <c r="L42" s="14"/>
    </row>
    <row r="43" spans="12:12" ht="15" customHeight="1" x14ac:dyDescent="0.3">
      <c r="L43" s="24"/>
    </row>
    <row r="44" spans="12:12" ht="15" customHeight="1" x14ac:dyDescent="0.3">
      <c r="L44" s="24"/>
    </row>
    <row r="45" spans="12:12" ht="15" customHeight="1" x14ac:dyDescent="0.3">
      <c r="L45" s="24"/>
    </row>
  </sheetData>
  <mergeCells count="1">
    <mergeCell ref="B3:J22"/>
  </mergeCells>
  <hyperlinks>
    <hyperlink ref="L2" location="Contenido!A1" display="Contenido" xr:uid="{CB1A34AF-FE83-438E-B50D-CC4ECF2B013F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441C3-0BE2-423A-9D10-E21987275B56}">
  <sheetPr>
    <tabColor rgb="FFF2DAB1"/>
    <pageSetUpPr fitToPage="1"/>
  </sheetPr>
  <dimension ref="A1:XEZ42"/>
  <sheetViews>
    <sheetView showGridLines="0" workbookViewId="0">
      <selection activeCell="B22" sqref="B22:AB22"/>
    </sheetView>
  </sheetViews>
  <sheetFormatPr baseColWidth="10" defaultColWidth="11.44140625" defaultRowHeight="14.4" x14ac:dyDescent="0.3"/>
  <cols>
    <col min="1" max="1" width="18.77734375" style="1" customWidth="1"/>
    <col min="2" max="4" width="9.77734375" style="1" bestFit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5546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239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389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164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45"/>
      <c r="Z5" s="149" t="s">
        <v>153</v>
      </c>
      <c r="AA5" s="149"/>
      <c r="AB5" s="149"/>
      <c r="AC5" s="1"/>
    </row>
    <row r="6" spans="1:29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45"/>
      <c r="Z6" s="171" t="s">
        <v>123</v>
      </c>
      <c r="AA6" s="171" t="s">
        <v>166</v>
      </c>
      <c r="AB6" s="171" t="s">
        <v>167</v>
      </c>
      <c r="AC6" s="1"/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AC7" s="1"/>
    </row>
    <row r="8" spans="1:29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53" customFormat="1" x14ac:dyDescent="0.3">
      <c r="A9" s="71" t="s">
        <v>123</v>
      </c>
      <c r="B9" s="120">
        <f>+B14+B19</f>
        <v>212093</v>
      </c>
      <c r="C9" s="120">
        <f t="shared" ref="C9:D9" si="0">+C14+C19</f>
        <v>104626</v>
      </c>
      <c r="D9" s="120">
        <f t="shared" si="0"/>
        <v>107467</v>
      </c>
      <c r="E9" s="120"/>
      <c r="F9" s="120">
        <f>+F14+F19</f>
        <v>52086</v>
      </c>
      <c r="G9" s="120">
        <f t="shared" ref="G9:H9" si="1">+G14+G19</f>
        <v>26114</v>
      </c>
      <c r="H9" s="120">
        <f t="shared" si="1"/>
        <v>25972</v>
      </c>
      <c r="I9" s="120"/>
      <c r="J9" s="120">
        <f>+J14+J19</f>
        <v>44696</v>
      </c>
      <c r="K9" s="120">
        <f t="shared" ref="K9:L9" si="2">+K14+K19</f>
        <v>22182</v>
      </c>
      <c r="L9" s="120">
        <f t="shared" si="2"/>
        <v>22514</v>
      </c>
      <c r="M9" s="120"/>
      <c r="N9" s="120">
        <f>+N14+N19</f>
        <v>44081</v>
      </c>
      <c r="O9" s="120">
        <f t="shared" ref="O9:P9" si="3">+O14+O19</f>
        <v>21816</v>
      </c>
      <c r="P9" s="120">
        <f t="shared" si="3"/>
        <v>22265</v>
      </c>
      <c r="Q9" s="120"/>
      <c r="R9" s="120">
        <f>+R14+R19</f>
        <v>36829</v>
      </c>
      <c r="S9" s="120">
        <f t="shared" ref="S9:T9" si="4">+S14+S19</f>
        <v>17974</v>
      </c>
      <c r="T9" s="120">
        <f t="shared" si="4"/>
        <v>18855</v>
      </c>
      <c r="U9" s="120"/>
      <c r="V9" s="120">
        <f>+V14+V19</f>
        <v>34272</v>
      </c>
      <c r="W9" s="120">
        <f t="shared" ref="W9:X9" si="5">+W14+W19</f>
        <v>16484</v>
      </c>
      <c r="X9" s="120">
        <f t="shared" si="5"/>
        <v>17788</v>
      </c>
      <c r="Y9" s="120"/>
      <c r="Z9" s="120">
        <f>+Z14+Z19</f>
        <v>129</v>
      </c>
      <c r="AA9" s="120">
        <f t="shared" ref="AA9:AB9" si="6">+AA14+AA19</f>
        <v>56</v>
      </c>
      <c r="AB9" s="120">
        <f t="shared" si="6"/>
        <v>73</v>
      </c>
      <c r="AC9" s="12"/>
    </row>
    <row r="10" spans="1:29" x14ac:dyDescent="0.3">
      <c r="A10" s="72" t="s">
        <v>168</v>
      </c>
      <c r="B10" s="115">
        <f>+B15+B20</f>
        <v>176104</v>
      </c>
      <c r="C10" s="115">
        <f t="shared" ref="C10:D10" si="7">+C15+C20</f>
        <v>86484</v>
      </c>
      <c r="D10" s="115">
        <f t="shared" si="7"/>
        <v>89620</v>
      </c>
      <c r="E10" s="115"/>
      <c r="F10" s="115">
        <f>+F15+F20</f>
        <v>43759</v>
      </c>
      <c r="G10" s="115">
        <f t="shared" ref="G10:H10" si="8">+G15+G20</f>
        <v>21871</v>
      </c>
      <c r="H10" s="115">
        <f t="shared" si="8"/>
        <v>21888</v>
      </c>
      <c r="I10" s="115"/>
      <c r="J10" s="115">
        <f>+J15+J20</f>
        <v>37054</v>
      </c>
      <c r="K10" s="115">
        <f t="shared" ref="K10:L10" si="9">+K15+K20</f>
        <v>18365</v>
      </c>
      <c r="L10" s="115">
        <f t="shared" si="9"/>
        <v>18689</v>
      </c>
      <c r="M10" s="115"/>
      <c r="N10" s="115">
        <f>+N15+N20</f>
        <v>36430</v>
      </c>
      <c r="O10" s="115">
        <f t="shared" ref="O10:P10" si="10">+O15+O20</f>
        <v>17931</v>
      </c>
      <c r="P10" s="115">
        <f t="shared" si="10"/>
        <v>18499</v>
      </c>
      <c r="Q10" s="115"/>
      <c r="R10" s="115">
        <f>+R15+R20</f>
        <v>30381</v>
      </c>
      <c r="S10" s="115">
        <f t="shared" ref="S10:T10" si="11">+S15+S20</f>
        <v>14707</v>
      </c>
      <c r="T10" s="115">
        <f t="shared" si="11"/>
        <v>15674</v>
      </c>
      <c r="U10" s="115"/>
      <c r="V10" s="115">
        <f>+V15+V20</f>
        <v>28428</v>
      </c>
      <c r="W10" s="115">
        <f t="shared" ref="W10:X10" si="12">+W15+W20</f>
        <v>13588</v>
      </c>
      <c r="X10" s="115">
        <f t="shared" si="12"/>
        <v>14840</v>
      </c>
      <c r="Y10" s="115"/>
      <c r="Z10" s="115">
        <f>+Z15+Z20</f>
        <v>52</v>
      </c>
      <c r="AA10" s="115">
        <f t="shared" ref="AA10:AB10" si="13">+AA15+AA20</f>
        <v>22</v>
      </c>
      <c r="AB10" s="115">
        <f t="shared" si="13"/>
        <v>30</v>
      </c>
    </row>
    <row r="11" spans="1:29" x14ac:dyDescent="0.3">
      <c r="A11" s="72" t="s">
        <v>169</v>
      </c>
      <c r="B11" s="115">
        <f>+B16+B21</f>
        <v>27438</v>
      </c>
      <c r="C11" s="115">
        <f t="shared" ref="C11:D11" si="14">+C16+C21</f>
        <v>14037</v>
      </c>
      <c r="D11" s="115">
        <f t="shared" si="14"/>
        <v>13401</v>
      </c>
      <c r="E11" s="115"/>
      <c r="F11" s="115">
        <f>+F16+F21</f>
        <v>6298</v>
      </c>
      <c r="G11" s="115">
        <f t="shared" ref="G11:H11" si="15">+G16+G21</f>
        <v>3262</v>
      </c>
      <c r="H11" s="115">
        <f t="shared" si="15"/>
        <v>3036</v>
      </c>
      <c r="I11" s="115"/>
      <c r="J11" s="115">
        <f>+J16+J21</f>
        <v>5826</v>
      </c>
      <c r="K11" s="115">
        <f t="shared" ref="K11:L11" si="16">+K16+K21</f>
        <v>2952</v>
      </c>
      <c r="L11" s="115">
        <f t="shared" si="16"/>
        <v>2874</v>
      </c>
      <c r="M11" s="115"/>
      <c r="N11" s="115">
        <f>+N16+N21</f>
        <v>5896</v>
      </c>
      <c r="O11" s="115">
        <f t="shared" ref="O11:P11" si="17">+O16+O21</f>
        <v>3056</v>
      </c>
      <c r="P11" s="115">
        <f t="shared" si="17"/>
        <v>2840</v>
      </c>
      <c r="Q11" s="115"/>
      <c r="R11" s="115">
        <f>+R16+R21</f>
        <v>4951</v>
      </c>
      <c r="S11" s="115">
        <f t="shared" ref="S11:T11" si="18">+S16+S21</f>
        <v>2542</v>
      </c>
      <c r="T11" s="115">
        <f t="shared" si="18"/>
        <v>2409</v>
      </c>
      <c r="U11" s="115"/>
      <c r="V11" s="115">
        <f>+V16+V21</f>
        <v>4390</v>
      </c>
      <c r="W11" s="115">
        <f t="shared" ref="W11:X11" si="19">+W16+W21</f>
        <v>2191</v>
      </c>
      <c r="X11" s="115">
        <f t="shared" si="19"/>
        <v>2199</v>
      </c>
      <c r="Y11" s="115"/>
      <c r="Z11" s="115">
        <f>+Z16+Z21</f>
        <v>77</v>
      </c>
      <c r="AA11" s="115">
        <f t="shared" ref="AA11:AB11" si="20">+AA16+AA21</f>
        <v>34</v>
      </c>
      <c r="AB11" s="115">
        <f t="shared" si="20"/>
        <v>43</v>
      </c>
    </row>
    <row r="12" spans="1:29" x14ac:dyDescent="0.3">
      <c r="A12" s="72" t="s">
        <v>170</v>
      </c>
      <c r="B12" s="115">
        <f>+B17</f>
        <v>8551</v>
      </c>
      <c r="C12" s="115">
        <f t="shared" ref="C12:D12" si="21">+C17</f>
        <v>4105</v>
      </c>
      <c r="D12" s="115">
        <f t="shared" si="21"/>
        <v>4446</v>
      </c>
      <c r="E12" s="115"/>
      <c r="F12" s="115">
        <f>+F17</f>
        <v>2029</v>
      </c>
      <c r="G12" s="115">
        <f t="shared" ref="G12:H12" si="22">+G17</f>
        <v>981</v>
      </c>
      <c r="H12" s="115">
        <f t="shared" si="22"/>
        <v>1048</v>
      </c>
      <c r="I12" s="115"/>
      <c r="J12" s="115">
        <f>+J17</f>
        <v>1816</v>
      </c>
      <c r="K12" s="115">
        <f t="shared" ref="K12:L12" si="23">+K17</f>
        <v>865</v>
      </c>
      <c r="L12" s="115">
        <f t="shared" si="23"/>
        <v>951</v>
      </c>
      <c r="M12" s="115"/>
      <c r="N12" s="115">
        <f>+N17</f>
        <v>1755</v>
      </c>
      <c r="O12" s="115">
        <f t="shared" ref="O12:P12" si="24">+O17</f>
        <v>829</v>
      </c>
      <c r="P12" s="115">
        <f t="shared" si="24"/>
        <v>926</v>
      </c>
      <c r="Q12" s="115"/>
      <c r="R12" s="115">
        <f>+R17</f>
        <v>1497</v>
      </c>
      <c r="S12" s="115">
        <f t="shared" ref="S12:T12" si="25">+S17</f>
        <v>725</v>
      </c>
      <c r="T12" s="115">
        <f t="shared" si="25"/>
        <v>772</v>
      </c>
      <c r="U12" s="115"/>
      <c r="V12" s="115">
        <f>+V17</f>
        <v>1454</v>
      </c>
      <c r="W12" s="115">
        <f t="shared" ref="W12:X12" si="26">+W17</f>
        <v>705</v>
      </c>
      <c r="X12" s="115">
        <f t="shared" si="26"/>
        <v>749</v>
      </c>
      <c r="Y12" s="115"/>
      <c r="Z12" s="115">
        <f>+Z17</f>
        <v>0</v>
      </c>
      <c r="AA12" s="115">
        <f t="shared" ref="AA12:AB12" si="27">+AA17</f>
        <v>0</v>
      </c>
      <c r="AB12" s="115">
        <f t="shared" si="27"/>
        <v>0</v>
      </c>
      <c r="AC12" s="24"/>
    </row>
    <row r="13" spans="1:29" x14ac:dyDescent="0.3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4"/>
    </row>
    <row r="14" spans="1:29" s="53" customFormat="1" x14ac:dyDescent="0.3">
      <c r="A14" s="71" t="s">
        <v>171</v>
      </c>
      <c r="B14" s="120">
        <f>SUM(B15:B17)</f>
        <v>158204</v>
      </c>
      <c r="C14" s="120">
        <f t="shared" ref="C14:AB14" si="28">SUM(C15:C17)</f>
        <v>78097</v>
      </c>
      <c r="D14" s="120">
        <f t="shared" si="28"/>
        <v>80107</v>
      </c>
      <c r="E14" s="120"/>
      <c r="F14" s="120">
        <f t="shared" si="28"/>
        <v>38185</v>
      </c>
      <c r="G14" s="120">
        <f t="shared" si="28"/>
        <v>19194</v>
      </c>
      <c r="H14" s="120">
        <f t="shared" si="28"/>
        <v>18991</v>
      </c>
      <c r="I14" s="120"/>
      <c r="J14" s="120">
        <f t="shared" si="28"/>
        <v>33405</v>
      </c>
      <c r="K14" s="120">
        <f t="shared" si="28"/>
        <v>16489</v>
      </c>
      <c r="L14" s="120">
        <f t="shared" si="28"/>
        <v>16916</v>
      </c>
      <c r="M14" s="120"/>
      <c r="N14" s="120">
        <f t="shared" si="28"/>
        <v>33218</v>
      </c>
      <c r="O14" s="120">
        <f t="shared" si="28"/>
        <v>16430</v>
      </c>
      <c r="P14" s="120">
        <f t="shared" si="28"/>
        <v>16788</v>
      </c>
      <c r="Q14" s="120"/>
      <c r="R14" s="120">
        <f t="shared" si="28"/>
        <v>27592</v>
      </c>
      <c r="S14" s="120">
        <f t="shared" si="28"/>
        <v>13509</v>
      </c>
      <c r="T14" s="120">
        <f t="shared" si="28"/>
        <v>14083</v>
      </c>
      <c r="U14" s="120"/>
      <c r="V14" s="120">
        <f t="shared" si="28"/>
        <v>25697</v>
      </c>
      <c r="W14" s="120">
        <f t="shared" si="28"/>
        <v>12429</v>
      </c>
      <c r="X14" s="120">
        <f t="shared" si="28"/>
        <v>13268</v>
      </c>
      <c r="Y14" s="120"/>
      <c r="Z14" s="120">
        <f t="shared" si="28"/>
        <v>107</v>
      </c>
      <c r="AA14" s="120">
        <f t="shared" si="28"/>
        <v>46</v>
      </c>
      <c r="AB14" s="120">
        <f t="shared" si="28"/>
        <v>61</v>
      </c>
      <c r="AC14" s="24"/>
    </row>
    <row r="15" spans="1:29" x14ac:dyDescent="0.3">
      <c r="A15" s="72" t="s">
        <v>168</v>
      </c>
      <c r="B15" s="115">
        <v>123791</v>
      </c>
      <c r="C15" s="115">
        <v>60742</v>
      </c>
      <c r="D15" s="115">
        <v>63049</v>
      </c>
      <c r="E15" s="115"/>
      <c r="F15" s="115">
        <v>30274</v>
      </c>
      <c r="G15" s="115">
        <v>15155</v>
      </c>
      <c r="H15" s="115">
        <v>15119</v>
      </c>
      <c r="I15" s="115"/>
      <c r="J15" s="115">
        <v>26092</v>
      </c>
      <c r="K15" s="115">
        <v>12835</v>
      </c>
      <c r="L15" s="115">
        <v>13257</v>
      </c>
      <c r="M15" s="115"/>
      <c r="N15" s="115">
        <v>25909</v>
      </c>
      <c r="O15" s="115">
        <v>12728</v>
      </c>
      <c r="P15" s="115">
        <v>13181</v>
      </c>
      <c r="Q15" s="115"/>
      <c r="R15" s="115">
        <v>21417</v>
      </c>
      <c r="S15" s="115">
        <v>10373</v>
      </c>
      <c r="T15" s="115">
        <v>11044</v>
      </c>
      <c r="U15" s="115"/>
      <c r="V15" s="115">
        <v>20047</v>
      </c>
      <c r="W15" s="115">
        <v>9629</v>
      </c>
      <c r="X15" s="115">
        <v>10418</v>
      </c>
      <c r="Y15" s="115"/>
      <c r="Z15" s="115">
        <v>52</v>
      </c>
      <c r="AA15" s="115">
        <v>22</v>
      </c>
      <c r="AB15" s="115">
        <v>30</v>
      </c>
      <c r="AC15" s="24"/>
    </row>
    <row r="16" spans="1:29" x14ac:dyDescent="0.3">
      <c r="A16" s="72" t="s">
        <v>169</v>
      </c>
      <c r="B16" s="115">
        <v>25862</v>
      </c>
      <c r="C16" s="115">
        <v>13250</v>
      </c>
      <c r="D16" s="115">
        <v>12612</v>
      </c>
      <c r="E16" s="115"/>
      <c r="F16" s="115">
        <v>5882</v>
      </c>
      <c r="G16" s="115">
        <v>3058</v>
      </c>
      <c r="H16" s="115">
        <v>2824</v>
      </c>
      <c r="I16" s="115"/>
      <c r="J16" s="115">
        <v>5497</v>
      </c>
      <c r="K16" s="115">
        <v>2789</v>
      </c>
      <c r="L16" s="115">
        <v>2708</v>
      </c>
      <c r="M16" s="115"/>
      <c r="N16" s="115">
        <v>5554</v>
      </c>
      <c r="O16" s="115">
        <v>2873</v>
      </c>
      <c r="P16" s="115">
        <v>2681</v>
      </c>
      <c r="Q16" s="115"/>
      <c r="R16" s="115">
        <v>4678</v>
      </c>
      <c r="S16" s="115">
        <v>2411</v>
      </c>
      <c r="T16" s="115">
        <v>2267</v>
      </c>
      <c r="U16" s="115"/>
      <c r="V16" s="115">
        <v>4196</v>
      </c>
      <c r="W16" s="115">
        <v>2095</v>
      </c>
      <c r="X16" s="115">
        <v>2101</v>
      </c>
      <c r="Y16" s="115"/>
      <c r="Z16" s="115">
        <v>55</v>
      </c>
      <c r="AA16" s="115">
        <v>24</v>
      </c>
      <c r="AB16" s="115">
        <v>31</v>
      </c>
      <c r="AC16" s="24"/>
    </row>
    <row r="17" spans="1:29" x14ac:dyDescent="0.3">
      <c r="A17" s="72" t="s">
        <v>170</v>
      </c>
      <c r="B17" s="115">
        <v>8551</v>
      </c>
      <c r="C17" s="115">
        <v>4105</v>
      </c>
      <c r="D17" s="115">
        <v>4446</v>
      </c>
      <c r="E17" s="115"/>
      <c r="F17" s="115">
        <v>2029</v>
      </c>
      <c r="G17" s="115">
        <v>981</v>
      </c>
      <c r="H17" s="115">
        <v>1048</v>
      </c>
      <c r="I17" s="115"/>
      <c r="J17" s="115">
        <v>1816</v>
      </c>
      <c r="K17" s="115">
        <v>865</v>
      </c>
      <c r="L17" s="115">
        <v>951</v>
      </c>
      <c r="M17" s="115"/>
      <c r="N17" s="115">
        <v>1755</v>
      </c>
      <c r="O17" s="115">
        <v>829</v>
      </c>
      <c r="P17" s="115">
        <v>926</v>
      </c>
      <c r="Q17" s="115"/>
      <c r="R17" s="115">
        <v>1497</v>
      </c>
      <c r="S17" s="115">
        <v>725</v>
      </c>
      <c r="T17" s="115">
        <v>772</v>
      </c>
      <c r="U17" s="115"/>
      <c r="V17" s="115">
        <v>1454</v>
      </c>
      <c r="W17" s="115">
        <v>705</v>
      </c>
      <c r="X17" s="115">
        <v>749</v>
      </c>
      <c r="Y17" s="115"/>
      <c r="Z17" s="115">
        <v>0</v>
      </c>
      <c r="AA17" s="115">
        <v>0</v>
      </c>
      <c r="AB17" s="115">
        <v>0</v>
      </c>
      <c r="AC17" s="24"/>
    </row>
    <row r="18" spans="1:29" x14ac:dyDescent="0.3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24"/>
    </row>
    <row r="19" spans="1:29" s="53" customFormat="1" x14ac:dyDescent="0.3">
      <c r="A19" s="71" t="s">
        <v>172</v>
      </c>
      <c r="B19" s="120">
        <f>SUM(B20:B22)</f>
        <v>53889</v>
      </c>
      <c r="C19" s="120">
        <f t="shared" ref="C19:AB19" si="29">SUM(C20:C22)</f>
        <v>26529</v>
      </c>
      <c r="D19" s="120">
        <f t="shared" si="29"/>
        <v>27360</v>
      </c>
      <c r="E19" s="120"/>
      <c r="F19" s="120">
        <f t="shared" si="29"/>
        <v>13901</v>
      </c>
      <c r="G19" s="120">
        <f t="shared" si="29"/>
        <v>6920</v>
      </c>
      <c r="H19" s="120">
        <f t="shared" si="29"/>
        <v>6981</v>
      </c>
      <c r="I19" s="120"/>
      <c r="J19" s="120">
        <f t="shared" si="29"/>
        <v>11291</v>
      </c>
      <c r="K19" s="120">
        <f t="shared" si="29"/>
        <v>5693</v>
      </c>
      <c r="L19" s="120">
        <f t="shared" si="29"/>
        <v>5598</v>
      </c>
      <c r="M19" s="120"/>
      <c r="N19" s="120">
        <f t="shared" si="29"/>
        <v>10863</v>
      </c>
      <c r="O19" s="120">
        <f t="shared" si="29"/>
        <v>5386</v>
      </c>
      <c r="P19" s="120">
        <f t="shared" si="29"/>
        <v>5477</v>
      </c>
      <c r="Q19" s="120"/>
      <c r="R19" s="120">
        <f t="shared" si="29"/>
        <v>9237</v>
      </c>
      <c r="S19" s="120">
        <f t="shared" si="29"/>
        <v>4465</v>
      </c>
      <c r="T19" s="120">
        <f t="shared" si="29"/>
        <v>4772</v>
      </c>
      <c r="U19" s="120"/>
      <c r="V19" s="120">
        <f t="shared" si="29"/>
        <v>8575</v>
      </c>
      <c r="W19" s="120">
        <f t="shared" si="29"/>
        <v>4055</v>
      </c>
      <c r="X19" s="120">
        <f t="shared" si="29"/>
        <v>4520</v>
      </c>
      <c r="Y19" s="120"/>
      <c r="Z19" s="120">
        <f t="shared" si="29"/>
        <v>22</v>
      </c>
      <c r="AA19" s="120">
        <f t="shared" si="29"/>
        <v>10</v>
      </c>
      <c r="AB19" s="120">
        <f t="shared" si="29"/>
        <v>12</v>
      </c>
      <c r="AC19" s="24"/>
    </row>
    <row r="20" spans="1:29" x14ac:dyDescent="0.3">
      <c r="A20" s="72" t="s">
        <v>168</v>
      </c>
      <c r="B20" s="115">
        <v>52313</v>
      </c>
      <c r="C20" s="115">
        <v>25742</v>
      </c>
      <c r="D20" s="115">
        <v>26571</v>
      </c>
      <c r="E20" s="115"/>
      <c r="F20" s="115">
        <v>13485</v>
      </c>
      <c r="G20" s="115">
        <v>6716</v>
      </c>
      <c r="H20" s="115">
        <v>6769</v>
      </c>
      <c r="I20" s="115"/>
      <c r="J20" s="115">
        <v>10962</v>
      </c>
      <c r="K20" s="115">
        <v>5530</v>
      </c>
      <c r="L20" s="115">
        <v>5432</v>
      </c>
      <c r="M20" s="115"/>
      <c r="N20" s="115">
        <v>10521</v>
      </c>
      <c r="O20" s="115">
        <v>5203</v>
      </c>
      <c r="P20" s="115">
        <v>5318</v>
      </c>
      <c r="Q20" s="115"/>
      <c r="R20" s="115">
        <v>8964</v>
      </c>
      <c r="S20" s="115">
        <v>4334</v>
      </c>
      <c r="T20" s="115">
        <v>4630</v>
      </c>
      <c r="U20" s="115"/>
      <c r="V20" s="115">
        <v>8381</v>
      </c>
      <c r="W20" s="115">
        <v>3959</v>
      </c>
      <c r="X20" s="115">
        <v>4422</v>
      </c>
      <c r="Y20" s="115"/>
      <c r="Z20" s="115">
        <v>0</v>
      </c>
      <c r="AA20" s="115">
        <v>0</v>
      </c>
      <c r="AB20" s="115">
        <v>0</v>
      </c>
      <c r="AC20" s="24"/>
    </row>
    <row r="21" spans="1:29" x14ac:dyDescent="0.3">
      <c r="A21" s="72" t="s">
        <v>169</v>
      </c>
      <c r="B21" s="115">
        <v>1576</v>
      </c>
      <c r="C21" s="115">
        <v>787</v>
      </c>
      <c r="D21" s="115">
        <v>789</v>
      </c>
      <c r="E21" s="115"/>
      <c r="F21" s="115">
        <v>416</v>
      </c>
      <c r="G21" s="115">
        <v>204</v>
      </c>
      <c r="H21" s="115">
        <v>212</v>
      </c>
      <c r="I21" s="115"/>
      <c r="J21" s="115">
        <v>329</v>
      </c>
      <c r="K21" s="115">
        <v>163</v>
      </c>
      <c r="L21" s="115">
        <v>166</v>
      </c>
      <c r="M21" s="115"/>
      <c r="N21" s="115">
        <v>342</v>
      </c>
      <c r="O21" s="115">
        <v>183</v>
      </c>
      <c r="P21" s="115">
        <v>159</v>
      </c>
      <c r="Q21" s="115"/>
      <c r="R21" s="115">
        <v>273</v>
      </c>
      <c r="S21" s="115">
        <v>131</v>
      </c>
      <c r="T21" s="115">
        <v>142</v>
      </c>
      <c r="U21" s="115"/>
      <c r="V21" s="115">
        <v>194</v>
      </c>
      <c r="W21" s="115">
        <v>96</v>
      </c>
      <c r="X21" s="115">
        <v>98</v>
      </c>
      <c r="Y21" s="115"/>
      <c r="Z21" s="115">
        <v>22</v>
      </c>
      <c r="AA21" s="115">
        <v>10</v>
      </c>
      <c r="AB21" s="115">
        <v>12</v>
      </c>
      <c r="AC21" s="24"/>
    </row>
    <row r="22" spans="1:29" x14ac:dyDescent="0.3">
      <c r="A22" s="72" t="s">
        <v>170</v>
      </c>
      <c r="B22" s="115" t="s">
        <v>393</v>
      </c>
      <c r="C22" s="115" t="s">
        <v>393</v>
      </c>
      <c r="D22" s="115" t="s">
        <v>393</v>
      </c>
      <c r="E22" s="115"/>
      <c r="F22" s="115" t="s">
        <v>393</v>
      </c>
      <c r="G22" s="115" t="s">
        <v>393</v>
      </c>
      <c r="H22" s="115" t="s">
        <v>393</v>
      </c>
      <c r="I22" s="115"/>
      <c r="J22" s="115" t="s">
        <v>393</v>
      </c>
      <c r="K22" s="115" t="s">
        <v>393</v>
      </c>
      <c r="L22" s="115" t="s">
        <v>393</v>
      </c>
      <c r="M22" s="115"/>
      <c r="N22" s="115" t="s">
        <v>393</v>
      </c>
      <c r="O22" s="115" t="s">
        <v>393</v>
      </c>
      <c r="P22" s="115" t="s">
        <v>393</v>
      </c>
      <c r="Q22" s="115"/>
      <c r="R22" s="115" t="s">
        <v>393</v>
      </c>
      <c r="S22" s="115" t="s">
        <v>393</v>
      </c>
      <c r="T22" s="115" t="s">
        <v>393</v>
      </c>
      <c r="U22" s="115"/>
      <c r="V22" s="115" t="s">
        <v>393</v>
      </c>
      <c r="W22" s="115" t="s">
        <v>393</v>
      </c>
      <c r="X22" s="115" t="s">
        <v>393</v>
      </c>
      <c r="Y22" s="115"/>
      <c r="Z22" s="115" t="s">
        <v>393</v>
      </c>
      <c r="AA22" s="115" t="s">
        <v>393</v>
      </c>
      <c r="AB22" s="115" t="s">
        <v>393</v>
      </c>
      <c r="AC22" s="14"/>
    </row>
    <row r="23" spans="1:29" x14ac:dyDescent="0.3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24"/>
    </row>
    <row r="24" spans="1:29" x14ac:dyDescent="0.3">
      <c r="A24" s="70" t="s">
        <v>143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24"/>
    </row>
    <row r="25" spans="1:29" s="53" customFormat="1" x14ac:dyDescent="0.3">
      <c r="A25" s="71" t="s">
        <v>123</v>
      </c>
      <c r="B25" s="121">
        <v>90.976279329129667</v>
      </c>
      <c r="C25" s="121">
        <v>89.535659883273141</v>
      </c>
      <c r="D25" s="121">
        <v>92.424059995183867</v>
      </c>
      <c r="E25" s="121"/>
      <c r="F25" s="121">
        <v>87.192192443544201</v>
      </c>
      <c r="G25" s="121">
        <v>85.844838921762005</v>
      </c>
      <c r="H25" s="121">
        <v>88.590237746017664</v>
      </c>
      <c r="I25" s="121"/>
      <c r="J25" s="121">
        <v>90.446607442782849</v>
      </c>
      <c r="K25" s="121">
        <v>89.080759808843013</v>
      </c>
      <c r="L25" s="121">
        <v>91.833904388970467</v>
      </c>
      <c r="M25" s="121"/>
      <c r="N25" s="121">
        <v>93.861255429690829</v>
      </c>
      <c r="O25" s="121">
        <v>92.621210834677754</v>
      </c>
      <c r="P25" s="121">
        <v>95.108927808628792</v>
      </c>
      <c r="Q25" s="121"/>
      <c r="R25" s="121">
        <v>89.094515809081457</v>
      </c>
      <c r="S25" s="121">
        <v>86.986400813047467</v>
      </c>
      <c r="T25" s="121">
        <v>91.201509141917384</v>
      </c>
      <c r="U25" s="121"/>
      <c r="V25" s="121">
        <v>96.445757703672442</v>
      </c>
      <c r="W25" s="121">
        <v>95.553880934438581</v>
      </c>
      <c r="X25" s="121">
        <v>97.287245679282435</v>
      </c>
      <c r="Y25" s="121"/>
      <c r="Z25" s="121">
        <v>92.142857142857139</v>
      </c>
      <c r="AA25" s="121">
        <v>86.15384615384616</v>
      </c>
      <c r="AB25" s="121">
        <v>97.333333333333343</v>
      </c>
      <c r="AC25" s="52"/>
    </row>
    <row r="26" spans="1:29" x14ac:dyDescent="0.3">
      <c r="A26" s="72" t="s">
        <v>168</v>
      </c>
      <c r="B26" s="117">
        <v>89.540612685903142</v>
      </c>
      <c r="C26" s="117">
        <v>87.826872886433577</v>
      </c>
      <c r="D26" s="117">
        <v>91.259011852877677</v>
      </c>
      <c r="E26" s="117"/>
      <c r="F26" s="117">
        <v>85.311835923030429</v>
      </c>
      <c r="G26" s="117">
        <v>83.755217707655191</v>
      </c>
      <c r="H26" s="117">
        <v>86.926131850675134</v>
      </c>
      <c r="I26" s="117"/>
      <c r="J26" s="117">
        <v>88.931022896366343</v>
      </c>
      <c r="K26" s="117">
        <v>87.28197329024286</v>
      </c>
      <c r="L26" s="117">
        <v>90.61333333333333</v>
      </c>
      <c r="M26" s="117"/>
      <c r="N26" s="117">
        <v>92.914711283411549</v>
      </c>
      <c r="O26" s="117">
        <v>91.42405547341049</v>
      </c>
      <c r="P26" s="117">
        <v>94.406736412350085</v>
      </c>
      <c r="Q26" s="117"/>
      <c r="R26" s="117">
        <v>87.372023467157476</v>
      </c>
      <c r="S26" s="117">
        <v>84.85950031735041</v>
      </c>
      <c r="T26" s="117">
        <v>89.868700189209335</v>
      </c>
      <c r="U26" s="117"/>
      <c r="V26" s="117">
        <v>95.804266504903453</v>
      </c>
      <c r="W26" s="117">
        <v>94.742713707990518</v>
      </c>
      <c r="X26" s="117">
        <v>96.797338725458232</v>
      </c>
      <c r="Y26" s="117"/>
      <c r="Z26" s="117">
        <v>82.539682539682531</v>
      </c>
      <c r="AA26" s="117">
        <v>70.967741935483872</v>
      </c>
      <c r="AB26" s="117">
        <v>93.75</v>
      </c>
      <c r="AC26" s="24"/>
    </row>
    <row r="27" spans="1:29" x14ac:dyDescent="0.3">
      <c r="A27" s="72" t="s">
        <v>169</v>
      </c>
      <c r="B27" s="117">
        <v>99.029126213592235</v>
      </c>
      <c r="C27" s="117">
        <v>99.006201897930211</v>
      </c>
      <c r="D27" s="117">
        <v>99.003061464793149</v>
      </c>
      <c r="E27" s="117"/>
      <c r="F27" s="117">
        <v>99.118665407617243</v>
      </c>
      <c r="G27" s="117">
        <v>99.124797406807133</v>
      </c>
      <c r="H27" s="117">
        <v>99.087719298245617</v>
      </c>
      <c r="I27" s="117"/>
      <c r="J27" s="117">
        <v>98.947010869565219</v>
      </c>
      <c r="K27" s="117">
        <v>99.394155381325731</v>
      </c>
      <c r="L27" s="117">
        <v>98.472727272727269</v>
      </c>
      <c r="M27" s="117"/>
      <c r="N27" s="117">
        <v>99.159098553649514</v>
      </c>
      <c r="O27" s="117">
        <v>99.103139013452918</v>
      </c>
      <c r="P27" s="117">
        <v>99.18608953015169</v>
      </c>
      <c r="Q27" s="117"/>
      <c r="R27" s="117">
        <v>98.273124255657009</v>
      </c>
      <c r="S27" s="117">
        <v>97.928513403736801</v>
      </c>
      <c r="T27" s="117">
        <v>98.479582971329279</v>
      </c>
      <c r="U27" s="117"/>
      <c r="V27" s="117">
        <v>99.682107175295187</v>
      </c>
      <c r="W27" s="117">
        <v>99.430469862363552</v>
      </c>
      <c r="X27" s="117">
        <v>99.904897765097473</v>
      </c>
      <c r="Y27" s="117"/>
      <c r="Z27" s="117">
        <v>100</v>
      </c>
      <c r="AA27" s="117">
        <v>100</v>
      </c>
      <c r="AB27" s="117">
        <v>100</v>
      </c>
      <c r="AC27" s="24"/>
    </row>
    <row r="28" spans="1:29" x14ac:dyDescent="0.3">
      <c r="A28" s="72" t="s">
        <v>170</v>
      </c>
      <c r="B28" s="117">
        <v>97.748056698673977</v>
      </c>
      <c r="C28" s="117">
        <v>97.552281368821298</v>
      </c>
      <c r="D28" s="117">
        <v>97.929515418502206</v>
      </c>
      <c r="E28" s="117"/>
      <c r="F28" s="117">
        <v>97.081339712918663</v>
      </c>
      <c r="G28" s="117">
        <v>96.555118110236222</v>
      </c>
      <c r="H28" s="117">
        <v>97.579143389199245</v>
      </c>
      <c r="I28" s="117"/>
      <c r="J28" s="117">
        <v>97.477187332259803</v>
      </c>
      <c r="K28" s="117">
        <v>97.300337457817776</v>
      </c>
      <c r="L28" s="117">
        <v>97.638603696098556</v>
      </c>
      <c r="M28" s="117"/>
      <c r="N28" s="117">
        <v>96.961325966850836</v>
      </c>
      <c r="O28" s="117">
        <v>96.620046620046622</v>
      </c>
      <c r="P28" s="117">
        <v>97.268907563025209</v>
      </c>
      <c r="Q28" s="117"/>
      <c r="R28" s="117">
        <v>98.035363457760312</v>
      </c>
      <c r="S28" s="117">
        <v>98.105548037889037</v>
      </c>
      <c r="T28" s="117">
        <v>97.969543147208128</v>
      </c>
      <c r="U28" s="117"/>
      <c r="V28" s="117">
        <v>99.725651577503427</v>
      </c>
      <c r="W28" s="117">
        <v>99.858356940509921</v>
      </c>
      <c r="X28" s="117">
        <v>99.601063829787222</v>
      </c>
      <c r="Y28" s="117"/>
      <c r="Z28" s="117" t="s">
        <v>173</v>
      </c>
      <c r="AA28" s="117" t="s">
        <v>173</v>
      </c>
      <c r="AB28" s="117" t="s">
        <v>173</v>
      </c>
      <c r="AC28" s="24"/>
    </row>
    <row r="29" spans="1:29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24"/>
    </row>
    <row r="30" spans="1:29" s="53" customFormat="1" x14ac:dyDescent="0.3">
      <c r="A30" s="71" t="s">
        <v>171</v>
      </c>
      <c r="B30" s="121">
        <v>90.849785802065028</v>
      </c>
      <c r="C30" s="121">
        <v>89.554617801527414</v>
      </c>
      <c r="D30" s="121">
        <v>92.149036028159941</v>
      </c>
      <c r="E30" s="121"/>
      <c r="F30" s="121">
        <v>86.667877164710958</v>
      </c>
      <c r="G30" s="121">
        <v>85.412958348166612</v>
      </c>
      <c r="H30" s="121">
        <v>87.974243757817206</v>
      </c>
      <c r="I30" s="121"/>
      <c r="J30" s="121">
        <v>90.30330882352942</v>
      </c>
      <c r="K30" s="121">
        <v>89.124912166909894</v>
      </c>
      <c r="L30" s="121">
        <v>91.482342761343361</v>
      </c>
      <c r="M30" s="121"/>
      <c r="N30" s="121">
        <v>93.674741265051736</v>
      </c>
      <c r="O30" s="121">
        <v>92.594679891794414</v>
      </c>
      <c r="P30" s="121">
        <v>94.756448608680927</v>
      </c>
      <c r="Q30" s="121"/>
      <c r="R30" s="121">
        <v>89.526281635301757</v>
      </c>
      <c r="S30" s="121">
        <v>87.68661560431002</v>
      </c>
      <c r="T30" s="121">
        <v>91.364992863630462</v>
      </c>
      <c r="U30" s="121"/>
      <c r="V30" s="121">
        <v>96.286720623501196</v>
      </c>
      <c r="W30" s="121">
        <v>95.40221062327295</v>
      </c>
      <c r="X30" s="121">
        <v>97.130307467057094</v>
      </c>
      <c r="Y30" s="121"/>
      <c r="Z30" s="121">
        <v>90.677966101694921</v>
      </c>
      <c r="AA30" s="121">
        <v>83.636363636363626</v>
      </c>
      <c r="AB30" s="121">
        <v>96.825396825396822</v>
      </c>
      <c r="AC30" s="52"/>
    </row>
    <row r="31" spans="1:29" x14ac:dyDescent="0.3">
      <c r="A31" s="72" t="s">
        <v>168</v>
      </c>
      <c r="B31" s="117">
        <v>88.886894333228014</v>
      </c>
      <c r="C31" s="117">
        <v>87.254183724771963</v>
      </c>
      <c r="D31" s="117">
        <v>90.518714197522002</v>
      </c>
      <c r="E31" s="117"/>
      <c r="F31" s="117">
        <v>84.015096852972192</v>
      </c>
      <c r="G31" s="117">
        <v>82.494148386043221</v>
      </c>
      <c r="H31" s="117">
        <v>85.597010700334025</v>
      </c>
      <c r="I31" s="117"/>
      <c r="J31" s="117">
        <v>88.22912792073852</v>
      </c>
      <c r="K31" s="117">
        <v>86.687829258408755</v>
      </c>
      <c r="L31" s="117">
        <v>89.774497189679693</v>
      </c>
      <c r="M31" s="117"/>
      <c r="N31" s="117">
        <v>92.370494491782239</v>
      </c>
      <c r="O31" s="117">
        <v>90.998784585686707</v>
      </c>
      <c r="P31" s="117">
        <v>93.734888351585838</v>
      </c>
      <c r="Q31" s="117"/>
      <c r="R31" s="117">
        <v>87.312976476823351</v>
      </c>
      <c r="S31" s="117">
        <v>84.989758295780419</v>
      </c>
      <c r="T31" s="117">
        <v>89.613761765660499</v>
      </c>
      <c r="U31" s="117"/>
      <c r="V31" s="117">
        <v>95.371075166508092</v>
      </c>
      <c r="W31" s="117">
        <v>94.263338228095932</v>
      </c>
      <c r="X31" s="117">
        <v>96.418324849606662</v>
      </c>
      <c r="Y31" s="117"/>
      <c r="Z31" s="117">
        <v>82.539682539682531</v>
      </c>
      <c r="AA31" s="117">
        <v>70.967741935483872</v>
      </c>
      <c r="AB31" s="117">
        <v>93.75</v>
      </c>
      <c r="AC31" s="24"/>
    </row>
    <row r="32" spans="1:29" x14ac:dyDescent="0.3">
      <c r="A32" s="72" t="s">
        <v>169</v>
      </c>
      <c r="B32" s="117">
        <v>99.004670392772383</v>
      </c>
      <c r="C32" s="117">
        <v>99.006201897930211</v>
      </c>
      <c r="D32" s="117">
        <v>99.003061464793149</v>
      </c>
      <c r="E32" s="117"/>
      <c r="F32" s="117">
        <v>99.106992417860155</v>
      </c>
      <c r="G32" s="117">
        <v>99.124797406807133</v>
      </c>
      <c r="H32" s="117">
        <v>99.087719298245617</v>
      </c>
      <c r="I32" s="117"/>
      <c r="J32" s="117">
        <v>98.938084953203742</v>
      </c>
      <c r="K32" s="117">
        <v>99.394155381325731</v>
      </c>
      <c r="L32" s="117">
        <v>98.472727272727269</v>
      </c>
      <c r="M32" s="117"/>
      <c r="N32" s="117">
        <v>99.143163156015717</v>
      </c>
      <c r="O32" s="117">
        <v>99.103139013452918</v>
      </c>
      <c r="P32" s="117">
        <v>99.18608953015169</v>
      </c>
      <c r="Q32" s="117"/>
      <c r="R32" s="117">
        <v>98.194794290512178</v>
      </c>
      <c r="S32" s="117">
        <v>97.928513403736801</v>
      </c>
      <c r="T32" s="117">
        <v>98.479582971329279</v>
      </c>
      <c r="U32" s="117"/>
      <c r="V32" s="117">
        <v>99.667458432304031</v>
      </c>
      <c r="W32" s="117">
        <v>99.430469862363552</v>
      </c>
      <c r="X32" s="117">
        <v>99.904897765097473</v>
      </c>
      <c r="Y32" s="117"/>
      <c r="Z32" s="117">
        <v>100</v>
      </c>
      <c r="AA32" s="117">
        <v>100</v>
      </c>
      <c r="AB32" s="117">
        <v>100</v>
      </c>
    </row>
    <row r="33" spans="1:2044 2060:4088 4104:6132 6148:7168 7184:9212 9228:11256 11272:13300 13316:14336 14352:16380" x14ac:dyDescent="0.3">
      <c r="A33" s="72" t="s">
        <v>170</v>
      </c>
      <c r="B33" s="117">
        <v>97.748056698673977</v>
      </c>
      <c r="C33" s="117">
        <v>97.552281368821298</v>
      </c>
      <c r="D33" s="117">
        <v>97.929515418502206</v>
      </c>
      <c r="E33" s="117"/>
      <c r="F33" s="117">
        <v>97.081339712918663</v>
      </c>
      <c r="G33" s="117">
        <v>96.555118110236222</v>
      </c>
      <c r="H33" s="117">
        <v>97.579143389199245</v>
      </c>
      <c r="I33" s="117"/>
      <c r="J33" s="117">
        <v>97.477187332259803</v>
      </c>
      <c r="K33" s="117">
        <v>97.300337457817776</v>
      </c>
      <c r="L33" s="117">
        <v>97.638603696098556</v>
      </c>
      <c r="M33" s="117"/>
      <c r="N33" s="117">
        <v>96.961325966850836</v>
      </c>
      <c r="O33" s="117">
        <v>96.620046620046622</v>
      </c>
      <c r="P33" s="117">
        <v>97.268907563025209</v>
      </c>
      <c r="Q33" s="117"/>
      <c r="R33" s="117">
        <v>98.035363457760312</v>
      </c>
      <c r="S33" s="117">
        <v>98.105548037889037</v>
      </c>
      <c r="T33" s="117">
        <v>97.969543147208128</v>
      </c>
      <c r="U33" s="117"/>
      <c r="V33" s="117">
        <v>99.725651577503427</v>
      </c>
      <c r="W33" s="117">
        <v>99.858356940509921</v>
      </c>
      <c r="X33" s="117">
        <v>99.601063829787222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044 2060:4088 4104:6132 6148:7168 7184:9212 9228:11256 11272:13300 13316:14336 14352:16380" x14ac:dyDescent="0.3"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24"/>
    </row>
    <row r="35" spans="1:2044 2060:4088 4104:6132 6148:7168 7184:9212 9228:11256 11272:13300 13316:14336 14352:16380" s="53" customFormat="1" x14ac:dyDescent="0.3">
      <c r="A35" s="71" t="s">
        <v>172</v>
      </c>
      <c r="B35" s="121">
        <v>91.349674532139943</v>
      </c>
      <c r="C35" s="121">
        <v>89.479897463572584</v>
      </c>
      <c r="D35" s="121">
        <v>93.23882224645584</v>
      </c>
      <c r="E35" s="121"/>
      <c r="F35" s="121">
        <v>88.665646128332696</v>
      </c>
      <c r="G35" s="121">
        <v>87.065928535480623</v>
      </c>
      <c r="H35" s="121">
        <v>90.310478654592501</v>
      </c>
      <c r="I35" s="121"/>
      <c r="J35" s="121">
        <v>90.873239436619727</v>
      </c>
      <c r="K35" s="121">
        <v>88.953125</v>
      </c>
      <c r="L35" s="121">
        <v>92.912863070539416</v>
      </c>
      <c r="M35" s="121"/>
      <c r="N35" s="121">
        <v>94.436234025906288</v>
      </c>
      <c r="O35" s="121">
        <v>92.702237521514633</v>
      </c>
      <c r="P35" s="121">
        <v>96.205866854031257</v>
      </c>
      <c r="Q35" s="121"/>
      <c r="R35" s="121">
        <v>87.829228867547783</v>
      </c>
      <c r="S35" s="121">
        <v>84.934373216663488</v>
      </c>
      <c r="T35" s="121">
        <v>90.722433460076047</v>
      </c>
      <c r="U35" s="121"/>
      <c r="V35" s="121">
        <v>96.925511472815643</v>
      </c>
      <c r="W35" s="121">
        <v>96.021785460573057</v>
      </c>
      <c r="X35" s="121">
        <v>97.750865051903119</v>
      </c>
      <c r="Y35" s="121"/>
      <c r="Z35" s="121">
        <v>100</v>
      </c>
      <c r="AA35" s="121">
        <v>100</v>
      </c>
      <c r="AB35" s="121">
        <v>100</v>
      </c>
      <c r="AC35" s="52"/>
    </row>
    <row r="36" spans="1:2044 2060:4088 4104:6132 6148:7168 7184:9212 9228:11256 11272:13300 13316:14336 14352:16380" x14ac:dyDescent="0.3">
      <c r="A36" s="72" t="s">
        <v>168</v>
      </c>
      <c r="B36" s="117">
        <v>91.126517672060899</v>
      </c>
      <c r="C36" s="117">
        <v>89.208483504297192</v>
      </c>
      <c r="D36" s="117">
        <v>93.065041504675833</v>
      </c>
      <c r="E36" s="117"/>
      <c r="F36" s="117">
        <v>88.374074316796651</v>
      </c>
      <c r="G36" s="117">
        <v>86.747610436579691</v>
      </c>
      <c r="H36" s="117">
        <v>90.049221764001601</v>
      </c>
      <c r="I36" s="117"/>
      <c r="J36" s="117">
        <v>90.647482014388487</v>
      </c>
      <c r="K36" s="117">
        <v>88.692862870890139</v>
      </c>
      <c r="L36" s="117">
        <v>92.727893479003072</v>
      </c>
      <c r="M36" s="117"/>
      <c r="N36" s="117">
        <v>94.282641813782604</v>
      </c>
      <c r="O36" s="117">
        <v>92.481336651261998</v>
      </c>
      <c r="P36" s="117">
        <v>96.114223748418581</v>
      </c>
      <c r="Q36" s="117"/>
      <c r="R36" s="117">
        <v>87.513423801620618</v>
      </c>
      <c r="S36" s="117">
        <v>84.549356223175963</v>
      </c>
      <c r="T36" s="117">
        <v>90.482704709790895</v>
      </c>
      <c r="U36" s="117"/>
      <c r="V36" s="117">
        <v>96.856581532416513</v>
      </c>
      <c r="W36" s="117">
        <v>95.929246425975293</v>
      </c>
      <c r="X36" s="117">
        <v>97.702165267344228</v>
      </c>
      <c r="Y36" s="117"/>
      <c r="Z36" s="117" t="s">
        <v>173</v>
      </c>
      <c r="AA36" s="117" t="s">
        <v>173</v>
      </c>
      <c r="AB36" s="117" t="s">
        <v>173</v>
      </c>
      <c r="AC36" s="24"/>
    </row>
    <row r="37" spans="1:2044 2060:4088 4104:6132 6148:7168 7184:9212 9228:11256 11272:13300 13316:14336 14352:16380" x14ac:dyDescent="0.3">
      <c r="A37" s="72" t="s">
        <v>169</v>
      </c>
      <c r="B37" s="117">
        <v>99.432176656151412</v>
      </c>
      <c r="C37" s="117">
        <v>99.368686868686879</v>
      </c>
      <c r="D37" s="117">
        <v>99.495586380832279</v>
      </c>
      <c r="E37" s="117"/>
      <c r="F37" s="117">
        <v>99.28400954653938</v>
      </c>
      <c r="G37" s="117">
        <v>99.029126213592235</v>
      </c>
      <c r="H37" s="117">
        <v>99.53051643192488</v>
      </c>
      <c r="I37" s="117"/>
      <c r="J37" s="117">
        <v>99.096385542168676</v>
      </c>
      <c r="K37" s="117">
        <v>98.787878787878796</v>
      </c>
      <c r="L37" s="117">
        <v>99.401197604790411</v>
      </c>
      <c r="M37" s="117"/>
      <c r="N37" s="117">
        <v>99.418604651162795</v>
      </c>
      <c r="O37" s="117">
        <v>99.456521739130437</v>
      </c>
      <c r="P37" s="117">
        <v>99.375</v>
      </c>
      <c r="Q37" s="117"/>
      <c r="R37" s="117">
        <v>99.635036496350367</v>
      </c>
      <c r="S37" s="117">
        <v>100</v>
      </c>
      <c r="T37" s="117">
        <v>99.300699300699307</v>
      </c>
      <c r="U37" s="117"/>
      <c r="V37" s="117">
        <v>100</v>
      </c>
      <c r="W37" s="117">
        <v>100</v>
      </c>
      <c r="X37" s="117">
        <v>100</v>
      </c>
      <c r="Y37" s="117"/>
      <c r="Z37" s="117">
        <v>100</v>
      </c>
      <c r="AA37" s="117">
        <v>100</v>
      </c>
      <c r="AB37" s="117">
        <v>100</v>
      </c>
      <c r="AC37" s="24"/>
    </row>
    <row r="38" spans="1:2044 2060:4088 4104:6132 6148:7168 7184:9212 9228:11256 11272:13300 13316:14336 14352:16380" ht="15" thickBot="1" x14ac:dyDescent="0.35">
      <c r="A38" s="72" t="s">
        <v>170</v>
      </c>
      <c r="B38" s="117" t="s">
        <v>393</v>
      </c>
      <c r="C38" s="117" t="s">
        <v>393</v>
      </c>
      <c r="D38" s="117" t="s">
        <v>393</v>
      </c>
      <c r="E38" s="117"/>
      <c r="F38" s="117" t="s">
        <v>393</v>
      </c>
      <c r="G38" s="117" t="s">
        <v>393</v>
      </c>
      <c r="H38" s="117" t="s">
        <v>393</v>
      </c>
      <c r="I38" s="117"/>
      <c r="J38" s="117" t="s">
        <v>393</v>
      </c>
      <c r="K38" s="117" t="s">
        <v>393</v>
      </c>
      <c r="L38" s="117" t="s">
        <v>393</v>
      </c>
      <c r="M38" s="117"/>
      <c r="N38" s="117" t="s">
        <v>393</v>
      </c>
      <c r="O38" s="117" t="s">
        <v>393</v>
      </c>
      <c r="P38" s="117" t="s">
        <v>393</v>
      </c>
      <c r="Q38" s="117"/>
      <c r="R38" s="117" t="s">
        <v>393</v>
      </c>
      <c r="S38" s="117" t="s">
        <v>393</v>
      </c>
      <c r="T38" s="117" t="s">
        <v>393</v>
      </c>
      <c r="U38" s="117"/>
      <c r="V38" s="117" t="s">
        <v>393</v>
      </c>
      <c r="W38" s="117" t="s">
        <v>393</v>
      </c>
      <c r="X38" s="117" t="s">
        <v>393</v>
      </c>
      <c r="Y38" s="117"/>
      <c r="Z38" s="117" t="s">
        <v>393</v>
      </c>
      <c r="AA38" s="117" t="s">
        <v>393</v>
      </c>
      <c r="AB38" s="117" t="s">
        <v>393</v>
      </c>
      <c r="AC38" s="24"/>
    </row>
    <row r="39" spans="1:2044 2060:4088 4104:6132 6148:7168 7184:9212 9228:11256 11272:13300 13316:14336 14352:16380" s="173" customFormat="1" x14ac:dyDescent="0.3">
      <c r="A39" s="95" t="s">
        <v>355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HD39" s="174"/>
      <c r="HE39" s="174"/>
      <c r="HF39" s="174"/>
      <c r="HG39" s="174"/>
      <c r="HH39" s="174"/>
      <c r="HI39" s="174"/>
      <c r="HJ39" s="174"/>
      <c r="HK39" s="174"/>
      <c r="HL39" s="174"/>
      <c r="HM39" s="174"/>
      <c r="HN39" s="174"/>
      <c r="HO39" s="174"/>
      <c r="HP39" s="174"/>
      <c r="IF39" s="174"/>
      <c r="IG39" s="174"/>
      <c r="IH39" s="174"/>
      <c r="II39" s="174"/>
      <c r="IJ39" s="174"/>
      <c r="IK39" s="174"/>
      <c r="IL39" s="174"/>
      <c r="IM39" s="174"/>
      <c r="IN39" s="174"/>
      <c r="IO39" s="174"/>
      <c r="IP39" s="174"/>
      <c r="IQ39" s="174"/>
      <c r="IR39" s="174"/>
      <c r="JH39" s="174"/>
      <c r="JI39" s="174"/>
      <c r="JJ39" s="174"/>
      <c r="JK39" s="174"/>
      <c r="JL39" s="174"/>
      <c r="JM39" s="174"/>
      <c r="JN39" s="174"/>
      <c r="JO39" s="174"/>
      <c r="JP39" s="174"/>
      <c r="JQ39" s="174"/>
      <c r="JR39" s="174"/>
      <c r="JS39" s="174"/>
      <c r="JT39" s="174"/>
      <c r="KJ39" s="174"/>
      <c r="KK39" s="174"/>
      <c r="KL39" s="174"/>
      <c r="KM39" s="174"/>
      <c r="KN39" s="174"/>
      <c r="KO39" s="174"/>
      <c r="KP39" s="174"/>
      <c r="KQ39" s="174"/>
      <c r="KR39" s="174"/>
      <c r="KS39" s="174"/>
      <c r="KT39" s="174"/>
      <c r="KU39" s="174"/>
      <c r="KV39" s="174"/>
      <c r="LL39" s="174"/>
      <c r="LM39" s="174"/>
      <c r="LN39" s="174"/>
      <c r="LO39" s="174"/>
      <c r="LP39" s="174"/>
      <c r="LQ39" s="174"/>
      <c r="LR39" s="174"/>
      <c r="LS39" s="174"/>
      <c r="LT39" s="174"/>
      <c r="LU39" s="174"/>
      <c r="LV39" s="174"/>
      <c r="LW39" s="174"/>
      <c r="LX39" s="174"/>
      <c r="MN39" s="174"/>
      <c r="MO39" s="174"/>
      <c r="MP39" s="174"/>
      <c r="MQ39" s="174"/>
      <c r="MR39" s="174"/>
      <c r="MS39" s="174"/>
      <c r="MT39" s="174"/>
      <c r="MU39" s="174"/>
      <c r="MV39" s="174"/>
      <c r="MW39" s="174"/>
      <c r="MX39" s="174"/>
      <c r="MY39" s="174"/>
      <c r="MZ39" s="174"/>
      <c r="NP39" s="174"/>
      <c r="NQ39" s="174"/>
      <c r="NR39" s="174"/>
      <c r="NS39" s="174"/>
      <c r="NT39" s="174"/>
      <c r="NU39" s="174"/>
      <c r="NV39" s="174"/>
      <c r="NW39" s="174"/>
      <c r="NX39" s="174"/>
      <c r="NY39" s="174"/>
      <c r="NZ39" s="174"/>
      <c r="OA39" s="174"/>
      <c r="OB39" s="174"/>
      <c r="OR39" s="174"/>
      <c r="OS39" s="174"/>
      <c r="OT39" s="174"/>
      <c r="OU39" s="174"/>
      <c r="OV39" s="174"/>
      <c r="OW39" s="174"/>
      <c r="OX39" s="174"/>
      <c r="OY39" s="174"/>
      <c r="OZ39" s="174"/>
      <c r="PA39" s="174"/>
      <c r="PB39" s="174"/>
      <c r="PC39" s="174"/>
      <c r="PD39" s="174"/>
      <c r="PT39" s="174"/>
      <c r="PU39" s="174"/>
      <c r="PV39" s="174"/>
      <c r="PW39" s="174"/>
      <c r="PX39" s="174"/>
      <c r="PY39" s="174"/>
      <c r="PZ39" s="174"/>
      <c r="QA39" s="174"/>
      <c r="QB39" s="174"/>
      <c r="QC39" s="174"/>
      <c r="QD39" s="174"/>
      <c r="QE39" s="174"/>
      <c r="QF39" s="174"/>
      <c r="QV39" s="174"/>
      <c r="QW39" s="174"/>
      <c r="QX39" s="174"/>
      <c r="QY39" s="174"/>
      <c r="QZ39" s="174"/>
      <c r="RA39" s="174"/>
      <c r="RB39" s="174"/>
      <c r="RC39" s="174"/>
      <c r="RD39" s="174"/>
      <c r="RE39" s="174"/>
      <c r="RF39" s="174"/>
      <c r="RG39" s="174"/>
      <c r="RH39" s="174"/>
      <c r="RX39" s="174"/>
      <c r="RY39" s="174"/>
      <c r="RZ39" s="174"/>
      <c r="SA39" s="174"/>
      <c r="SB39" s="174"/>
      <c r="SC39" s="174"/>
      <c r="SD39" s="174"/>
      <c r="SE39" s="174"/>
      <c r="SF39" s="174"/>
      <c r="SG39" s="174"/>
      <c r="SH39" s="174"/>
      <c r="SI39" s="174"/>
      <c r="SJ39" s="174"/>
      <c r="SZ39" s="174"/>
      <c r="TA39" s="174"/>
      <c r="TB39" s="174"/>
      <c r="TC39" s="174"/>
      <c r="TD39" s="174"/>
      <c r="TE39" s="174"/>
      <c r="TF39" s="174"/>
      <c r="TG39" s="174"/>
      <c r="TH39" s="174"/>
      <c r="TI39" s="174"/>
      <c r="TJ39" s="174"/>
      <c r="TK39" s="174"/>
      <c r="TL39" s="174"/>
      <c r="UB39" s="174"/>
      <c r="UC39" s="174"/>
      <c r="UD39" s="174"/>
      <c r="UE39" s="174"/>
      <c r="UF39" s="174"/>
      <c r="UG39" s="174"/>
      <c r="UH39" s="174"/>
      <c r="UI39" s="174"/>
      <c r="UJ39" s="174"/>
      <c r="UK39" s="174"/>
      <c r="UL39" s="174"/>
      <c r="UM39" s="174"/>
      <c r="UN39" s="174"/>
      <c r="VD39" s="174"/>
      <c r="VE39" s="174"/>
      <c r="VF39" s="174"/>
      <c r="VG39" s="174"/>
      <c r="VH39" s="174"/>
      <c r="VI39" s="174"/>
      <c r="VJ39" s="174"/>
      <c r="VK39" s="174"/>
      <c r="VL39" s="174"/>
      <c r="VM39" s="174"/>
      <c r="VN39" s="174"/>
      <c r="VO39" s="174"/>
      <c r="VP39" s="174"/>
      <c r="WF39" s="174"/>
      <c r="WG39" s="174"/>
      <c r="WH39" s="174"/>
      <c r="WI39" s="174"/>
      <c r="WJ39" s="174"/>
      <c r="WK39" s="174"/>
      <c r="WL39" s="174"/>
      <c r="WM39" s="174"/>
      <c r="WN39" s="174"/>
      <c r="WO39" s="174"/>
      <c r="WP39" s="174"/>
      <c r="WQ39" s="174"/>
      <c r="WR39" s="174"/>
      <c r="XH39" s="174"/>
      <c r="XI39" s="174"/>
      <c r="XJ39" s="174"/>
      <c r="XK39" s="174"/>
      <c r="XL39" s="174"/>
      <c r="XM39" s="174"/>
      <c r="XN39" s="174"/>
      <c r="XO39" s="174"/>
      <c r="XP39" s="174"/>
      <c r="XQ39" s="174"/>
      <c r="XR39" s="174"/>
      <c r="XS39" s="174"/>
      <c r="XT39" s="174"/>
      <c r="YJ39" s="174"/>
      <c r="YK39" s="174"/>
      <c r="YL39" s="174"/>
      <c r="YM39" s="174"/>
      <c r="YN39" s="174"/>
      <c r="YO39" s="174"/>
      <c r="YP39" s="174"/>
      <c r="YQ39" s="174"/>
      <c r="YR39" s="174"/>
      <c r="YS39" s="174"/>
      <c r="YT39" s="174"/>
      <c r="YU39" s="174"/>
      <c r="YV39" s="174"/>
      <c r="ZL39" s="174"/>
      <c r="ZM39" s="174"/>
      <c r="ZN39" s="174"/>
      <c r="ZO39" s="174"/>
      <c r="ZP39" s="174"/>
      <c r="ZQ39" s="174"/>
      <c r="ZR39" s="174"/>
      <c r="ZS39" s="174"/>
      <c r="ZT39" s="174"/>
      <c r="ZU39" s="174"/>
      <c r="ZV39" s="174"/>
      <c r="ZW39" s="174"/>
      <c r="ZX39" s="174"/>
      <c r="AAN39" s="174"/>
      <c r="AAO39" s="174"/>
      <c r="AAP39" s="174"/>
      <c r="AAQ39" s="174"/>
      <c r="AAR39" s="174"/>
      <c r="AAS39" s="174"/>
      <c r="AAT39" s="174"/>
      <c r="AAU39" s="174"/>
      <c r="AAV39" s="174"/>
      <c r="AAW39" s="174"/>
      <c r="AAX39" s="174"/>
      <c r="AAY39" s="174"/>
      <c r="AAZ39" s="174"/>
      <c r="ABP39" s="174"/>
      <c r="ABQ39" s="174"/>
      <c r="ABR39" s="174"/>
      <c r="ABS39" s="174"/>
      <c r="ABT39" s="174"/>
      <c r="ABU39" s="174"/>
      <c r="ABV39" s="174"/>
      <c r="ABW39" s="174"/>
      <c r="ABX39" s="174"/>
      <c r="ABY39" s="174"/>
      <c r="ABZ39" s="174"/>
      <c r="ACA39" s="174"/>
      <c r="ACB39" s="174"/>
      <c r="ACR39" s="174"/>
      <c r="ACS39" s="174"/>
      <c r="ACT39" s="174"/>
      <c r="ACU39" s="174"/>
      <c r="ACV39" s="174"/>
      <c r="ACW39" s="174"/>
      <c r="ACX39" s="174"/>
      <c r="ACY39" s="174"/>
      <c r="ACZ39" s="174"/>
      <c r="ADA39" s="174"/>
      <c r="ADB39" s="174"/>
      <c r="ADC39" s="174"/>
      <c r="ADD39" s="174"/>
      <c r="ADT39" s="174"/>
      <c r="ADU39" s="174"/>
      <c r="ADV39" s="174"/>
      <c r="ADW39" s="174"/>
      <c r="ADX39" s="174"/>
      <c r="ADY39" s="174"/>
      <c r="ADZ39" s="174"/>
      <c r="AEA39" s="174"/>
      <c r="AEB39" s="174"/>
      <c r="AEC39" s="174"/>
      <c r="AED39" s="174"/>
      <c r="AEE39" s="174"/>
      <c r="AEF39" s="174"/>
      <c r="AEV39" s="174"/>
      <c r="AEW39" s="174"/>
      <c r="AEX39" s="174"/>
      <c r="AEY39" s="174"/>
      <c r="AEZ39" s="174"/>
      <c r="AFA39" s="174"/>
      <c r="AFB39" s="174"/>
      <c r="AFC39" s="174"/>
      <c r="AFD39" s="174"/>
      <c r="AFE39" s="174"/>
      <c r="AFF39" s="174"/>
      <c r="AFG39" s="174"/>
      <c r="AFH39" s="174"/>
      <c r="AFX39" s="174"/>
      <c r="AFY39" s="174"/>
      <c r="AFZ39" s="174"/>
      <c r="AGA39" s="174"/>
      <c r="AGB39" s="174"/>
      <c r="AGC39" s="174"/>
      <c r="AGD39" s="174"/>
      <c r="AGE39" s="174"/>
      <c r="AGF39" s="174"/>
      <c r="AGG39" s="174"/>
      <c r="AGH39" s="174"/>
      <c r="AGI39" s="174"/>
      <c r="AGJ39" s="174"/>
      <c r="AGZ39" s="174"/>
      <c r="AHA39" s="174"/>
      <c r="AHB39" s="174"/>
      <c r="AHC39" s="174"/>
      <c r="AHD39" s="174"/>
      <c r="AHE39" s="174"/>
      <c r="AHF39" s="174"/>
      <c r="AHG39" s="174"/>
      <c r="AHH39" s="174"/>
      <c r="AHI39" s="174"/>
      <c r="AHJ39" s="174"/>
      <c r="AHK39" s="174"/>
      <c r="AHL39" s="174"/>
      <c r="AIB39" s="174"/>
      <c r="AIC39" s="174"/>
      <c r="AID39" s="174"/>
      <c r="AIE39" s="174"/>
      <c r="AIF39" s="174"/>
      <c r="AIG39" s="174"/>
      <c r="AIH39" s="174"/>
      <c r="AII39" s="174"/>
      <c r="AIJ39" s="174"/>
      <c r="AIK39" s="174"/>
      <c r="AIL39" s="174"/>
      <c r="AIM39" s="174"/>
      <c r="AIN39" s="174"/>
      <c r="AJD39" s="174"/>
      <c r="AJE39" s="174"/>
      <c r="AJF39" s="174"/>
      <c r="AJG39" s="174"/>
      <c r="AJH39" s="174"/>
      <c r="AJI39" s="174"/>
      <c r="AJJ39" s="174"/>
      <c r="AJK39" s="174"/>
      <c r="AJL39" s="174"/>
      <c r="AJM39" s="174"/>
      <c r="AJN39" s="174"/>
      <c r="AJO39" s="174"/>
      <c r="AJP39" s="174"/>
      <c r="AKF39" s="174"/>
      <c r="AKG39" s="174"/>
      <c r="AKH39" s="174"/>
      <c r="AKI39" s="174"/>
      <c r="AKJ39" s="174"/>
      <c r="AKK39" s="174"/>
      <c r="AKL39" s="174"/>
      <c r="AKM39" s="174"/>
      <c r="AKN39" s="174"/>
      <c r="AKO39" s="174"/>
      <c r="AKP39" s="174"/>
      <c r="AKQ39" s="174"/>
      <c r="AKR39" s="174"/>
      <c r="ALH39" s="174"/>
      <c r="ALI39" s="174"/>
      <c r="ALJ39" s="174"/>
      <c r="ALK39" s="174"/>
      <c r="ALL39" s="174"/>
      <c r="ALM39" s="174"/>
      <c r="ALN39" s="174"/>
      <c r="ALO39" s="174"/>
      <c r="ALP39" s="174"/>
      <c r="ALQ39" s="174"/>
      <c r="ALR39" s="174"/>
      <c r="ALS39" s="174"/>
      <c r="ALT39" s="174"/>
      <c r="AMJ39" s="174"/>
      <c r="AMK39" s="174"/>
      <c r="AML39" s="174"/>
      <c r="AMM39" s="174"/>
      <c r="AMN39" s="174"/>
      <c r="AMO39" s="174"/>
      <c r="AMP39" s="174"/>
      <c r="AMQ39" s="174"/>
      <c r="AMR39" s="174"/>
      <c r="AMS39" s="174"/>
      <c r="AMT39" s="174"/>
      <c r="AMU39" s="174"/>
      <c r="AMV39" s="174"/>
      <c r="ANL39" s="174"/>
      <c r="ANM39" s="174"/>
      <c r="ANN39" s="174"/>
      <c r="ANO39" s="174"/>
      <c r="ANP39" s="174"/>
      <c r="ANQ39" s="174"/>
      <c r="ANR39" s="174"/>
      <c r="ANS39" s="174"/>
      <c r="ANT39" s="174"/>
      <c r="ANU39" s="174"/>
      <c r="ANV39" s="174"/>
      <c r="ANW39" s="174"/>
      <c r="ANX39" s="174"/>
      <c r="AON39" s="174"/>
      <c r="AOO39" s="174"/>
      <c r="AOP39" s="174"/>
      <c r="AOQ39" s="174"/>
      <c r="AOR39" s="174"/>
      <c r="AOS39" s="174"/>
      <c r="AOT39" s="174"/>
      <c r="AOU39" s="174"/>
      <c r="AOV39" s="174"/>
      <c r="AOW39" s="174"/>
      <c r="AOX39" s="174"/>
      <c r="AOY39" s="174"/>
      <c r="AOZ39" s="174"/>
      <c r="APP39" s="174"/>
      <c r="APQ39" s="174"/>
      <c r="APR39" s="174"/>
      <c r="APS39" s="174"/>
      <c r="APT39" s="174"/>
      <c r="APU39" s="174"/>
      <c r="APV39" s="174"/>
      <c r="APW39" s="174"/>
      <c r="APX39" s="174"/>
      <c r="APY39" s="174"/>
      <c r="APZ39" s="174"/>
      <c r="AQA39" s="174"/>
      <c r="AQB39" s="174"/>
      <c r="AQR39" s="174"/>
      <c r="AQS39" s="174"/>
      <c r="AQT39" s="174"/>
      <c r="AQU39" s="174"/>
      <c r="AQV39" s="174"/>
      <c r="AQW39" s="174"/>
      <c r="AQX39" s="174"/>
      <c r="AQY39" s="174"/>
      <c r="AQZ39" s="174"/>
      <c r="ARA39" s="174"/>
      <c r="ARB39" s="174"/>
      <c r="ARC39" s="174"/>
      <c r="ARD39" s="174"/>
      <c r="ART39" s="174"/>
      <c r="ARU39" s="174"/>
      <c r="ARV39" s="174"/>
      <c r="ARW39" s="174"/>
      <c r="ARX39" s="174"/>
      <c r="ARY39" s="174"/>
      <c r="ARZ39" s="174"/>
      <c r="ASA39" s="174"/>
      <c r="ASB39" s="174"/>
      <c r="ASC39" s="174"/>
      <c r="ASD39" s="174"/>
      <c r="ASE39" s="174"/>
      <c r="ASF39" s="174"/>
      <c r="ASV39" s="174"/>
      <c r="ASW39" s="174"/>
      <c r="ASX39" s="174"/>
      <c r="ASY39" s="174"/>
      <c r="ASZ39" s="174"/>
      <c r="ATA39" s="174"/>
      <c r="ATB39" s="174"/>
      <c r="ATC39" s="174"/>
      <c r="ATD39" s="174"/>
      <c r="ATE39" s="174"/>
      <c r="ATF39" s="174"/>
      <c r="ATG39" s="174"/>
      <c r="ATH39" s="174"/>
      <c r="ATX39" s="174"/>
      <c r="ATY39" s="174"/>
      <c r="ATZ39" s="174"/>
      <c r="AUA39" s="174"/>
      <c r="AUB39" s="174"/>
      <c r="AUC39" s="174"/>
      <c r="AUD39" s="174"/>
      <c r="AUE39" s="174"/>
      <c r="AUF39" s="174"/>
      <c r="AUG39" s="174"/>
      <c r="AUH39" s="174"/>
      <c r="AUI39" s="174"/>
      <c r="AUJ39" s="174"/>
      <c r="AUZ39" s="174"/>
      <c r="AVA39" s="174"/>
      <c r="AVB39" s="174"/>
      <c r="AVC39" s="174"/>
      <c r="AVD39" s="174"/>
      <c r="AVE39" s="174"/>
      <c r="AVF39" s="174"/>
      <c r="AVG39" s="174"/>
      <c r="AVH39" s="174"/>
      <c r="AVI39" s="174"/>
      <c r="AVJ39" s="174"/>
      <c r="AVK39" s="174"/>
      <c r="AVL39" s="174"/>
      <c r="AWB39" s="174"/>
      <c r="AWC39" s="174"/>
      <c r="AWD39" s="174"/>
      <c r="AWE39" s="174"/>
      <c r="AWF39" s="174"/>
      <c r="AWG39" s="174"/>
      <c r="AWH39" s="174"/>
      <c r="AWI39" s="174"/>
      <c r="AWJ39" s="174"/>
      <c r="AWK39" s="174"/>
      <c r="AWL39" s="174"/>
      <c r="AWM39" s="174"/>
      <c r="AWN39" s="174"/>
      <c r="AXD39" s="174"/>
      <c r="AXE39" s="174"/>
      <c r="AXF39" s="174"/>
      <c r="AXG39" s="174"/>
      <c r="AXH39" s="174"/>
      <c r="AXI39" s="174"/>
      <c r="AXJ39" s="174"/>
      <c r="AXK39" s="174"/>
      <c r="AXL39" s="174"/>
      <c r="AXM39" s="174"/>
      <c r="AXN39" s="174"/>
      <c r="AXO39" s="174"/>
      <c r="AXP39" s="174"/>
      <c r="AYF39" s="174"/>
      <c r="AYG39" s="174"/>
      <c r="AYH39" s="174"/>
      <c r="AYI39" s="174"/>
      <c r="AYJ39" s="174"/>
      <c r="AYK39" s="174"/>
      <c r="AYL39" s="174"/>
      <c r="AYM39" s="174"/>
      <c r="AYN39" s="174"/>
      <c r="AYO39" s="174"/>
      <c r="AYP39" s="174"/>
      <c r="AYQ39" s="174"/>
      <c r="AYR39" s="174"/>
      <c r="AZH39" s="174"/>
      <c r="AZI39" s="174"/>
      <c r="AZJ39" s="174"/>
      <c r="AZK39" s="174"/>
      <c r="AZL39" s="174"/>
      <c r="AZM39" s="174"/>
      <c r="AZN39" s="174"/>
      <c r="AZO39" s="174"/>
      <c r="AZP39" s="174"/>
      <c r="AZQ39" s="174"/>
      <c r="AZR39" s="174"/>
      <c r="AZS39" s="174"/>
      <c r="AZT39" s="174"/>
      <c r="BAJ39" s="174"/>
      <c r="BAK39" s="174"/>
      <c r="BAL39" s="174"/>
      <c r="BAM39" s="174"/>
      <c r="BAN39" s="174"/>
      <c r="BAO39" s="174"/>
      <c r="BAP39" s="174"/>
      <c r="BAQ39" s="174"/>
      <c r="BAR39" s="174"/>
      <c r="BAS39" s="174"/>
      <c r="BAT39" s="174"/>
      <c r="BAU39" s="174"/>
      <c r="BAV39" s="174"/>
      <c r="BBL39" s="174"/>
      <c r="BBM39" s="174"/>
      <c r="BBN39" s="174"/>
      <c r="BBO39" s="174"/>
      <c r="BBP39" s="174"/>
      <c r="BBQ39" s="174"/>
      <c r="BBR39" s="174"/>
      <c r="BBS39" s="174"/>
      <c r="BBT39" s="174"/>
      <c r="BBU39" s="174"/>
      <c r="BBV39" s="174"/>
      <c r="BBW39" s="174"/>
      <c r="BBX39" s="174"/>
      <c r="BCN39" s="174"/>
      <c r="BCO39" s="174"/>
      <c r="BCP39" s="174"/>
      <c r="BCQ39" s="174"/>
      <c r="BCR39" s="174"/>
      <c r="BCS39" s="174"/>
      <c r="BCT39" s="174"/>
      <c r="BCU39" s="174"/>
      <c r="BCV39" s="174"/>
      <c r="BCW39" s="174"/>
      <c r="BCX39" s="174"/>
      <c r="BCY39" s="174"/>
      <c r="BCZ39" s="174"/>
      <c r="BDP39" s="174"/>
      <c r="BDQ39" s="174"/>
      <c r="BDR39" s="174"/>
      <c r="BDS39" s="174"/>
      <c r="BDT39" s="174"/>
      <c r="BDU39" s="174"/>
      <c r="BDV39" s="174"/>
      <c r="BDW39" s="174"/>
      <c r="BDX39" s="174"/>
      <c r="BDY39" s="174"/>
      <c r="BDZ39" s="174"/>
      <c r="BEA39" s="174"/>
      <c r="BEB39" s="174"/>
      <c r="BER39" s="174"/>
      <c r="BES39" s="174"/>
      <c r="BET39" s="174"/>
      <c r="BEU39" s="174"/>
      <c r="BEV39" s="174"/>
      <c r="BEW39" s="174"/>
      <c r="BEX39" s="174"/>
      <c r="BEY39" s="174"/>
      <c r="BEZ39" s="174"/>
      <c r="BFA39" s="174"/>
      <c r="BFB39" s="174"/>
      <c r="BFC39" s="174"/>
      <c r="BFD39" s="174"/>
      <c r="BFT39" s="174"/>
      <c r="BFU39" s="174"/>
      <c r="BFV39" s="174"/>
      <c r="BFW39" s="174"/>
      <c r="BFX39" s="174"/>
      <c r="BFY39" s="174"/>
      <c r="BFZ39" s="174"/>
      <c r="BGA39" s="174"/>
      <c r="BGB39" s="174"/>
      <c r="BGC39" s="174"/>
      <c r="BGD39" s="174"/>
      <c r="BGE39" s="174"/>
      <c r="BGF39" s="174"/>
      <c r="BGV39" s="174"/>
      <c r="BGW39" s="174"/>
      <c r="BGX39" s="174"/>
      <c r="BGY39" s="174"/>
      <c r="BGZ39" s="174"/>
      <c r="BHA39" s="174"/>
      <c r="BHB39" s="174"/>
      <c r="BHC39" s="174"/>
      <c r="BHD39" s="174"/>
      <c r="BHE39" s="174"/>
      <c r="BHF39" s="174"/>
      <c r="BHG39" s="174"/>
      <c r="BHH39" s="174"/>
      <c r="BHX39" s="174"/>
      <c r="BHY39" s="174"/>
      <c r="BHZ39" s="174"/>
      <c r="BIA39" s="174"/>
      <c r="BIB39" s="174"/>
      <c r="BIC39" s="174"/>
      <c r="BID39" s="174"/>
      <c r="BIE39" s="174"/>
      <c r="BIF39" s="174"/>
      <c r="BIG39" s="174"/>
      <c r="BIH39" s="174"/>
      <c r="BII39" s="174"/>
      <c r="BIJ39" s="174"/>
      <c r="BIZ39" s="174"/>
      <c r="BJA39" s="174"/>
      <c r="BJB39" s="174"/>
      <c r="BJC39" s="174"/>
      <c r="BJD39" s="174"/>
      <c r="BJE39" s="174"/>
      <c r="BJF39" s="174"/>
      <c r="BJG39" s="174"/>
      <c r="BJH39" s="174"/>
      <c r="BJI39" s="174"/>
      <c r="BJJ39" s="174"/>
      <c r="BJK39" s="174"/>
      <c r="BJL39" s="174"/>
      <c r="BKB39" s="174"/>
      <c r="BKC39" s="174"/>
      <c r="BKD39" s="174"/>
      <c r="BKE39" s="174"/>
      <c r="BKF39" s="174"/>
      <c r="BKG39" s="174"/>
      <c r="BKH39" s="174"/>
      <c r="BKI39" s="174"/>
      <c r="BKJ39" s="174"/>
      <c r="BKK39" s="174"/>
      <c r="BKL39" s="174"/>
      <c r="BKM39" s="174"/>
      <c r="BKN39" s="174"/>
      <c r="BLD39" s="174"/>
      <c r="BLE39" s="174"/>
      <c r="BLF39" s="174"/>
      <c r="BLG39" s="174"/>
      <c r="BLH39" s="174"/>
      <c r="BLI39" s="174"/>
      <c r="BLJ39" s="174"/>
      <c r="BLK39" s="174"/>
      <c r="BLL39" s="174"/>
      <c r="BLM39" s="174"/>
      <c r="BLN39" s="174"/>
      <c r="BLO39" s="174"/>
      <c r="BLP39" s="174"/>
      <c r="BMF39" s="174"/>
      <c r="BMG39" s="174"/>
      <c r="BMH39" s="174"/>
      <c r="BMI39" s="174"/>
      <c r="BMJ39" s="174"/>
      <c r="BMK39" s="174"/>
      <c r="BML39" s="174"/>
      <c r="BMM39" s="174"/>
      <c r="BMN39" s="174"/>
      <c r="BMO39" s="174"/>
      <c r="BMP39" s="174"/>
      <c r="BMQ39" s="174"/>
      <c r="BMR39" s="174"/>
      <c r="BNH39" s="174"/>
      <c r="BNI39" s="174"/>
      <c r="BNJ39" s="174"/>
      <c r="BNK39" s="174"/>
      <c r="BNL39" s="174"/>
      <c r="BNM39" s="174"/>
      <c r="BNN39" s="174"/>
      <c r="BNO39" s="174"/>
      <c r="BNP39" s="174"/>
      <c r="BNQ39" s="174"/>
      <c r="BNR39" s="174"/>
      <c r="BNS39" s="174"/>
      <c r="BNT39" s="174"/>
      <c r="BOJ39" s="174"/>
      <c r="BOK39" s="174"/>
      <c r="BOL39" s="174"/>
      <c r="BOM39" s="174"/>
      <c r="BON39" s="174"/>
      <c r="BOO39" s="174"/>
      <c r="BOP39" s="174"/>
      <c r="BOQ39" s="174"/>
      <c r="BOR39" s="174"/>
      <c r="BOS39" s="174"/>
      <c r="BOT39" s="174"/>
      <c r="BOU39" s="174"/>
      <c r="BOV39" s="174"/>
      <c r="BPL39" s="174"/>
      <c r="BPM39" s="174"/>
      <c r="BPN39" s="174"/>
      <c r="BPO39" s="174"/>
      <c r="BPP39" s="174"/>
      <c r="BPQ39" s="174"/>
      <c r="BPR39" s="174"/>
      <c r="BPS39" s="174"/>
      <c r="BPT39" s="174"/>
      <c r="BPU39" s="174"/>
      <c r="BPV39" s="174"/>
      <c r="BPW39" s="174"/>
      <c r="BPX39" s="174"/>
      <c r="BQN39" s="174"/>
      <c r="BQO39" s="174"/>
      <c r="BQP39" s="174"/>
      <c r="BQQ39" s="174"/>
      <c r="BQR39" s="174"/>
      <c r="BQS39" s="174"/>
      <c r="BQT39" s="174"/>
      <c r="BQU39" s="174"/>
      <c r="BQV39" s="174"/>
      <c r="BQW39" s="174"/>
      <c r="BQX39" s="174"/>
      <c r="BQY39" s="174"/>
      <c r="BQZ39" s="174"/>
      <c r="BRP39" s="174"/>
      <c r="BRQ39" s="174"/>
      <c r="BRR39" s="174"/>
      <c r="BRS39" s="174"/>
      <c r="BRT39" s="174"/>
      <c r="BRU39" s="174"/>
      <c r="BRV39" s="174"/>
      <c r="BRW39" s="174"/>
      <c r="BRX39" s="174"/>
      <c r="BRY39" s="174"/>
      <c r="BRZ39" s="174"/>
      <c r="BSA39" s="174"/>
      <c r="BSB39" s="174"/>
      <c r="BSR39" s="174"/>
      <c r="BSS39" s="174"/>
      <c r="BST39" s="174"/>
      <c r="BSU39" s="174"/>
      <c r="BSV39" s="174"/>
      <c r="BSW39" s="174"/>
      <c r="BSX39" s="174"/>
      <c r="BSY39" s="174"/>
      <c r="BSZ39" s="174"/>
      <c r="BTA39" s="174"/>
      <c r="BTB39" s="174"/>
      <c r="BTC39" s="174"/>
      <c r="BTD39" s="174"/>
      <c r="BTT39" s="174"/>
      <c r="BTU39" s="174"/>
      <c r="BTV39" s="174"/>
      <c r="BTW39" s="174"/>
      <c r="BTX39" s="174"/>
      <c r="BTY39" s="174"/>
      <c r="BTZ39" s="174"/>
      <c r="BUA39" s="174"/>
      <c r="BUB39" s="174"/>
      <c r="BUC39" s="174"/>
      <c r="BUD39" s="174"/>
      <c r="BUE39" s="174"/>
      <c r="BUF39" s="174"/>
      <c r="BUV39" s="174"/>
      <c r="BUW39" s="174"/>
      <c r="BUX39" s="174"/>
      <c r="BUY39" s="174"/>
      <c r="BUZ39" s="174"/>
      <c r="BVA39" s="174"/>
      <c r="BVB39" s="174"/>
      <c r="BVC39" s="174"/>
      <c r="BVD39" s="174"/>
      <c r="BVE39" s="174"/>
      <c r="BVF39" s="174"/>
      <c r="BVG39" s="174"/>
      <c r="BVH39" s="174"/>
      <c r="BVX39" s="174"/>
      <c r="BVY39" s="174"/>
      <c r="BVZ39" s="174"/>
      <c r="BWA39" s="174"/>
      <c r="BWB39" s="174"/>
      <c r="BWC39" s="174"/>
      <c r="BWD39" s="174"/>
      <c r="BWE39" s="174"/>
      <c r="BWF39" s="174"/>
      <c r="BWG39" s="174"/>
      <c r="BWH39" s="174"/>
      <c r="BWI39" s="174"/>
      <c r="BWJ39" s="174"/>
      <c r="BWZ39" s="174"/>
      <c r="BXA39" s="174"/>
      <c r="BXB39" s="174"/>
      <c r="BXC39" s="174"/>
      <c r="BXD39" s="174"/>
      <c r="BXE39" s="174"/>
      <c r="BXF39" s="174"/>
      <c r="BXG39" s="174"/>
      <c r="BXH39" s="174"/>
      <c r="BXI39" s="174"/>
      <c r="BXJ39" s="174"/>
      <c r="BXK39" s="174"/>
      <c r="BXL39" s="174"/>
      <c r="BYB39" s="174"/>
      <c r="BYC39" s="174"/>
      <c r="BYD39" s="174"/>
      <c r="BYE39" s="174"/>
      <c r="BYF39" s="174"/>
      <c r="BYG39" s="174"/>
      <c r="BYH39" s="174"/>
      <c r="BYI39" s="174"/>
      <c r="BYJ39" s="174"/>
      <c r="BYK39" s="174"/>
      <c r="BYL39" s="174"/>
      <c r="BYM39" s="174"/>
      <c r="BYN39" s="174"/>
      <c r="BZD39" s="174"/>
      <c r="BZE39" s="174"/>
      <c r="BZF39" s="174"/>
      <c r="BZG39" s="174"/>
      <c r="BZH39" s="174"/>
      <c r="BZI39" s="174"/>
      <c r="BZJ39" s="174"/>
      <c r="BZK39" s="174"/>
      <c r="BZL39" s="174"/>
      <c r="BZM39" s="174"/>
      <c r="BZN39" s="174"/>
      <c r="BZO39" s="174"/>
      <c r="BZP39" s="174"/>
      <c r="CAF39" s="174"/>
      <c r="CAG39" s="174"/>
      <c r="CAH39" s="174"/>
      <c r="CAI39" s="174"/>
      <c r="CAJ39" s="174"/>
      <c r="CAK39" s="174"/>
      <c r="CAL39" s="174"/>
      <c r="CAM39" s="174"/>
      <c r="CAN39" s="174"/>
      <c r="CAO39" s="174"/>
      <c r="CAP39" s="174"/>
      <c r="CAQ39" s="174"/>
      <c r="CAR39" s="174"/>
      <c r="CBH39" s="174"/>
      <c r="CBI39" s="174"/>
      <c r="CBJ39" s="174"/>
      <c r="CBK39" s="174"/>
      <c r="CBL39" s="174"/>
      <c r="CBM39" s="174"/>
      <c r="CBN39" s="174"/>
      <c r="CBO39" s="174"/>
      <c r="CBP39" s="174"/>
      <c r="CBQ39" s="174"/>
      <c r="CBR39" s="174"/>
      <c r="CBS39" s="174"/>
      <c r="CBT39" s="174"/>
      <c r="CCJ39" s="174"/>
      <c r="CCK39" s="174"/>
      <c r="CCL39" s="174"/>
      <c r="CCM39" s="174"/>
      <c r="CCN39" s="174"/>
      <c r="CCO39" s="174"/>
      <c r="CCP39" s="174"/>
      <c r="CCQ39" s="174"/>
      <c r="CCR39" s="174"/>
      <c r="CCS39" s="174"/>
      <c r="CCT39" s="174"/>
      <c r="CCU39" s="174"/>
      <c r="CCV39" s="174"/>
      <c r="CDL39" s="174"/>
      <c r="CDM39" s="174"/>
      <c r="CDN39" s="174"/>
      <c r="CDO39" s="174"/>
      <c r="CDP39" s="174"/>
      <c r="CDQ39" s="174"/>
      <c r="CDR39" s="174"/>
      <c r="CDS39" s="174"/>
      <c r="CDT39" s="174"/>
      <c r="CDU39" s="174"/>
      <c r="CDV39" s="174"/>
      <c r="CDW39" s="174"/>
      <c r="CDX39" s="174"/>
      <c r="CEN39" s="174"/>
      <c r="CEO39" s="174"/>
      <c r="CEP39" s="174"/>
      <c r="CEQ39" s="174"/>
      <c r="CER39" s="174"/>
      <c r="CES39" s="174"/>
      <c r="CET39" s="174"/>
      <c r="CEU39" s="174"/>
      <c r="CEV39" s="174"/>
      <c r="CEW39" s="174"/>
      <c r="CEX39" s="174"/>
      <c r="CEY39" s="174"/>
      <c r="CEZ39" s="174"/>
      <c r="CFP39" s="174"/>
      <c r="CFQ39" s="174"/>
      <c r="CFR39" s="174"/>
      <c r="CFS39" s="174"/>
      <c r="CFT39" s="174"/>
      <c r="CFU39" s="174"/>
      <c r="CFV39" s="174"/>
      <c r="CFW39" s="174"/>
      <c r="CFX39" s="174"/>
      <c r="CFY39" s="174"/>
      <c r="CFZ39" s="174"/>
      <c r="CGA39" s="174"/>
      <c r="CGB39" s="174"/>
      <c r="CGR39" s="174"/>
      <c r="CGS39" s="174"/>
      <c r="CGT39" s="174"/>
      <c r="CGU39" s="174"/>
      <c r="CGV39" s="174"/>
      <c r="CGW39" s="174"/>
      <c r="CGX39" s="174"/>
      <c r="CGY39" s="174"/>
      <c r="CGZ39" s="174"/>
      <c r="CHA39" s="174"/>
      <c r="CHB39" s="174"/>
      <c r="CHC39" s="174"/>
      <c r="CHD39" s="174"/>
      <c r="CHT39" s="174"/>
      <c r="CHU39" s="174"/>
      <c r="CHV39" s="174"/>
      <c r="CHW39" s="174"/>
      <c r="CHX39" s="174"/>
      <c r="CHY39" s="174"/>
      <c r="CHZ39" s="174"/>
      <c r="CIA39" s="174"/>
      <c r="CIB39" s="174"/>
      <c r="CIC39" s="174"/>
      <c r="CID39" s="174"/>
      <c r="CIE39" s="174"/>
      <c r="CIF39" s="174"/>
      <c r="CIV39" s="174"/>
      <c r="CIW39" s="174"/>
      <c r="CIX39" s="174"/>
      <c r="CIY39" s="174"/>
      <c r="CIZ39" s="174"/>
      <c r="CJA39" s="174"/>
      <c r="CJB39" s="174"/>
      <c r="CJC39" s="174"/>
      <c r="CJD39" s="174"/>
      <c r="CJE39" s="174"/>
      <c r="CJF39" s="174"/>
      <c r="CJG39" s="174"/>
      <c r="CJH39" s="174"/>
      <c r="CJX39" s="174"/>
      <c r="CJY39" s="174"/>
      <c r="CJZ39" s="174"/>
      <c r="CKA39" s="174"/>
      <c r="CKB39" s="174"/>
      <c r="CKC39" s="174"/>
      <c r="CKD39" s="174"/>
      <c r="CKE39" s="174"/>
      <c r="CKF39" s="174"/>
      <c r="CKG39" s="174"/>
      <c r="CKH39" s="174"/>
      <c r="CKI39" s="174"/>
      <c r="CKJ39" s="174"/>
      <c r="CKZ39" s="174"/>
      <c r="CLA39" s="174"/>
      <c r="CLB39" s="174"/>
      <c r="CLC39" s="174"/>
      <c r="CLD39" s="174"/>
      <c r="CLE39" s="174"/>
      <c r="CLF39" s="174"/>
      <c r="CLG39" s="174"/>
      <c r="CLH39" s="174"/>
      <c r="CLI39" s="174"/>
      <c r="CLJ39" s="174"/>
      <c r="CLK39" s="174"/>
      <c r="CLL39" s="174"/>
      <c r="CMB39" s="174"/>
      <c r="CMC39" s="174"/>
      <c r="CMD39" s="174"/>
      <c r="CME39" s="174"/>
      <c r="CMF39" s="174"/>
      <c r="CMG39" s="174"/>
      <c r="CMH39" s="174"/>
      <c r="CMI39" s="174"/>
      <c r="CMJ39" s="174"/>
      <c r="CMK39" s="174"/>
      <c r="CML39" s="174"/>
      <c r="CMM39" s="174"/>
      <c r="CMN39" s="174"/>
      <c r="CND39" s="174"/>
      <c r="CNE39" s="174"/>
      <c r="CNF39" s="174"/>
      <c r="CNG39" s="174"/>
      <c r="CNH39" s="174"/>
      <c r="CNI39" s="174"/>
      <c r="CNJ39" s="174"/>
      <c r="CNK39" s="174"/>
      <c r="CNL39" s="174"/>
      <c r="CNM39" s="174"/>
      <c r="CNN39" s="174"/>
      <c r="CNO39" s="174"/>
      <c r="CNP39" s="174"/>
      <c r="COF39" s="174"/>
      <c r="COG39" s="174"/>
      <c r="COH39" s="174"/>
      <c r="COI39" s="174"/>
      <c r="COJ39" s="174"/>
      <c r="COK39" s="174"/>
      <c r="COL39" s="174"/>
      <c r="COM39" s="174"/>
      <c r="CON39" s="174"/>
      <c r="COO39" s="174"/>
      <c r="COP39" s="174"/>
      <c r="COQ39" s="174"/>
      <c r="COR39" s="174"/>
      <c r="CPH39" s="174"/>
      <c r="CPI39" s="174"/>
      <c r="CPJ39" s="174"/>
      <c r="CPK39" s="174"/>
      <c r="CPL39" s="174"/>
      <c r="CPM39" s="174"/>
      <c r="CPN39" s="174"/>
      <c r="CPO39" s="174"/>
      <c r="CPP39" s="174"/>
      <c r="CPQ39" s="174"/>
      <c r="CPR39" s="174"/>
      <c r="CPS39" s="174"/>
      <c r="CPT39" s="174"/>
      <c r="CQJ39" s="174"/>
      <c r="CQK39" s="174"/>
      <c r="CQL39" s="174"/>
      <c r="CQM39" s="174"/>
      <c r="CQN39" s="174"/>
      <c r="CQO39" s="174"/>
      <c r="CQP39" s="174"/>
      <c r="CQQ39" s="174"/>
      <c r="CQR39" s="174"/>
      <c r="CQS39" s="174"/>
      <c r="CQT39" s="174"/>
      <c r="CQU39" s="174"/>
      <c r="CQV39" s="174"/>
      <c r="CRL39" s="174"/>
      <c r="CRM39" s="174"/>
      <c r="CRN39" s="174"/>
      <c r="CRO39" s="174"/>
      <c r="CRP39" s="174"/>
      <c r="CRQ39" s="174"/>
      <c r="CRR39" s="174"/>
      <c r="CRS39" s="174"/>
      <c r="CRT39" s="174"/>
      <c r="CRU39" s="174"/>
      <c r="CRV39" s="174"/>
      <c r="CRW39" s="174"/>
      <c r="CRX39" s="174"/>
      <c r="CSN39" s="174"/>
      <c r="CSO39" s="174"/>
      <c r="CSP39" s="174"/>
      <c r="CSQ39" s="174"/>
      <c r="CSR39" s="174"/>
      <c r="CSS39" s="174"/>
      <c r="CST39" s="174"/>
      <c r="CSU39" s="174"/>
      <c r="CSV39" s="174"/>
      <c r="CSW39" s="174"/>
      <c r="CSX39" s="174"/>
      <c r="CSY39" s="174"/>
      <c r="CSZ39" s="174"/>
      <c r="CTP39" s="174"/>
      <c r="CTQ39" s="174"/>
      <c r="CTR39" s="174"/>
      <c r="CTS39" s="174"/>
      <c r="CTT39" s="174"/>
      <c r="CTU39" s="174"/>
      <c r="CTV39" s="174"/>
      <c r="CTW39" s="174"/>
      <c r="CTX39" s="174"/>
      <c r="CTY39" s="174"/>
      <c r="CTZ39" s="174"/>
      <c r="CUA39" s="174"/>
      <c r="CUB39" s="174"/>
      <c r="CUR39" s="174"/>
      <c r="CUS39" s="174"/>
      <c r="CUT39" s="174"/>
      <c r="CUU39" s="174"/>
      <c r="CUV39" s="174"/>
      <c r="CUW39" s="174"/>
      <c r="CUX39" s="174"/>
      <c r="CUY39" s="174"/>
      <c r="CUZ39" s="174"/>
      <c r="CVA39" s="174"/>
      <c r="CVB39" s="174"/>
      <c r="CVC39" s="174"/>
      <c r="CVD39" s="174"/>
      <c r="CVT39" s="174"/>
      <c r="CVU39" s="174"/>
      <c r="CVV39" s="174"/>
      <c r="CVW39" s="174"/>
      <c r="CVX39" s="174"/>
      <c r="CVY39" s="174"/>
      <c r="CVZ39" s="174"/>
      <c r="CWA39" s="174"/>
      <c r="CWB39" s="174"/>
      <c r="CWC39" s="174"/>
      <c r="CWD39" s="174"/>
      <c r="CWE39" s="174"/>
      <c r="CWF39" s="174"/>
      <c r="CWV39" s="174"/>
      <c r="CWW39" s="174"/>
      <c r="CWX39" s="174"/>
      <c r="CWY39" s="174"/>
      <c r="CWZ39" s="174"/>
      <c r="CXA39" s="174"/>
      <c r="CXB39" s="174"/>
      <c r="CXC39" s="174"/>
      <c r="CXD39" s="174"/>
      <c r="CXE39" s="174"/>
      <c r="CXF39" s="174"/>
      <c r="CXG39" s="174"/>
      <c r="CXH39" s="174"/>
      <c r="CXX39" s="174"/>
      <c r="CXY39" s="174"/>
      <c r="CXZ39" s="174"/>
      <c r="CYA39" s="174"/>
      <c r="CYB39" s="174"/>
      <c r="CYC39" s="174"/>
      <c r="CYD39" s="174"/>
      <c r="CYE39" s="174"/>
      <c r="CYF39" s="174"/>
      <c r="CYG39" s="174"/>
      <c r="CYH39" s="174"/>
      <c r="CYI39" s="174"/>
      <c r="CYJ39" s="174"/>
      <c r="CYZ39" s="174"/>
      <c r="CZA39" s="174"/>
      <c r="CZB39" s="174"/>
      <c r="CZC39" s="174"/>
      <c r="CZD39" s="174"/>
      <c r="CZE39" s="174"/>
      <c r="CZF39" s="174"/>
      <c r="CZG39" s="174"/>
      <c r="CZH39" s="174"/>
      <c r="CZI39" s="174"/>
      <c r="CZJ39" s="174"/>
      <c r="CZK39" s="174"/>
      <c r="CZL39" s="174"/>
      <c r="DAB39" s="174"/>
      <c r="DAC39" s="174"/>
      <c r="DAD39" s="174"/>
      <c r="DAE39" s="174"/>
      <c r="DAF39" s="174"/>
      <c r="DAG39" s="174"/>
      <c r="DAH39" s="174"/>
      <c r="DAI39" s="174"/>
      <c r="DAJ39" s="174"/>
      <c r="DAK39" s="174"/>
      <c r="DAL39" s="174"/>
      <c r="DAM39" s="174"/>
      <c r="DAN39" s="174"/>
      <c r="DBD39" s="174"/>
      <c r="DBE39" s="174"/>
      <c r="DBF39" s="174"/>
      <c r="DBG39" s="174"/>
      <c r="DBH39" s="174"/>
      <c r="DBI39" s="174"/>
      <c r="DBJ39" s="174"/>
      <c r="DBK39" s="174"/>
      <c r="DBL39" s="174"/>
      <c r="DBM39" s="174"/>
      <c r="DBN39" s="174"/>
      <c r="DBO39" s="174"/>
      <c r="DBP39" s="174"/>
      <c r="DCF39" s="174"/>
      <c r="DCG39" s="174"/>
      <c r="DCH39" s="174"/>
      <c r="DCI39" s="174"/>
      <c r="DCJ39" s="174"/>
      <c r="DCK39" s="174"/>
      <c r="DCL39" s="174"/>
      <c r="DCM39" s="174"/>
      <c r="DCN39" s="174"/>
      <c r="DCO39" s="174"/>
      <c r="DCP39" s="174"/>
      <c r="DCQ39" s="174"/>
      <c r="DCR39" s="174"/>
      <c r="DDH39" s="174"/>
      <c r="DDI39" s="174"/>
      <c r="DDJ39" s="174"/>
      <c r="DDK39" s="174"/>
      <c r="DDL39" s="174"/>
      <c r="DDM39" s="174"/>
      <c r="DDN39" s="174"/>
      <c r="DDO39" s="174"/>
      <c r="DDP39" s="174"/>
      <c r="DDQ39" s="174"/>
      <c r="DDR39" s="174"/>
      <c r="DDS39" s="174"/>
      <c r="DDT39" s="174"/>
      <c r="DEJ39" s="174"/>
      <c r="DEK39" s="174"/>
      <c r="DEL39" s="174"/>
      <c r="DEM39" s="174"/>
      <c r="DEN39" s="174"/>
      <c r="DEO39" s="174"/>
      <c r="DEP39" s="174"/>
      <c r="DEQ39" s="174"/>
      <c r="DER39" s="174"/>
      <c r="DES39" s="174"/>
      <c r="DET39" s="174"/>
      <c r="DEU39" s="174"/>
      <c r="DEV39" s="174"/>
      <c r="DFL39" s="174"/>
      <c r="DFM39" s="174"/>
      <c r="DFN39" s="174"/>
      <c r="DFO39" s="174"/>
      <c r="DFP39" s="174"/>
      <c r="DFQ39" s="174"/>
      <c r="DFR39" s="174"/>
      <c r="DFS39" s="174"/>
      <c r="DFT39" s="174"/>
      <c r="DFU39" s="174"/>
      <c r="DFV39" s="174"/>
      <c r="DFW39" s="174"/>
      <c r="DFX39" s="174"/>
      <c r="DGN39" s="174"/>
      <c r="DGO39" s="174"/>
      <c r="DGP39" s="174"/>
      <c r="DGQ39" s="174"/>
      <c r="DGR39" s="174"/>
      <c r="DGS39" s="174"/>
      <c r="DGT39" s="174"/>
      <c r="DGU39" s="174"/>
      <c r="DGV39" s="174"/>
      <c r="DGW39" s="174"/>
      <c r="DGX39" s="174"/>
      <c r="DGY39" s="174"/>
      <c r="DGZ39" s="174"/>
      <c r="DHP39" s="174"/>
      <c r="DHQ39" s="174"/>
      <c r="DHR39" s="174"/>
      <c r="DHS39" s="174"/>
      <c r="DHT39" s="174"/>
      <c r="DHU39" s="174"/>
      <c r="DHV39" s="174"/>
      <c r="DHW39" s="174"/>
      <c r="DHX39" s="174"/>
      <c r="DHY39" s="174"/>
      <c r="DHZ39" s="174"/>
      <c r="DIA39" s="174"/>
      <c r="DIB39" s="174"/>
      <c r="DIR39" s="174"/>
      <c r="DIS39" s="174"/>
      <c r="DIT39" s="174"/>
      <c r="DIU39" s="174"/>
      <c r="DIV39" s="174"/>
      <c r="DIW39" s="174"/>
      <c r="DIX39" s="174"/>
      <c r="DIY39" s="174"/>
      <c r="DIZ39" s="174"/>
      <c r="DJA39" s="174"/>
      <c r="DJB39" s="174"/>
      <c r="DJC39" s="174"/>
      <c r="DJD39" s="174"/>
      <c r="DJT39" s="174"/>
      <c r="DJU39" s="174"/>
      <c r="DJV39" s="174"/>
      <c r="DJW39" s="174"/>
      <c r="DJX39" s="174"/>
      <c r="DJY39" s="174"/>
      <c r="DJZ39" s="174"/>
      <c r="DKA39" s="174"/>
      <c r="DKB39" s="174"/>
      <c r="DKC39" s="174"/>
      <c r="DKD39" s="174"/>
      <c r="DKE39" s="174"/>
      <c r="DKF39" s="174"/>
      <c r="DKV39" s="174"/>
      <c r="DKW39" s="174"/>
      <c r="DKX39" s="174"/>
      <c r="DKY39" s="174"/>
      <c r="DKZ39" s="174"/>
      <c r="DLA39" s="174"/>
      <c r="DLB39" s="174"/>
      <c r="DLC39" s="174"/>
      <c r="DLD39" s="174"/>
      <c r="DLE39" s="174"/>
      <c r="DLF39" s="174"/>
      <c r="DLG39" s="174"/>
      <c r="DLH39" s="174"/>
      <c r="DLX39" s="174"/>
      <c r="DLY39" s="174"/>
      <c r="DLZ39" s="174"/>
      <c r="DMA39" s="174"/>
      <c r="DMB39" s="174"/>
      <c r="DMC39" s="174"/>
      <c r="DMD39" s="174"/>
      <c r="DME39" s="174"/>
      <c r="DMF39" s="174"/>
      <c r="DMG39" s="174"/>
      <c r="DMH39" s="174"/>
      <c r="DMI39" s="174"/>
      <c r="DMJ39" s="174"/>
      <c r="DMZ39" s="174"/>
      <c r="DNA39" s="174"/>
      <c r="DNB39" s="174"/>
      <c r="DNC39" s="174"/>
      <c r="DND39" s="174"/>
      <c r="DNE39" s="174"/>
      <c r="DNF39" s="174"/>
      <c r="DNG39" s="174"/>
      <c r="DNH39" s="174"/>
      <c r="DNI39" s="174"/>
      <c r="DNJ39" s="174"/>
      <c r="DNK39" s="174"/>
      <c r="DNL39" s="174"/>
      <c r="DOB39" s="174"/>
      <c r="DOC39" s="174"/>
      <c r="DOD39" s="174"/>
      <c r="DOE39" s="174"/>
      <c r="DOF39" s="174"/>
      <c r="DOG39" s="174"/>
      <c r="DOH39" s="174"/>
      <c r="DOI39" s="174"/>
      <c r="DOJ39" s="174"/>
      <c r="DOK39" s="174"/>
      <c r="DOL39" s="174"/>
      <c r="DOM39" s="174"/>
      <c r="DON39" s="174"/>
      <c r="DPD39" s="174"/>
      <c r="DPE39" s="174"/>
      <c r="DPF39" s="174"/>
      <c r="DPG39" s="174"/>
      <c r="DPH39" s="174"/>
      <c r="DPI39" s="174"/>
      <c r="DPJ39" s="174"/>
      <c r="DPK39" s="174"/>
      <c r="DPL39" s="174"/>
      <c r="DPM39" s="174"/>
      <c r="DPN39" s="174"/>
      <c r="DPO39" s="174"/>
      <c r="DPP39" s="174"/>
      <c r="DQF39" s="174"/>
      <c r="DQG39" s="174"/>
      <c r="DQH39" s="174"/>
      <c r="DQI39" s="174"/>
      <c r="DQJ39" s="174"/>
      <c r="DQK39" s="174"/>
      <c r="DQL39" s="174"/>
      <c r="DQM39" s="174"/>
      <c r="DQN39" s="174"/>
      <c r="DQO39" s="174"/>
      <c r="DQP39" s="174"/>
      <c r="DQQ39" s="174"/>
      <c r="DQR39" s="174"/>
      <c r="DRH39" s="174"/>
      <c r="DRI39" s="174"/>
      <c r="DRJ39" s="174"/>
      <c r="DRK39" s="174"/>
      <c r="DRL39" s="174"/>
      <c r="DRM39" s="174"/>
      <c r="DRN39" s="174"/>
      <c r="DRO39" s="174"/>
      <c r="DRP39" s="174"/>
      <c r="DRQ39" s="174"/>
      <c r="DRR39" s="174"/>
      <c r="DRS39" s="174"/>
      <c r="DRT39" s="174"/>
      <c r="DSJ39" s="174"/>
      <c r="DSK39" s="174"/>
      <c r="DSL39" s="174"/>
      <c r="DSM39" s="174"/>
      <c r="DSN39" s="174"/>
      <c r="DSO39" s="174"/>
      <c r="DSP39" s="174"/>
      <c r="DSQ39" s="174"/>
      <c r="DSR39" s="174"/>
      <c r="DSS39" s="174"/>
      <c r="DST39" s="174"/>
      <c r="DSU39" s="174"/>
      <c r="DSV39" s="174"/>
      <c r="DTL39" s="174"/>
      <c r="DTM39" s="174"/>
      <c r="DTN39" s="174"/>
      <c r="DTO39" s="174"/>
      <c r="DTP39" s="174"/>
      <c r="DTQ39" s="174"/>
      <c r="DTR39" s="174"/>
      <c r="DTS39" s="174"/>
      <c r="DTT39" s="174"/>
      <c r="DTU39" s="174"/>
      <c r="DTV39" s="174"/>
      <c r="DTW39" s="174"/>
      <c r="DTX39" s="174"/>
      <c r="DUN39" s="174"/>
      <c r="DUO39" s="174"/>
      <c r="DUP39" s="174"/>
      <c r="DUQ39" s="174"/>
      <c r="DUR39" s="174"/>
      <c r="DUS39" s="174"/>
      <c r="DUT39" s="174"/>
      <c r="DUU39" s="174"/>
      <c r="DUV39" s="174"/>
      <c r="DUW39" s="174"/>
      <c r="DUX39" s="174"/>
      <c r="DUY39" s="174"/>
      <c r="DUZ39" s="174"/>
      <c r="DVP39" s="174"/>
      <c r="DVQ39" s="174"/>
      <c r="DVR39" s="174"/>
      <c r="DVS39" s="174"/>
      <c r="DVT39" s="174"/>
      <c r="DVU39" s="174"/>
      <c r="DVV39" s="174"/>
      <c r="DVW39" s="174"/>
      <c r="DVX39" s="174"/>
      <c r="DVY39" s="174"/>
      <c r="DVZ39" s="174"/>
      <c r="DWA39" s="174"/>
      <c r="DWB39" s="174"/>
      <c r="DWR39" s="174"/>
      <c r="DWS39" s="174"/>
      <c r="DWT39" s="174"/>
      <c r="DWU39" s="174"/>
      <c r="DWV39" s="174"/>
      <c r="DWW39" s="174"/>
      <c r="DWX39" s="174"/>
      <c r="DWY39" s="174"/>
      <c r="DWZ39" s="174"/>
      <c r="DXA39" s="174"/>
      <c r="DXB39" s="174"/>
      <c r="DXC39" s="174"/>
      <c r="DXD39" s="174"/>
      <c r="DXT39" s="174"/>
      <c r="DXU39" s="174"/>
      <c r="DXV39" s="174"/>
      <c r="DXW39" s="174"/>
      <c r="DXX39" s="174"/>
      <c r="DXY39" s="174"/>
      <c r="DXZ39" s="174"/>
      <c r="DYA39" s="174"/>
      <c r="DYB39" s="174"/>
      <c r="DYC39" s="174"/>
      <c r="DYD39" s="174"/>
      <c r="DYE39" s="174"/>
      <c r="DYF39" s="174"/>
      <c r="DYV39" s="174"/>
      <c r="DYW39" s="174"/>
      <c r="DYX39" s="174"/>
      <c r="DYY39" s="174"/>
      <c r="DYZ39" s="174"/>
      <c r="DZA39" s="174"/>
      <c r="DZB39" s="174"/>
      <c r="DZC39" s="174"/>
      <c r="DZD39" s="174"/>
      <c r="DZE39" s="174"/>
      <c r="DZF39" s="174"/>
      <c r="DZG39" s="174"/>
      <c r="DZH39" s="174"/>
      <c r="DZX39" s="174"/>
      <c r="DZY39" s="174"/>
      <c r="DZZ39" s="174"/>
      <c r="EAA39" s="174"/>
      <c r="EAB39" s="174"/>
      <c r="EAC39" s="174"/>
      <c r="EAD39" s="174"/>
      <c r="EAE39" s="174"/>
      <c r="EAF39" s="174"/>
      <c r="EAG39" s="174"/>
      <c r="EAH39" s="174"/>
      <c r="EAI39" s="174"/>
      <c r="EAJ39" s="174"/>
      <c r="EAZ39" s="174"/>
      <c r="EBA39" s="174"/>
      <c r="EBB39" s="174"/>
      <c r="EBC39" s="174"/>
      <c r="EBD39" s="174"/>
      <c r="EBE39" s="174"/>
      <c r="EBF39" s="174"/>
      <c r="EBG39" s="174"/>
      <c r="EBH39" s="174"/>
      <c r="EBI39" s="174"/>
      <c r="EBJ39" s="174"/>
      <c r="EBK39" s="174"/>
      <c r="EBL39" s="174"/>
      <c r="ECB39" s="174"/>
      <c r="ECC39" s="174"/>
      <c r="ECD39" s="174"/>
      <c r="ECE39" s="174"/>
      <c r="ECF39" s="174"/>
      <c r="ECG39" s="174"/>
      <c r="ECH39" s="174"/>
      <c r="ECI39" s="174"/>
      <c r="ECJ39" s="174"/>
      <c r="ECK39" s="174"/>
      <c r="ECL39" s="174"/>
      <c r="ECM39" s="174"/>
      <c r="ECN39" s="174"/>
      <c r="EDD39" s="174"/>
      <c r="EDE39" s="174"/>
      <c r="EDF39" s="174"/>
      <c r="EDG39" s="174"/>
      <c r="EDH39" s="174"/>
      <c r="EDI39" s="174"/>
      <c r="EDJ39" s="174"/>
      <c r="EDK39" s="174"/>
      <c r="EDL39" s="174"/>
      <c r="EDM39" s="174"/>
      <c r="EDN39" s="174"/>
      <c r="EDO39" s="174"/>
      <c r="EDP39" s="174"/>
      <c r="EEF39" s="174"/>
      <c r="EEG39" s="174"/>
      <c r="EEH39" s="174"/>
      <c r="EEI39" s="174"/>
      <c r="EEJ39" s="174"/>
      <c r="EEK39" s="174"/>
      <c r="EEL39" s="174"/>
      <c r="EEM39" s="174"/>
      <c r="EEN39" s="174"/>
      <c r="EEO39" s="174"/>
      <c r="EEP39" s="174"/>
      <c r="EEQ39" s="174"/>
      <c r="EER39" s="174"/>
      <c r="EFH39" s="174"/>
      <c r="EFI39" s="174"/>
      <c r="EFJ39" s="174"/>
      <c r="EFK39" s="174"/>
      <c r="EFL39" s="174"/>
      <c r="EFM39" s="174"/>
      <c r="EFN39" s="174"/>
      <c r="EFO39" s="174"/>
      <c r="EFP39" s="174"/>
      <c r="EFQ39" s="174"/>
      <c r="EFR39" s="174"/>
      <c r="EFS39" s="174"/>
      <c r="EFT39" s="174"/>
      <c r="EGJ39" s="174"/>
      <c r="EGK39" s="174"/>
      <c r="EGL39" s="174"/>
      <c r="EGM39" s="174"/>
      <c r="EGN39" s="174"/>
      <c r="EGO39" s="174"/>
      <c r="EGP39" s="174"/>
      <c r="EGQ39" s="174"/>
      <c r="EGR39" s="174"/>
      <c r="EGS39" s="174"/>
      <c r="EGT39" s="174"/>
      <c r="EGU39" s="174"/>
      <c r="EGV39" s="174"/>
      <c r="EHL39" s="174"/>
      <c r="EHM39" s="174"/>
      <c r="EHN39" s="174"/>
      <c r="EHO39" s="174"/>
      <c r="EHP39" s="174"/>
      <c r="EHQ39" s="174"/>
      <c r="EHR39" s="174"/>
      <c r="EHS39" s="174"/>
      <c r="EHT39" s="174"/>
      <c r="EHU39" s="174"/>
      <c r="EHV39" s="174"/>
      <c r="EHW39" s="174"/>
      <c r="EHX39" s="174"/>
      <c r="EIN39" s="174"/>
      <c r="EIO39" s="174"/>
      <c r="EIP39" s="174"/>
      <c r="EIQ39" s="174"/>
      <c r="EIR39" s="174"/>
      <c r="EIS39" s="174"/>
      <c r="EIT39" s="174"/>
      <c r="EIU39" s="174"/>
      <c r="EIV39" s="174"/>
      <c r="EIW39" s="174"/>
      <c r="EIX39" s="174"/>
      <c r="EIY39" s="174"/>
      <c r="EIZ39" s="174"/>
      <c r="EJP39" s="174"/>
      <c r="EJQ39" s="174"/>
      <c r="EJR39" s="174"/>
      <c r="EJS39" s="174"/>
      <c r="EJT39" s="174"/>
      <c r="EJU39" s="174"/>
      <c r="EJV39" s="174"/>
      <c r="EJW39" s="174"/>
      <c r="EJX39" s="174"/>
      <c r="EJY39" s="174"/>
      <c r="EJZ39" s="174"/>
      <c r="EKA39" s="174"/>
      <c r="EKB39" s="174"/>
      <c r="EKR39" s="174"/>
      <c r="EKS39" s="174"/>
      <c r="EKT39" s="174"/>
      <c r="EKU39" s="174"/>
      <c r="EKV39" s="174"/>
      <c r="EKW39" s="174"/>
      <c r="EKX39" s="174"/>
      <c r="EKY39" s="174"/>
      <c r="EKZ39" s="174"/>
      <c r="ELA39" s="174"/>
      <c r="ELB39" s="174"/>
      <c r="ELC39" s="174"/>
      <c r="ELD39" s="174"/>
      <c r="ELT39" s="174"/>
      <c r="ELU39" s="174"/>
      <c r="ELV39" s="174"/>
      <c r="ELW39" s="174"/>
      <c r="ELX39" s="174"/>
      <c r="ELY39" s="174"/>
      <c r="ELZ39" s="174"/>
      <c r="EMA39" s="174"/>
      <c r="EMB39" s="174"/>
      <c r="EMC39" s="174"/>
      <c r="EMD39" s="174"/>
      <c r="EME39" s="174"/>
      <c r="EMF39" s="174"/>
      <c r="EMV39" s="174"/>
      <c r="EMW39" s="174"/>
      <c r="EMX39" s="174"/>
      <c r="EMY39" s="174"/>
      <c r="EMZ39" s="174"/>
      <c r="ENA39" s="174"/>
      <c r="ENB39" s="174"/>
      <c r="ENC39" s="174"/>
      <c r="END39" s="174"/>
      <c r="ENE39" s="174"/>
      <c r="ENF39" s="174"/>
      <c r="ENG39" s="174"/>
      <c r="ENH39" s="174"/>
      <c r="ENX39" s="174"/>
      <c r="ENY39" s="174"/>
      <c r="ENZ39" s="174"/>
      <c r="EOA39" s="174"/>
      <c r="EOB39" s="174"/>
      <c r="EOC39" s="174"/>
      <c r="EOD39" s="174"/>
      <c r="EOE39" s="174"/>
      <c r="EOF39" s="174"/>
      <c r="EOG39" s="174"/>
      <c r="EOH39" s="174"/>
      <c r="EOI39" s="174"/>
      <c r="EOJ39" s="174"/>
      <c r="EOZ39" s="174"/>
      <c r="EPA39" s="174"/>
      <c r="EPB39" s="174"/>
      <c r="EPC39" s="174"/>
      <c r="EPD39" s="174"/>
      <c r="EPE39" s="174"/>
      <c r="EPF39" s="174"/>
      <c r="EPG39" s="174"/>
      <c r="EPH39" s="174"/>
      <c r="EPI39" s="174"/>
      <c r="EPJ39" s="174"/>
      <c r="EPK39" s="174"/>
      <c r="EPL39" s="174"/>
      <c r="EQB39" s="174"/>
      <c r="EQC39" s="174"/>
      <c r="EQD39" s="174"/>
      <c r="EQE39" s="174"/>
      <c r="EQF39" s="174"/>
      <c r="EQG39" s="174"/>
      <c r="EQH39" s="174"/>
      <c r="EQI39" s="174"/>
      <c r="EQJ39" s="174"/>
      <c r="EQK39" s="174"/>
      <c r="EQL39" s="174"/>
      <c r="EQM39" s="174"/>
      <c r="EQN39" s="174"/>
      <c r="ERD39" s="174"/>
      <c r="ERE39" s="174"/>
      <c r="ERF39" s="174"/>
      <c r="ERG39" s="174"/>
      <c r="ERH39" s="174"/>
      <c r="ERI39" s="174"/>
      <c r="ERJ39" s="174"/>
      <c r="ERK39" s="174"/>
      <c r="ERL39" s="174"/>
      <c r="ERM39" s="174"/>
      <c r="ERN39" s="174"/>
      <c r="ERO39" s="174"/>
      <c r="ERP39" s="174"/>
      <c r="ESF39" s="174"/>
      <c r="ESG39" s="174"/>
      <c r="ESH39" s="174"/>
      <c r="ESI39" s="174"/>
      <c r="ESJ39" s="174"/>
      <c r="ESK39" s="174"/>
      <c r="ESL39" s="174"/>
      <c r="ESM39" s="174"/>
      <c r="ESN39" s="174"/>
      <c r="ESO39" s="174"/>
      <c r="ESP39" s="174"/>
      <c r="ESQ39" s="174"/>
      <c r="ESR39" s="174"/>
      <c r="ETH39" s="174"/>
      <c r="ETI39" s="174"/>
      <c r="ETJ39" s="174"/>
      <c r="ETK39" s="174"/>
      <c r="ETL39" s="174"/>
      <c r="ETM39" s="174"/>
      <c r="ETN39" s="174"/>
      <c r="ETO39" s="174"/>
      <c r="ETP39" s="174"/>
      <c r="ETQ39" s="174"/>
      <c r="ETR39" s="174"/>
      <c r="ETS39" s="174"/>
      <c r="ETT39" s="174"/>
      <c r="EUJ39" s="174"/>
      <c r="EUK39" s="174"/>
      <c r="EUL39" s="174"/>
      <c r="EUM39" s="174"/>
      <c r="EUN39" s="174"/>
      <c r="EUO39" s="174"/>
      <c r="EUP39" s="174"/>
      <c r="EUQ39" s="174"/>
      <c r="EUR39" s="174"/>
      <c r="EUS39" s="174"/>
      <c r="EUT39" s="174"/>
      <c r="EUU39" s="174"/>
      <c r="EUV39" s="174"/>
      <c r="EVL39" s="174"/>
      <c r="EVM39" s="174"/>
      <c r="EVN39" s="174"/>
      <c r="EVO39" s="174"/>
      <c r="EVP39" s="174"/>
      <c r="EVQ39" s="174"/>
      <c r="EVR39" s="174"/>
      <c r="EVS39" s="174"/>
      <c r="EVT39" s="174"/>
      <c r="EVU39" s="174"/>
      <c r="EVV39" s="174"/>
      <c r="EVW39" s="174"/>
      <c r="EVX39" s="174"/>
      <c r="EWN39" s="174"/>
      <c r="EWO39" s="174"/>
      <c r="EWP39" s="174"/>
      <c r="EWQ39" s="174"/>
      <c r="EWR39" s="174"/>
      <c r="EWS39" s="174"/>
      <c r="EWT39" s="174"/>
      <c r="EWU39" s="174"/>
      <c r="EWV39" s="174"/>
      <c r="EWW39" s="174"/>
      <c r="EWX39" s="174"/>
      <c r="EWY39" s="174"/>
      <c r="EWZ39" s="174"/>
      <c r="EXP39" s="174"/>
      <c r="EXQ39" s="174"/>
      <c r="EXR39" s="174"/>
      <c r="EXS39" s="174"/>
      <c r="EXT39" s="174"/>
      <c r="EXU39" s="174"/>
      <c r="EXV39" s="174"/>
      <c r="EXW39" s="174"/>
      <c r="EXX39" s="174"/>
      <c r="EXY39" s="174"/>
      <c r="EXZ39" s="174"/>
      <c r="EYA39" s="174"/>
      <c r="EYB39" s="174"/>
      <c r="EYR39" s="174"/>
      <c r="EYS39" s="174"/>
      <c r="EYT39" s="174"/>
      <c r="EYU39" s="174"/>
      <c r="EYV39" s="174"/>
      <c r="EYW39" s="174"/>
      <c r="EYX39" s="174"/>
      <c r="EYY39" s="174"/>
      <c r="EYZ39" s="174"/>
      <c r="EZA39" s="174"/>
      <c r="EZB39" s="174"/>
      <c r="EZC39" s="174"/>
      <c r="EZD39" s="174"/>
      <c r="EZT39" s="174"/>
      <c r="EZU39" s="174"/>
      <c r="EZV39" s="174"/>
      <c r="EZW39" s="174"/>
      <c r="EZX39" s="174"/>
      <c r="EZY39" s="174"/>
      <c r="EZZ39" s="174"/>
      <c r="FAA39" s="174"/>
      <c r="FAB39" s="174"/>
      <c r="FAC39" s="174"/>
      <c r="FAD39" s="174"/>
      <c r="FAE39" s="174"/>
      <c r="FAF39" s="174"/>
      <c r="FAV39" s="174"/>
      <c r="FAW39" s="174"/>
      <c r="FAX39" s="174"/>
      <c r="FAY39" s="174"/>
      <c r="FAZ39" s="174"/>
      <c r="FBA39" s="174"/>
      <c r="FBB39" s="174"/>
      <c r="FBC39" s="174"/>
      <c r="FBD39" s="174"/>
      <c r="FBE39" s="174"/>
      <c r="FBF39" s="174"/>
      <c r="FBG39" s="174"/>
      <c r="FBH39" s="174"/>
      <c r="FBX39" s="174"/>
      <c r="FBY39" s="174"/>
      <c r="FBZ39" s="174"/>
      <c r="FCA39" s="174"/>
      <c r="FCB39" s="174"/>
      <c r="FCC39" s="174"/>
      <c r="FCD39" s="174"/>
      <c r="FCE39" s="174"/>
      <c r="FCF39" s="174"/>
      <c r="FCG39" s="174"/>
      <c r="FCH39" s="174"/>
      <c r="FCI39" s="174"/>
      <c r="FCJ39" s="174"/>
      <c r="FCZ39" s="174"/>
      <c r="FDA39" s="174"/>
      <c r="FDB39" s="174"/>
      <c r="FDC39" s="174"/>
      <c r="FDD39" s="174"/>
      <c r="FDE39" s="174"/>
      <c r="FDF39" s="174"/>
      <c r="FDG39" s="174"/>
      <c r="FDH39" s="174"/>
      <c r="FDI39" s="174"/>
      <c r="FDJ39" s="174"/>
      <c r="FDK39" s="174"/>
      <c r="FDL39" s="174"/>
      <c r="FEB39" s="174"/>
      <c r="FEC39" s="174"/>
      <c r="FED39" s="174"/>
      <c r="FEE39" s="174"/>
      <c r="FEF39" s="174"/>
      <c r="FEG39" s="174"/>
      <c r="FEH39" s="174"/>
      <c r="FEI39" s="174"/>
      <c r="FEJ39" s="174"/>
      <c r="FEK39" s="174"/>
      <c r="FEL39" s="174"/>
      <c r="FEM39" s="174"/>
      <c r="FEN39" s="174"/>
      <c r="FFD39" s="174"/>
      <c r="FFE39" s="174"/>
      <c r="FFF39" s="174"/>
      <c r="FFG39" s="174"/>
      <c r="FFH39" s="174"/>
      <c r="FFI39" s="174"/>
      <c r="FFJ39" s="174"/>
      <c r="FFK39" s="174"/>
      <c r="FFL39" s="174"/>
      <c r="FFM39" s="174"/>
      <c r="FFN39" s="174"/>
      <c r="FFO39" s="174"/>
      <c r="FFP39" s="174"/>
      <c r="FGF39" s="174"/>
      <c r="FGG39" s="174"/>
      <c r="FGH39" s="174"/>
      <c r="FGI39" s="174"/>
      <c r="FGJ39" s="174"/>
      <c r="FGK39" s="174"/>
      <c r="FGL39" s="174"/>
      <c r="FGM39" s="174"/>
      <c r="FGN39" s="174"/>
      <c r="FGO39" s="174"/>
      <c r="FGP39" s="174"/>
      <c r="FGQ39" s="174"/>
      <c r="FGR39" s="174"/>
      <c r="FHH39" s="174"/>
      <c r="FHI39" s="174"/>
      <c r="FHJ39" s="174"/>
      <c r="FHK39" s="174"/>
      <c r="FHL39" s="174"/>
      <c r="FHM39" s="174"/>
      <c r="FHN39" s="174"/>
      <c r="FHO39" s="174"/>
      <c r="FHP39" s="174"/>
      <c r="FHQ39" s="174"/>
      <c r="FHR39" s="174"/>
      <c r="FHS39" s="174"/>
      <c r="FHT39" s="174"/>
      <c r="FIJ39" s="174"/>
      <c r="FIK39" s="174"/>
      <c r="FIL39" s="174"/>
      <c r="FIM39" s="174"/>
      <c r="FIN39" s="174"/>
      <c r="FIO39" s="174"/>
      <c r="FIP39" s="174"/>
      <c r="FIQ39" s="174"/>
      <c r="FIR39" s="174"/>
      <c r="FIS39" s="174"/>
      <c r="FIT39" s="174"/>
      <c r="FIU39" s="174"/>
      <c r="FIV39" s="174"/>
      <c r="FJL39" s="174"/>
      <c r="FJM39" s="174"/>
      <c r="FJN39" s="174"/>
      <c r="FJO39" s="174"/>
      <c r="FJP39" s="174"/>
      <c r="FJQ39" s="174"/>
      <c r="FJR39" s="174"/>
      <c r="FJS39" s="174"/>
      <c r="FJT39" s="174"/>
      <c r="FJU39" s="174"/>
      <c r="FJV39" s="174"/>
      <c r="FJW39" s="174"/>
      <c r="FJX39" s="174"/>
      <c r="FKN39" s="174"/>
      <c r="FKO39" s="174"/>
      <c r="FKP39" s="174"/>
      <c r="FKQ39" s="174"/>
      <c r="FKR39" s="174"/>
      <c r="FKS39" s="174"/>
      <c r="FKT39" s="174"/>
      <c r="FKU39" s="174"/>
      <c r="FKV39" s="174"/>
      <c r="FKW39" s="174"/>
      <c r="FKX39" s="174"/>
      <c r="FKY39" s="174"/>
      <c r="FKZ39" s="174"/>
      <c r="FLP39" s="174"/>
      <c r="FLQ39" s="174"/>
      <c r="FLR39" s="174"/>
      <c r="FLS39" s="174"/>
      <c r="FLT39" s="174"/>
      <c r="FLU39" s="174"/>
      <c r="FLV39" s="174"/>
      <c r="FLW39" s="174"/>
      <c r="FLX39" s="174"/>
      <c r="FLY39" s="174"/>
      <c r="FLZ39" s="174"/>
      <c r="FMA39" s="174"/>
      <c r="FMB39" s="174"/>
      <c r="FMR39" s="174"/>
      <c r="FMS39" s="174"/>
      <c r="FMT39" s="174"/>
      <c r="FMU39" s="174"/>
      <c r="FMV39" s="174"/>
      <c r="FMW39" s="174"/>
      <c r="FMX39" s="174"/>
      <c r="FMY39" s="174"/>
      <c r="FMZ39" s="174"/>
      <c r="FNA39" s="174"/>
      <c r="FNB39" s="174"/>
      <c r="FNC39" s="174"/>
      <c r="FND39" s="174"/>
      <c r="FNT39" s="174"/>
      <c r="FNU39" s="174"/>
      <c r="FNV39" s="174"/>
      <c r="FNW39" s="174"/>
      <c r="FNX39" s="174"/>
      <c r="FNY39" s="174"/>
      <c r="FNZ39" s="174"/>
      <c r="FOA39" s="174"/>
      <c r="FOB39" s="174"/>
      <c r="FOC39" s="174"/>
      <c r="FOD39" s="174"/>
      <c r="FOE39" s="174"/>
      <c r="FOF39" s="174"/>
      <c r="FOV39" s="174"/>
      <c r="FOW39" s="174"/>
      <c r="FOX39" s="174"/>
      <c r="FOY39" s="174"/>
      <c r="FOZ39" s="174"/>
      <c r="FPA39" s="174"/>
      <c r="FPB39" s="174"/>
      <c r="FPC39" s="174"/>
      <c r="FPD39" s="174"/>
      <c r="FPE39" s="174"/>
      <c r="FPF39" s="174"/>
      <c r="FPG39" s="174"/>
      <c r="FPH39" s="174"/>
      <c r="FPX39" s="174"/>
      <c r="FPY39" s="174"/>
      <c r="FPZ39" s="174"/>
      <c r="FQA39" s="174"/>
      <c r="FQB39" s="174"/>
      <c r="FQC39" s="174"/>
      <c r="FQD39" s="174"/>
      <c r="FQE39" s="174"/>
      <c r="FQF39" s="174"/>
      <c r="FQG39" s="174"/>
      <c r="FQH39" s="174"/>
      <c r="FQI39" s="174"/>
      <c r="FQJ39" s="174"/>
      <c r="FQZ39" s="174"/>
      <c r="FRA39" s="174"/>
      <c r="FRB39" s="174"/>
      <c r="FRC39" s="174"/>
      <c r="FRD39" s="174"/>
      <c r="FRE39" s="174"/>
      <c r="FRF39" s="174"/>
      <c r="FRG39" s="174"/>
      <c r="FRH39" s="174"/>
      <c r="FRI39" s="174"/>
      <c r="FRJ39" s="174"/>
      <c r="FRK39" s="174"/>
      <c r="FRL39" s="174"/>
      <c r="FSB39" s="174"/>
      <c r="FSC39" s="174"/>
      <c r="FSD39" s="174"/>
      <c r="FSE39" s="174"/>
      <c r="FSF39" s="174"/>
      <c r="FSG39" s="174"/>
      <c r="FSH39" s="174"/>
      <c r="FSI39" s="174"/>
      <c r="FSJ39" s="174"/>
      <c r="FSK39" s="174"/>
      <c r="FSL39" s="174"/>
      <c r="FSM39" s="174"/>
      <c r="FSN39" s="174"/>
      <c r="FTD39" s="174"/>
      <c r="FTE39" s="174"/>
      <c r="FTF39" s="174"/>
      <c r="FTG39" s="174"/>
      <c r="FTH39" s="174"/>
      <c r="FTI39" s="174"/>
      <c r="FTJ39" s="174"/>
      <c r="FTK39" s="174"/>
      <c r="FTL39" s="174"/>
      <c r="FTM39" s="174"/>
      <c r="FTN39" s="174"/>
      <c r="FTO39" s="174"/>
      <c r="FTP39" s="174"/>
      <c r="FUF39" s="174"/>
      <c r="FUG39" s="174"/>
      <c r="FUH39" s="174"/>
      <c r="FUI39" s="174"/>
      <c r="FUJ39" s="174"/>
      <c r="FUK39" s="174"/>
      <c r="FUL39" s="174"/>
      <c r="FUM39" s="174"/>
      <c r="FUN39" s="174"/>
      <c r="FUO39" s="174"/>
      <c r="FUP39" s="174"/>
      <c r="FUQ39" s="174"/>
      <c r="FUR39" s="174"/>
      <c r="FVH39" s="174"/>
      <c r="FVI39" s="174"/>
      <c r="FVJ39" s="174"/>
      <c r="FVK39" s="174"/>
      <c r="FVL39" s="174"/>
      <c r="FVM39" s="174"/>
      <c r="FVN39" s="174"/>
      <c r="FVO39" s="174"/>
      <c r="FVP39" s="174"/>
      <c r="FVQ39" s="174"/>
      <c r="FVR39" s="174"/>
      <c r="FVS39" s="174"/>
      <c r="FVT39" s="174"/>
      <c r="FWJ39" s="174"/>
      <c r="FWK39" s="174"/>
      <c r="FWL39" s="174"/>
      <c r="FWM39" s="174"/>
      <c r="FWN39" s="174"/>
      <c r="FWO39" s="174"/>
      <c r="FWP39" s="174"/>
      <c r="FWQ39" s="174"/>
      <c r="FWR39" s="174"/>
      <c r="FWS39" s="174"/>
      <c r="FWT39" s="174"/>
      <c r="FWU39" s="174"/>
      <c r="FWV39" s="174"/>
      <c r="FXL39" s="174"/>
      <c r="FXM39" s="174"/>
      <c r="FXN39" s="174"/>
      <c r="FXO39" s="174"/>
      <c r="FXP39" s="174"/>
      <c r="FXQ39" s="174"/>
      <c r="FXR39" s="174"/>
      <c r="FXS39" s="174"/>
      <c r="FXT39" s="174"/>
      <c r="FXU39" s="174"/>
      <c r="FXV39" s="174"/>
      <c r="FXW39" s="174"/>
      <c r="FXX39" s="174"/>
      <c r="FYN39" s="174"/>
      <c r="FYO39" s="174"/>
      <c r="FYP39" s="174"/>
      <c r="FYQ39" s="174"/>
      <c r="FYR39" s="174"/>
      <c r="FYS39" s="174"/>
      <c r="FYT39" s="174"/>
      <c r="FYU39" s="174"/>
      <c r="FYV39" s="174"/>
      <c r="FYW39" s="174"/>
      <c r="FYX39" s="174"/>
      <c r="FYY39" s="174"/>
      <c r="FYZ39" s="174"/>
      <c r="FZP39" s="174"/>
      <c r="FZQ39" s="174"/>
      <c r="FZR39" s="174"/>
      <c r="FZS39" s="174"/>
      <c r="FZT39" s="174"/>
      <c r="FZU39" s="174"/>
      <c r="FZV39" s="174"/>
      <c r="FZW39" s="174"/>
      <c r="FZX39" s="174"/>
      <c r="FZY39" s="174"/>
      <c r="FZZ39" s="174"/>
      <c r="GAA39" s="174"/>
      <c r="GAB39" s="174"/>
      <c r="GAR39" s="174"/>
      <c r="GAS39" s="174"/>
      <c r="GAT39" s="174"/>
      <c r="GAU39" s="174"/>
      <c r="GAV39" s="174"/>
      <c r="GAW39" s="174"/>
      <c r="GAX39" s="174"/>
      <c r="GAY39" s="174"/>
      <c r="GAZ39" s="174"/>
      <c r="GBA39" s="174"/>
      <c r="GBB39" s="174"/>
      <c r="GBC39" s="174"/>
      <c r="GBD39" s="174"/>
      <c r="GBT39" s="174"/>
      <c r="GBU39" s="174"/>
      <c r="GBV39" s="174"/>
      <c r="GBW39" s="174"/>
      <c r="GBX39" s="174"/>
      <c r="GBY39" s="174"/>
      <c r="GBZ39" s="174"/>
      <c r="GCA39" s="174"/>
      <c r="GCB39" s="174"/>
      <c r="GCC39" s="174"/>
      <c r="GCD39" s="174"/>
      <c r="GCE39" s="174"/>
      <c r="GCF39" s="174"/>
      <c r="GCV39" s="174"/>
      <c r="GCW39" s="174"/>
      <c r="GCX39" s="174"/>
      <c r="GCY39" s="174"/>
      <c r="GCZ39" s="174"/>
      <c r="GDA39" s="174"/>
      <c r="GDB39" s="174"/>
      <c r="GDC39" s="174"/>
      <c r="GDD39" s="174"/>
      <c r="GDE39" s="174"/>
      <c r="GDF39" s="174"/>
      <c r="GDG39" s="174"/>
      <c r="GDH39" s="174"/>
      <c r="GDX39" s="174"/>
      <c r="GDY39" s="174"/>
      <c r="GDZ39" s="174"/>
      <c r="GEA39" s="174"/>
      <c r="GEB39" s="174"/>
      <c r="GEC39" s="174"/>
      <c r="GED39" s="174"/>
      <c r="GEE39" s="174"/>
      <c r="GEF39" s="174"/>
      <c r="GEG39" s="174"/>
      <c r="GEH39" s="174"/>
      <c r="GEI39" s="174"/>
      <c r="GEJ39" s="174"/>
      <c r="GEZ39" s="174"/>
      <c r="GFA39" s="174"/>
      <c r="GFB39" s="174"/>
      <c r="GFC39" s="174"/>
      <c r="GFD39" s="174"/>
      <c r="GFE39" s="174"/>
      <c r="GFF39" s="174"/>
      <c r="GFG39" s="174"/>
      <c r="GFH39" s="174"/>
      <c r="GFI39" s="174"/>
      <c r="GFJ39" s="174"/>
      <c r="GFK39" s="174"/>
      <c r="GFL39" s="174"/>
      <c r="GGB39" s="174"/>
      <c r="GGC39" s="174"/>
      <c r="GGD39" s="174"/>
      <c r="GGE39" s="174"/>
      <c r="GGF39" s="174"/>
      <c r="GGG39" s="174"/>
      <c r="GGH39" s="174"/>
      <c r="GGI39" s="174"/>
      <c r="GGJ39" s="174"/>
      <c r="GGK39" s="174"/>
      <c r="GGL39" s="174"/>
      <c r="GGM39" s="174"/>
      <c r="GGN39" s="174"/>
      <c r="GHD39" s="174"/>
      <c r="GHE39" s="174"/>
      <c r="GHF39" s="174"/>
      <c r="GHG39" s="174"/>
      <c r="GHH39" s="174"/>
      <c r="GHI39" s="174"/>
      <c r="GHJ39" s="174"/>
      <c r="GHK39" s="174"/>
      <c r="GHL39" s="174"/>
      <c r="GHM39" s="174"/>
      <c r="GHN39" s="174"/>
      <c r="GHO39" s="174"/>
      <c r="GHP39" s="174"/>
      <c r="GIF39" s="174"/>
      <c r="GIG39" s="174"/>
      <c r="GIH39" s="174"/>
      <c r="GII39" s="174"/>
      <c r="GIJ39" s="174"/>
      <c r="GIK39" s="174"/>
      <c r="GIL39" s="174"/>
      <c r="GIM39" s="174"/>
      <c r="GIN39" s="174"/>
      <c r="GIO39" s="174"/>
      <c r="GIP39" s="174"/>
      <c r="GIQ39" s="174"/>
      <c r="GIR39" s="174"/>
      <c r="GJH39" s="174"/>
      <c r="GJI39" s="174"/>
      <c r="GJJ39" s="174"/>
      <c r="GJK39" s="174"/>
      <c r="GJL39" s="174"/>
      <c r="GJM39" s="174"/>
      <c r="GJN39" s="174"/>
      <c r="GJO39" s="174"/>
      <c r="GJP39" s="174"/>
      <c r="GJQ39" s="174"/>
      <c r="GJR39" s="174"/>
      <c r="GJS39" s="174"/>
      <c r="GJT39" s="174"/>
      <c r="GKJ39" s="174"/>
      <c r="GKK39" s="174"/>
      <c r="GKL39" s="174"/>
      <c r="GKM39" s="174"/>
      <c r="GKN39" s="174"/>
      <c r="GKO39" s="174"/>
      <c r="GKP39" s="174"/>
      <c r="GKQ39" s="174"/>
      <c r="GKR39" s="174"/>
      <c r="GKS39" s="174"/>
      <c r="GKT39" s="174"/>
      <c r="GKU39" s="174"/>
      <c r="GKV39" s="174"/>
      <c r="GLL39" s="174"/>
      <c r="GLM39" s="174"/>
      <c r="GLN39" s="174"/>
      <c r="GLO39" s="174"/>
      <c r="GLP39" s="174"/>
      <c r="GLQ39" s="174"/>
      <c r="GLR39" s="174"/>
      <c r="GLS39" s="174"/>
      <c r="GLT39" s="174"/>
      <c r="GLU39" s="174"/>
      <c r="GLV39" s="174"/>
      <c r="GLW39" s="174"/>
      <c r="GLX39" s="174"/>
      <c r="GMN39" s="174"/>
      <c r="GMO39" s="174"/>
      <c r="GMP39" s="174"/>
      <c r="GMQ39" s="174"/>
      <c r="GMR39" s="174"/>
      <c r="GMS39" s="174"/>
      <c r="GMT39" s="174"/>
      <c r="GMU39" s="174"/>
      <c r="GMV39" s="174"/>
      <c r="GMW39" s="174"/>
      <c r="GMX39" s="174"/>
      <c r="GMY39" s="174"/>
      <c r="GMZ39" s="174"/>
      <c r="GNP39" s="174"/>
      <c r="GNQ39" s="174"/>
      <c r="GNR39" s="174"/>
      <c r="GNS39" s="174"/>
      <c r="GNT39" s="174"/>
      <c r="GNU39" s="174"/>
      <c r="GNV39" s="174"/>
      <c r="GNW39" s="174"/>
      <c r="GNX39" s="174"/>
      <c r="GNY39" s="174"/>
      <c r="GNZ39" s="174"/>
      <c r="GOA39" s="174"/>
      <c r="GOB39" s="174"/>
      <c r="GOR39" s="174"/>
      <c r="GOS39" s="174"/>
      <c r="GOT39" s="174"/>
      <c r="GOU39" s="174"/>
      <c r="GOV39" s="174"/>
      <c r="GOW39" s="174"/>
      <c r="GOX39" s="174"/>
      <c r="GOY39" s="174"/>
      <c r="GOZ39" s="174"/>
      <c r="GPA39" s="174"/>
      <c r="GPB39" s="174"/>
      <c r="GPC39" s="174"/>
      <c r="GPD39" s="174"/>
      <c r="GPT39" s="174"/>
      <c r="GPU39" s="174"/>
      <c r="GPV39" s="174"/>
      <c r="GPW39" s="174"/>
      <c r="GPX39" s="174"/>
      <c r="GPY39" s="174"/>
      <c r="GPZ39" s="174"/>
      <c r="GQA39" s="174"/>
      <c r="GQB39" s="174"/>
      <c r="GQC39" s="174"/>
      <c r="GQD39" s="174"/>
      <c r="GQE39" s="174"/>
      <c r="GQF39" s="174"/>
      <c r="GQV39" s="174"/>
      <c r="GQW39" s="174"/>
      <c r="GQX39" s="174"/>
      <c r="GQY39" s="174"/>
      <c r="GQZ39" s="174"/>
      <c r="GRA39" s="174"/>
      <c r="GRB39" s="174"/>
      <c r="GRC39" s="174"/>
      <c r="GRD39" s="174"/>
      <c r="GRE39" s="174"/>
      <c r="GRF39" s="174"/>
      <c r="GRG39" s="174"/>
      <c r="GRH39" s="174"/>
      <c r="GRX39" s="174"/>
      <c r="GRY39" s="174"/>
      <c r="GRZ39" s="174"/>
      <c r="GSA39" s="174"/>
      <c r="GSB39" s="174"/>
      <c r="GSC39" s="174"/>
      <c r="GSD39" s="174"/>
      <c r="GSE39" s="174"/>
      <c r="GSF39" s="174"/>
      <c r="GSG39" s="174"/>
      <c r="GSH39" s="174"/>
      <c r="GSI39" s="174"/>
      <c r="GSJ39" s="174"/>
      <c r="GSZ39" s="174"/>
      <c r="GTA39" s="174"/>
      <c r="GTB39" s="174"/>
      <c r="GTC39" s="174"/>
      <c r="GTD39" s="174"/>
      <c r="GTE39" s="174"/>
      <c r="GTF39" s="174"/>
      <c r="GTG39" s="174"/>
      <c r="GTH39" s="174"/>
      <c r="GTI39" s="174"/>
      <c r="GTJ39" s="174"/>
      <c r="GTK39" s="174"/>
      <c r="GTL39" s="174"/>
      <c r="GUB39" s="174"/>
      <c r="GUC39" s="174"/>
      <c r="GUD39" s="174"/>
      <c r="GUE39" s="174"/>
      <c r="GUF39" s="174"/>
      <c r="GUG39" s="174"/>
      <c r="GUH39" s="174"/>
      <c r="GUI39" s="174"/>
      <c r="GUJ39" s="174"/>
      <c r="GUK39" s="174"/>
      <c r="GUL39" s="174"/>
      <c r="GUM39" s="174"/>
      <c r="GUN39" s="174"/>
      <c r="GVD39" s="174"/>
      <c r="GVE39" s="174"/>
      <c r="GVF39" s="174"/>
      <c r="GVG39" s="174"/>
      <c r="GVH39" s="174"/>
      <c r="GVI39" s="174"/>
      <c r="GVJ39" s="174"/>
      <c r="GVK39" s="174"/>
      <c r="GVL39" s="174"/>
      <c r="GVM39" s="174"/>
      <c r="GVN39" s="174"/>
      <c r="GVO39" s="174"/>
      <c r="GVP39" s="174"/>
      <c r="GWF39" s="174"/>
      <c r="GWG39" s="174"/>
      <c r="GWH39" s="174"/>
      <c r="GWI39" s="174"/>
      <c r="GWJ39" s="174"/>
      <c r="GWK39" s="174"/>
      <c r="GWL39" s="174"/>
      <c r="GWM39" s="174"/>
      <c r="GWN39" s="174"/>
      <c r="GWO39" s="174"/>
      <c r="GWP39" s="174"/>
      <c r="GWQ39" s="174"/>
      <c r="GWR39" s="174"/>
      <c r="GXH39" s="174"/>
      <c r="GXI39" s="174"/>
      <c r="GXJ39" s="174"/>
      <c r="GXK39" s="174"/>
      <c r="GXL39" s="174"/>
      <c r="GXM39" s="174"/>
      <c r="GXN39" s="174"/>
      <c r="GXO39" s="174"/>
      <c r="GXP39" s="174"/>
      <c r="GXQ39" s="174"/>
      <c r="GXR39" s="174"/>
      <c r="GXS39" s="174"/>
      <c r="GXT39" s="174"/>
      <c r="GYJ39" s="174"/>
      <c r="GYK39" s="174"/>
      <c r="GYL39" s="174"/>
      <c r="GYM39" s="174"/>
      <c r="GYN39" s="174"/>
      <c r="GYO39" s="174"/>
      <c r="GYP39" s="174"/>
      <c r="GYQ39" s="174"/>
      <c r="GYR39" s="174"/>
      <c r="GYS39" s="174"/>
      <c r="GYT39" s="174"/>
      <c r="GYU39" s="174"/>
      <c r="GYV39" s="174"/>
      <c r="GZL39" s="174"/>
      <c r="GZM39" s="174"/>
      <c r="GZN39" s="174"/>
      <c r="GZO39" s="174"/>
      <c r="GZP39" s="174"/>
      <c r="GZQ39" s="174"/>
      <c r="GZR39" s="174"/>
      <c r="GZS39" s="174"/>
      <c r="GZT39" s="174"/>
      <c r="GZU39" s="174"/>
      <c r="GZV39" s="174"/>
      <c r="GZW39" s="174"/>
      <c r="GZX39" s="174"/>
      <c r="HAN39" s="174"/>
      <c r="HAO39" s="174"/>
      <c r="HAP39" s="174"/>
      <c r="HAQ39" s="174"/>
      <c r="HAR39" s="174"/>
      <c r="HAS39" s="174"/>
      <c r="HAT39" s="174"/>
      <c r="HAU39" s="174"/>
      <c r="HAV39" s="174"/>
      <c r="HAW39" s="174"/>
      <c r="HAX39" s="174"/>
      <c r="HAY39" s="174"/>
      <c r="HAZ39" s="174"/>
      <c r="HBP39" s="174"/>
      <c r="HBQ39" s="174"/>
      <c r="HBR39" s="174"/>
      <c r="HBS39" s="174"/>
      <c r="HBT39" s="174"/>
      <c r="HBU39" s="174"/>
      <c r="HBV39" s="174"/>
      <c r="HBW39" s="174"/>
      <c r="HBX39" s="174"/>
      <c r="HBY39" s="174"/>
      <c r="HBZ39" s="174"/>
      <c r="HCA39" s="174"/>
      <c r="HCB39" s="174"/>
      <c r="HCR39" s="174"/>
      <c r="HCS39" s="174"/>
      <c r="HCT39" s="174"/>
      <c r="HCU39" s="174"/>
      <c r="HCV39" s="174"/>
      <c r="HCW39" s="174"/>
      <c r="HCX39" s="174"/>
      <c r="HCY39" s="174"/>
      <c r="HCZ39" s="174"/>
      <c r="HDA39" s="174"/>
      <c r="HDB39" s="174"/>
      <c r="HDC39" s="174"/>
      <c r="HDD39" s="174"/>
      <c r="HDT39" s="174"/>
      <c r="HDU39" s="174"/>
      <c r="HDV39" s="174"/>
      <c r="HDW39" s="174"/>
      <c r="HDX39" s="174"/>
      <c r="HDY39" s="174"/>
      <c r="HDZ39" s="174"/>
      <c r="HEA39" s="174"/>
      <c r="HEB39" s="174"/>
      <c r="HEC39" s="174"/>
      <c r="HED39" s="174"/>
      <c r="HEE39" s="174"/>
      <c r="HEF39" s="174"/>
      <c r="HEV39" s="174"/>
      <c r="HEW39" s="174"/>
      <c r="HEX39" s="174"/>
      <c r="HEY39" s="174"/>
      <c r="HEZ39" s="174"/>
      <c r="HFA39" s="174"/>
      <c r="HFB39" s="174"/>
      <c r="HFC39" s="174"/>
      <c r="HFD39" s="174"/>
      <c r="HFE39" s="174"/>
      <c r="HFF39" s="174"/>
      <c r="HFG39" s="174"/>
      <c r="HFH39" s="174"/>
      <c r="HFX39" s="174"/>
      <c r="HFY39" s="174"/>
      <c r="HFZ39" s="174"/>
      <c r="HGA39" s="174"/>
      <c r="HGB39" s="174"/>
      <c r="HGC39" s="174"/>
      <c r="HGD39" s="174"/>
      <c r="HGE39" s="174"/>
      <c r="HGF39" s="174"/>
      <c r="HGG39" s="174"/>
      <c r="HGH39" s="174"/>
      <c r="HGI39" s="174"/>
      <c r="HGJ39" s="174"/>
      <c r="HGZ39" s="174"/>
      <c r="HHA39" s="174"/>
      <c r="HHB39" s="174"/>
      <c r="HHC39" s="174"/>
      <c r="HHD39" s="174"/>
      <c r="HHE39" s="174"/>
      <c r="HHF39" s="174"/>
      <c r="HHG39" s="174"/>
      <c r="HHH39" s="174"/>
      <c r="HHI39" s="174"/>
      <c r="HHJ39" s="174"/>
      <c r="HHK39" s="174"/>
      <c r="HHL39" s="174"/>
      <c r="HIB39" s="174"/>
      <c r="HIC39" s="174"/>
      <c r="HID39" s="174"/>
      <c r="HIE39" s="174"/>
      <c r="HIF39" s="174"/>
      <c r="HIG39" s="174"/>
      <c r="HIH39" s="174"/>
      <c r="HII39" s="174"/>
      <c r="HIJ39" s="174"/>
      <c r="HIK39" s="174"/>
      <c r="HIL39" s="174"/>
      <c r="HIM39" s="174"/>
      <c r="HIN39" s="174"/>
      <c r="HJD39" s="174"/>
      <c r="HJE39" s="174"/>
      <c r="HJF39" s="174"/>
      <c r="HJG39" s="174"/>
      <c r="HJH39" s="174"/>
      <c r="HJI39" s="174"/>
      <c r="HJJ39" s="174"/>
      <c r="HJK39" s="174"/>
      <c r="HJL39" s="174"/>
      <c r="HJM39" s="174"/>
      <c r="HJN39" s="174"/>
      <c r="HJO39" s="174"/>
      <c r="HJP39" s="174"/>
      <c r="HKF39" s="174"/>
      <c r="HKG39" s="174"/>
      <c r="HKH39" s="174"/>
      <c r="HKI39" s="174"/>
      <c r="HKJ39" s="174"/>
      <c r="HKK39" s="174"/>
      <c r="HKL39" s="174"/>
      <c r="HKM39" s="174"/>
      <c r="HKN39" s="174"/>
      <c r="HKO39" s="174"/>
      <c r="HKP39" s="174"/>
      <c r="HKQ39" s="174"/>
      <c r="HKR39" s="174"/>
      <c r="HLH39" s="174"/>
      <c r="HLI39" s="174"/>
      <c r="HLJ39" s="174"/>
      <c r="HLK39" s="174"/>
      <c r="HLL39" s="174"/>
      <c r="HLM39" s="174"/>
      <c r="HLN39" s="174"/>
      <c r="HLO39" s="174"/>
      <c r="HLP39" s="174"/>
      <c r="HLQ39" s="174"/>
      <c r="HLR39" s="174"/>
      <c r="HLS39" s="174"/>
      <c r="HLT39" s="174"/>
      <c r="HMJ39" s="174"/>
      <c r="HMK39" s="174"/>
      <c r="HML39" s="174"/>
      <c r="HMM39" s="174"/>
      <c r="HMN39" s="174"/>
      <c r="HMO39" s="174"/>
      <c r="HMP39" s="174"/>
      <c r="HMQ39" s="174"/>
      <c r="HMR39" s="174"/>
      <c r="HMS39" s="174"/>
      <c r="HMT39" s="174"/>
      <c r="HMU39" s="174"/>
      <c r="HMV39" s="174"/>
      <c r="HNL39" s="174"/>
      <c r="HNM39" s="174"/>
      <c r="HNN39" s="174"/>
      <c r="HNO39" s="174"/>
      <c r="HNP39" s="174"/>
      <c r="HNQ39" s="174"/>
      <c r="HNR39" s="174"/>
      <c r="HNS39" s="174"/>
      <c r="HNT39" s="174"/>
      <c r="HNU39" s="174"/>
      <c r="HNV39" s="174"/>
      <c r="HNW39" s="174"/>
      <c r="HNX39" s="174"/>
      <c r="HON39" s="174"/>
      <c r="HOO39" s="174"/>
      <c r="HOP39" s="174"/>
      <c r="HOQ39" s="174"/>
      <c r="HOR39" s="174"/>
      <c r="HOS39" s="174"/>
      <c r="HOT39" s="174"/>
      <c r="HOU39" s="174"/>
      <c r="HOV39" s="174"/>
      <c r="HOW39" s="174"/>
      <c r="HOX39" s="174"/>
      <c r="HOY39" s="174"/>
      <c r="HOZ39" s="174"/>
      <c r="HPP39" s="174"/>
      <c r="HPQ39" s="174"/>
      <c r="HPR39" s="174"/>
      <c r="HPS39" s="174"/>
      <c r="HPT39" s="174"/>
      <c r="HPU39" s="174"/>
      <c r="HPV39" s="174"/>
      <c r="HPW39" s="174"/>
      <c r="HPX39" s="174"/>
      <c r="HPY39" s="174"/>
      <c r="HPZ39" s="174"/>
      <c r="HQA39" s="174"/>
      <c r="HQB39" s="174"/>
      <c r="HQR39" s="174"/>
      <c r="HQS39" s="174"/>
      <c r="HQT39" s="174"/>
      <c r="HQU39" s="174"/>
      <c r="HQV39" s="174"/>
      <c r="HQW39" s="174"/>
      <c r="HQX39" s="174"/>
      <c r="HQY39" s="174"/>
      <c r="HQZ39" s="174"/>
      <c r="HRA39" s="174"/>
      <c r="HRB39" s="174"/>
      <c r="HRC39" s="174"/>
      <c r="HRD39" s="174"/>
      <c r="HRT39" s="174"/>
      <c r="HRU39" s="174"/>
      <c r="HRV39" s="174"/>
      <c r="HRW39" s="174"/>
      <c r="HRX39" s="174"/>
      <c r="HRY39" s="174"/>
      <c r="HRZ39" s="174"/>
      <c r="HSA39" s="174"/>
      <c r="HSB39" s="174"/>
      <c r="HSC39" s="174"/>
      <c r="HSD39" s="174"/>
      <c r="HSE39" s="174"/>
      <c r="HSF39" s="174"/>
      <c r="HSV39" s="174"/>
      <c r="HSW39" s="174"/>
      <c r="HSX39" s="174"/>
      <c r="HSY39" s="174"/>
      <c r="HSZ39" s="174"/>
      <c r="HTA39" s="174"/>
      <c r="HTB39" s="174"/>
      <c r="HTC39" s="174"/>
      <c r="HTD39" s="174"/>
      <c r="HTE39" s="174"/>
      <c r="HTF39" s="174"/>
      <c r="HTG39" s="174"/>
      <c r="HTH39" s="174"/>
      <c r="HTX39" s="174"/>
      <c r="HTY39" s="174"/>
      <c r="HTZ39" s="174"/>
      <c r="HUA39" s="174"/>
      <c r="HUB39" s="174"/>
      <c r="HUC39" s="174"/>
      <c r="HUD39" s="174"/>
      <c r="HUE39" s="174"/>
      <c r="HUF39" s="174"/>
      <c r="HUG39" s="174"/>
      <c r="HUH39" s="174"/>
      <c r="HUI39" s="174"/>
      <c r="HUJ39" s="174"/>
      <c r="HUZ39" s="174"/>
      <c r="HVA39" s="174"/>
      <c r="HVB39" s="174"/>
      <c r="HVC39" s="174"/>
      <c r="HVD39" s="174"/>
      <c r="HVE39" s="174"/>
      <c r="HVF39" s="174"/>
      <c r="HVG39" s="174"/>
      <c r="HVH39" s="174"/>
      <c r="HVI39" s="174"/>
      <c r="HVJ39" s="174"/>
      <c r="HVK39" s="174"/>
      <c r="HVL39" s="174"/>
      <c r="HWB39" s="174"/>
      <c r="HWC39" s="174"/>
      <c r="HWD39" s="174"/>
      <c r="HWE39" s="174"/>
      <c r="HWF39" s="174"/>
      <c r="HWG39" s="174"/>
      <c r="HWH39" s="174"/>
      <c r="HWI39" s="174"/>
      <c r="HWJ39" s="174"/>
      <c r="HWK39" s="174"/>
      <c r="HWL39" s="174"/>
      <c r="HWM39" s="174"/>
      <c r="HWN39" s="174"/>
      <c r="HXD39" s="174"/>
      <c r="HXE39" s="174"/>
      <c r="HXF39" s="174"/>
      <c r="HXG39" s="174"/>
      <c r="HXH39" s="174"/>
      <c r="HXI39" s="174"/>
      <c r="HXJ39" s="174"/>
      <c r="HXK39" s="174"/>
      <c r="HXL39" s="174"/>
      <c r="HXM39" s="174"/>
      <c r="HXN39" s="174"/>
      <c r="HXO39" s="174"/>
      <c r="HXP39" s="174"/>
      <c r="HYF39" s="174"/>
      <c r="HYG39" s="174"/>
      <c r="HYH39" s="174"/>
      <c r="HYI39" s="174"/>
      <c r="HYJ39" s="174"/>
      <c r="HYK39" s="174"/>
      <c r="HYL39" s="174"/>
      <c r="HYM39" s="174"/>
      <c r="HYN39" s="174"/>
      <c r="HYO39" s="174"/>
      <c r="HYP39" s="174"/>
      <c r="HYQ39" s="174"/>
      <c r="HYR39" s="174"/>
      <c r="HZH39" s="174"/>
      <c r="HZI39" s="174"/>
      <c r="HZJ39" s="174"/>
      <c r="HZK39" s="174"/>
      <c r="HZL39" s="174"/>
      <c r="HZM39" s="174"/>
      <c r="HZN39" s="174"/>
      <c r="HZO39" s="174"/>
      <c r="HZP39" s="174"/>
      <c r="HZQ39" s="174"/>
      <c r="HZR39" s="174"/>
      <c r="HZS39" s="174"/>
      <c r="HZT39" s="174"/>
      <c r="IAJ39" s="174"/>
      <c r="IAK39" s="174"/>
      <c r="IAL39" s="174"/>
      <c r="IAM39" s="174"/>
      <c r="IAN39" s="174"/>
      <c r="IAO39" s="174"/>
      <c r="IAP39" s="174"/>
      <c r="IAQ39" s="174"/>
      <c r="IAR39" s="174"/>
      <c r="IAS39" s="174"/>
      <c r="IAT39" s="174"/>
      <c r="IAU39" s="174"/>
      <c r="IAV39" s="174"/>
      <c r="IBL39" s="174"/>
      <c r="IBM39" s="174"/>
      <c r="IBN39" s="174"/>
      <c r="IBO39" s="174"/>
      <c r="IBP39" s="174"/>
      <c r="IBQ39" s="174"/>
      <c r="IBR39" s="174"/>
      <c r="IBS39" s="174"/>
      <c r="IBT39" s="174"/>
      <c r="IBU39" s="174"/>
      <c r="IBV39" s="174"/>
      <c r="IBW39" s="174"/>
      <c r="IBX39" s="174"/>
      <c r="ICN39" s="174"/>
      <c r="ICO39" s="174"/>
      <c r="ICP39" s="174"/>
      <c r="ICQ39" s="174"/>
      <c r="ICR39" s="174"/>
      <c r="ICS39" s="174"/>
      <c r="ICT39" s="174"/>
      <c r="ICU39" s="174"/>
      <c r="ICV39" s="174"/>
      <c r="ICW39" s="174"/>
      <c r="ICX39" s="174"/>
      <c r="ICY39" s="174"/>
      <c r="ICZ39" s="174"/>
      <c r="IDP39" s="174"/>
      <c r="IDQ39" s="174"/>
      <c r="IDR39" s="174"/>
      <c r="IDS39" s="174"/>
      <c r="IDT39" s="174"/>
      <c r="IDU39" s="174"/>
      <c r="IDV39" s="174"/>
      <c r="IDW39" s="174"/>
      <c r="IDX39" s="174"/>
      <c r="IDY39" s="174"/>
      <c r="IDZ39" s="174"/>
      <c r="IEA39" s="174"/>
      <c r="IEB39" s="174"/>
      <c r="IER39" s="174"/>
      <c r="IES39" s="174"/>
      <c r="IET39" s="174"/>
      <c r="IEU39" s="174"/>
      <c r="IEV39" s="174"/>
      <c r="IEW39" s="174"/>
      <c r="IEX39" s="174"/>
      <c r="IEY39" s="174"/>
      <c r="IEZ39" s="174"/>
      <c r="IFA39" s="174"/>
      <c r="IFB39" s="174"/>
      <c r="IFC39" s="174"/>
      <c r="IFD39" s="174"/>
      <c r="IFT39" s="174"/>
      <c r="IFU39" s="174"/>
      <c r="IFV39" s="174"/>
      <c r="IFW39" s="174"/>
      <c r="IFX39" s="174"/>
      <c r="IFY39" s="174"/>
      <c r="IFZ39" s="174"/>
      <c r="IGA39" s="174"/>
      <c r="IGB39" s="174"/>
      <c r="IGC39" s="174"/>
      <c r="IGD39" s="174"/>
      <c r="IGE39" s="174"/>
      <c r="IGF39" s="174"/>
      <c r="IGV39" s="174"/>
      <c r="IGW39" s="174"/>
      <c r="IGX39" s="174"/>
      <c r="IGY39" s="174"/>
      <c r="IGZ39" s="174"/>
      <c r="IHA39" s="174"/>
      <c r="IHB39" s="174"/>
      <c r="IHC39" s="174"/>
      <c r="IHD39" s="174"/>
      <c r="IHE39" s="174"/>
      <c r="IHF39" s="174"/>
      <c r="IHG39" s="174"/>
      <c r="IHH39" s="174"/>
      <c r="IHX39" s="174"/>
      <c r="IHY39" s="174"/>
      <c r="IHZ39" s="174"/>
      <c r="IIA39" s="174"/>
      <c r="IIB39" s="174"/>
      <c r="IIC39" s="174"/>
      <c r="IID39" s="174"/>
      <c r="IIE39" s="174"/>
      <c r="IIF39" s="174"/>
      <c r="IIG39" s="174"/>
      <c r="IIH39" s="174"/>
      <c r="III39" s="174"/>
      <c r="IIJ39" s="174"/>
      <c r="IIZ39" s="174"/>
      <c r="IJA39" s="174"/>
      <c r="IJB39" s="174"/>
      <c r="IJC39" s="174"/>
      <c r="IJD39" s="174"/>
      <c r="IJE39" s="174"/>
      <c r="IJF39" s="174"/>
      <c r="IJG39" s="174"/>
      <c r="IJH39" s="174"/>
      <c r="IJI39" s="174"/>
      <c r="IJJ39" s="174"/>
      <c r="IJK39" s="174"/>
      <c r="IJL39" s="174"/>
      <c r="IKB39" s="174"/>
      <c r="IKC39" s="174"/>
      <c r="IKD39" s="174"/>
      <c r="IKE39" s="174"/>
      <c r="IKF39" s="174"/>
      <c r="IKG39" s="174"/>
      <c r="IKH39" s="174"/>
      <c r="IKI39" s="174"/>
      <c r="IKJ39" s="174"/>
      <c r="IKK39" s="174"/>
      <c r="IKL39" s="174"/>
      <c r="IKM39" s="174"/>
      <c r="IKN39" s="174"/>
      <c r="ILD39" s="174"/>
      <c r="ILE39" s="174"/>
      <c r="ILF39" s="174"/>
      <c r="ILG39" s="174"/>
      <c r="ILH39" s="174"/>
      <c r="ILI39" s="174"/>
      <c r="ILJ39" s="174"/>
      <c r="ILK39" s="174"/>
      <c r="ILL39" s="174"/>
      <c r="ILM39" s="174"/>
      <c r="ILN39" s="174"/>
      <c r="ILO39" s="174"/>
      <c r="ILP39" s="174"/>
      <c r="IMF39" s="174"/>
      <c r="IMG39" s="174"/>
      <c r="IMH39" s="174"/>
      <c r="IMI39" s="174"/>
      <c r="IMJ39" s="174"/>
      <c r="IMK39" s="174"/>
      <c r="IML39" s="174"/>
      <c r="IMM39" s="174"/>
      <c r="IMN39" s="174"/>
      <c r="IMO39" s="174"/>
      <c r="IMP39" s="174"/>
      <c r="IMQ39" s="174"/>
      <c r="IMR39" s="174"/>
      <c r="INH39" s="174"/>
      <c r="INI39" s="174"/>
      <c r="INJ39" s="174"/>
      <c r="INK39" s="174"/>
      <c r="INL39" s="174"/>
      <c r="INM39" s="174"/>
      <c r="INN39" s="174"/>
      <c r="INO39" s="174"/>
      <c r="INP39" s="174"/>
      <c r="INQ39" s="174"/>
      <c r="INR39" s="174"/>
      <c r="INS39" s="174"/>
      <c r="INT39" s="174"/>
      <c r="IOJ39" s="174"/>
      <c r="IOK39" s="174"/>
      <c r="IOL39" s="174"/>
      <c r="IOM39" s="174"/>
      <c r="ION39" s="174"/>
      <c r="IOO39" s="174"/>
      <c r="IOP39" s="174"/>
      <c r="IOQ39" s="174"/>
      <c r="IOR39" s="174"/>
      <c r="IOS39" s="174"/>
      <c r="IOT39" s="174"/>
      <c r="IOU39" s="174"/>
      <c r="IOV39" s="174"/>
      <c r="IPL39" s="174"/>
      <c r="IPM39" s="174"/>
      <c r="IPN39" s="174"/>
      <c r="IPO39" s="174"/>
      <c r="IPP39" s="174"/>
      <c r="IPQ39" s="174"/>
      <c r="IPR39" s="174"/>
      <c r="IPS39" s="174"/>
      <c r="IPT39" s="174"/>
      <c r="IPU39" s="174"/>
      <c r="IPV39" s="174"/>
      <c r="IPW39" s="174"/>
      <c r="IPX39" s="174"/>
      <c r="IQN39" s="174"/>
      <c r="IQO39" s="174"/>
      <c r="IQP39" s="174"/>
      <c r="IQQ39" s="174"/>
      <c r="IQR39" s="174"/>
      <c r="IQS39" s="174"/>
      <c r="IQT39" s="174"/>
      <c r="IQU39" s="174"/>
      <c r="IQV39" s="174"/>
      <c r="IQW39" s="174"/>
      <c r="IQX39" s="174"/>
      <c r="IQY39" s="174"/>
      <c r="IQZ39" s="174"/>
      <c r="IRP39" s="174"/>
      <c r="IRQ39" s="174"/>
      <c r="IRR39" s="174"/>
      <c r="IRS39" s="174"/>
      <c r="IRT39" s="174"/>
      <c r="IRU39" s="174"/>
      <c r="IRV39" s="174"/>
      <c r="IRW39" s="174"/>
      <c r="IRX39" s="174"/>
      <c r="IRY39" s="174"/>
      <c r="IRZ39" s="174"/>
      <c r="ISA39" s="174"/>
      <c r="ISB39" s="174"/>
      <c r="ISR39" s="174"/>
      <c r="ISS39" s="174"/>
      <c r="IST39" s="174"/>
      <c r="ISU39" s="174"/>
      <c r="ISV39" s="174"/>
      <c r="ISW39" s="174"/>
      <c r="ISX39" s="174"/>
      <c r="ISY39" s="174"/>
      <c r="ISZ39" s="174"/>
      <c r="ITA39" s="174"/>
      <c r="ITB39" s="174"/>
      <c r="ITC39" s="174"/>
      <c r="ITD39" s="174"/>
      <c r="ITT39" s="174"/>
      <c r="ITU39" s="174"/>
      <c r="ITV39" s="174"/>
      <c r="ITW39" s="174"/>
      <c r="ITX39" s="174"/>
      <c r="ITY39" s="174"/>
      <c r="ITZ39" s="174"/>
      <c r="IUA39" s="174"/>
      <c r="IUB39" s="174"/>
      <c r="IUC39" s="174"/>
      <c r="IUD39" s="174"/>
      <c r="IUE39" s="174"/>
      <c r="IUF39" s="174"/>
      <c r="IUV39" s="174"/>
      <c r="IUW39" s="174"/>
      <c r="IUX39" s="174"/>
      <c r="IUY39" s="174"/>
      <c r="IUZ39" s="174"/>
      <c r="IVA39" s="174"/>
      <c r="IVB39" s="174"/>
      <c r="IVC39" s="174"/>
      <c r="IVD39" s="174"/>
      <c r="IVE39" s="174"/>
      <c r="IVF39" s="174"/>
      <c r="IVG39" s="174"/>
      <c r="IVH39" s="174"/>
      <c r="IVX39" s="174"/>
      <c r="IVY39" s="174"/>
      <c r="IVZ39" s="174"/>
      <c r="IWA39" s="174"/>
      <c r="IWB39" s="174"/>
      <c r="IWC39" s="174"/>
      <c r="IWD39" s="174"/>
      <c r="IWE39" s="174"/>
      <c r="IWF39" s="174"/>
      <c r="IWG39" s="174"/>
      <c r="IWH39" s="174"/>
      <c r="IWI39" s="174"/>
      <c r="IWJ39" s="174"/>
      <c r="IWZ39" s="174"/>
      <c r="IXA39" s="174"/>
      <c r="IXB39" s="174"/>
      <c r="IXC39" s="174"/>
      <c r="IXD39" s="174"/>
      <c r="IXE39" s="174"/>
      <c r="IXF39" s="174"/>
      <c r="IXG39" s="174"/>
      <c r="IXH39" s="174"/>
      <c r="IXI39" s="174"/>
      <c r="IXJ39" s="174"/>
      <c r="IXK39" s="174"/>
      <c r="IXL39" s="174"/>
      <c r="IYB39" s="174"/>
      <c r="IYC39" s="174"/>
      <c r="IYD39" s="174"/>
      <c r="IYE39" s="174"/>
      <c r="IYF39" s="174"/>
      <c r="IYG39" s="174"/>
      <c r="IYH39" s="174"/>
      <c r="IYI39" s="174"/>
      <c r="IYJ39" s="174"/>
      <c r="IYK39" s="174"/>
      <c r="IYL39" s="174"/>
      <c r="IYM39" s="174"/>
      <c r="IYN39" s="174"/>
      <c r="IZD39" s="174"/>
      <c r="IZE39" s="174"/>
      <c r="IZF39" s="174"/>
      <c r="IZG39" s="174"/>
      <c r="IZH39" s="174"/>
      <c r="IZI39" s="174"/>
      <c r="IZJ39" s="174"/>
      <c r="IZK39" s="174"/>
      <c r="IZL39" s="174"/>
      <c r="IZM39" s="174"/>
      <c r="IZN39" s="174"/>
      <c r="IZO39" s="174"/>
      <c r="IZP39" s="174"/>
      <c r="JAF39" s="174"/>
      <c r="JAG39" s="174"/>
      <c r="JAH39" s="174"/>
      <c r="JAI39" s="174"/>
      <c r="JAJ39" s="174"/>
      <c r="JAK39" s="174"/>
      <c r="JAL39" s="174"/>
      <c r="JAM39" s="174"/>
      <c r="JAN39" s="174"/>
      <c r="JAO39" s="174"/>
      <c r="JAP39" s="174"/>
      <c r="JAQ39" s="174"/>
      <c r="JAR39" s="174"/>
      <c r="JBH39" s="174"/>
      <c r="JBI39" s="174"/>
      <c r="JBJ39" s="174"/>
      <c r="JBK39" s="174"/>
      <c r="JBL39" s="174"/>
      <c r="JBM39" s="174"/>
      <c r="JBN39" s="174"/>
      <c r="JBO39" s="174"/>
      <c r="JBP39" s="174"/>
      <c r="JBQ39" s="174"/>
      <c r="JBR39" s="174"/>
      <c r="JBS39" s="174"/>
      <c r="JBT39" s="174"/>
      <c r="JCJ39" s="174"/>
      <c r="JCK39" s="174"/>
      <c r="JCL39" s="174"/>
      <c r="JCM39" s="174"/>
      <c r="JCN39" s="174"/>
      <c r="JCO39" s="174"/>
      <c r="JCP39" s="174"/>
      <c r="JCQ39" s="174"/>
      <c r="JCR39" s="174"/>
      <c r="JCS39" s="174"/>
      <c r="JCT39" s="174"/>
      <c r="JCU39" s="174"/>
      <c r="JCV39" s="174"/>
      <c r="JDL39" s="174"/>
      <c r="JDM39" s="174"/>
      <c r="JDN39" s="174"/>
      <c r="JDO39" s="174"/>
      <c r="JDP39" s="174"/>
      <c r="JDQ39" s="174"/>
      <c r="JDR39" s="174"/>
      <c r="JDS39" s="174"/>
      <c r="JDT39" s="174"/>
      <c r="JDU39" s="174"/>
      <c r="JDV39" s="174"/>
      <c r="JDW39" s="174"/>
      <c r="JDX39" s="174"/>
      <c r="JEN39" s="174"/>
      <c r="JEO39" s="174"/>
      <c r="JEP39" s="174"/>
      <c r="JEQ39" s="174"/>
      <c r="JER39" s="174"/>
      <c r="JES39" s="174"/>
      <c r="JET39" s="174"/>
      <c r="JEU39" s="174"/>
      <c r="JEV39" s="174"/>
      <c r="JEW39" s="174"/>
      <c r="JEX39" s="174"/>
      <c r="JEY39" s="174"/>
      <c r="JEZ39" s="174"/>
      <c r="JFP39" s="174"/>
      <c r="JFQ39" s="174"/>
      <c r="JFR39" s="174"/>
      <c r="JFS39" s="174"/>
      <c r="JFT39" s="174"/>
      <c r="JFU39" s="174"/>
      <c r="JFV39" s="174"/>
      <c r="JFW39" s="174"/>
      <c r="JFX39" s="174"/>
      <c r="JFY39" s="174"/>
      <c r="JFZ39" s="174"/>
      <c r="JGA39" s="174"/>
      <c r="JGB39" s="174"/>
      <c r="JGR39" s="174"/>
      <c r="JGS39" s="174"/>
      <c r="JGT39" s="174"/>
      <c r="JGU39" s="174"/>
      <c r="JGV39" s="174"/>
      <c r="JGW39" s="174"/>
      <c r="JGX39" s="174"/>
      <c r="JGY39" s="174"/>
      <c r="JGZ39" s="174"/>
      <c r="JHA39" s="174"/>
      <c r="JHB39" s="174"/>
      <c r="JHC39" s="174"/>
      <c r="JHD39" s="174"/>
      <c r="JHT39" s="174"/>
      <c r="JHU39" s="174"/>
      <c r="JHV39" s="174"/>
      <c r="JHW39" s="174"/>
      <c r="JHX39" s="174"/>
      <c r="JHY39" s="174"/>
      <c r="JHZ39" s="174"/>
      <c r="JIA39" s="174"/>
      <c r="JIB39" s="174"/>
      <c r="JIC39" s="174"/>
      <c r="JID39" s="174"/>
      <c r="JIE39" s="174"/>
      <c r="JIF39" s="174"/>
      <c r="JIV39" s="174"/>
      <c r="JIW39" s="174"/>
      <c r="JIX39" s="174"/>
      <c r="JIY39" s="174"/>
      <c r="JIZ39" s="174"/>
      <c r="JJA39" s="174"/>
      <c r="JJB39" s="174"/>
      <c r="JJC39" s="174"/>
      <c r="JJD39" s="174"/>
      <c r="JJE39" s="174"/>
      <c r="JJF39" s="174"/>
      <c r="JJG39" s="174"/>
      <c r="JJH39" s="174"/>
      <c r="JJX39" s="174"/>
      <c r="JJY39" s="174"/>
      <c r="JJZ39" s="174"/>
      <c r="JKA39" s="174"/>
      <c r="JKB39" s="174"/>
      <c r="JKC39" s="174"/>
      <c r="JKD39" s="174"/>
      <c r="JKE39" s="174"/>
      <c r="JKF39" s="174"/>
      <c r="JKG39" s="174"/>
      <c r="JKH39" s="174"/>
      <c r="JKI39" s="174"/>
      <c r="JKJ39" s="174"/>
      <c r="JKZ39" s="174"/>
      <c r="JLA39" s="174"/>
      <c r="JLB39" s="174"/>
      <c r="JLC39" s="174"/>
      <c r="JLD39" s="174"/>
      <c r="JLE39" s="174"/>
      <c r="JLF39" s="174"/>
      <c r="JLG39" s="174"/>
      <c r="JLH39" s="174"/>
      <c r="JLI39" s="174"/>
      <c r="JLJ39" s="174"/>
      <c r="JLK39" s="174"/>
      <c r="JLL39" s="174"/>
      <c r="JMB39" s="174"/>
      <c r="JMC39" s="174"/>
      <c r="JMD39" s="174"/>
      <c r="JME39" s="174"/>
      <c r="JMF39" s="174"/>
      <c r="JMG39" s="174"/>
      <c r="JMH39" s="174"/>
      <c r="JMI39" s="174"/>
      <c r="JMJ39" s="174"/>
      <c r="JMK39" s="174"/>
      <c r="JML39" s="174"/>
      <c r="JMM39" s="174"/>
      <c r="JMN39" s="174"/>
      <c r="JND39" s="174"/>
      <c r="JNE39" s="174"/>
      <c r="JNF39" s="174"/>
      <c r="JNG39" s="174"/>
      <c r="JNH39" s="174"/>
      <c r="JNI39" s="174"/>
      <c r="JNJ39" s="174"/>
      <c r="JNK39" s="174"/>
      <c r="JNL39" s="174"/>
      <c r="JNM39" s="174"/>
      <c r="JNN39" s="174"/>
      <c r="JNO39" s="174"/>
      <c r="JNP39" s="174"/>
      <c r="JOF39" s="174"/>
      <c r="JOG39" s="174"/>
      <c r="JOH39" s="174"/>
      <c r="JOI39" s="174"/>
      <c r="JOJ39" s="174"/>
      <c r="JOK39" s="174"/>
      <c r="JOL39" s="174"/>
      <c r="JOM39" s="174"/>
      <c r="JON39" s="174"/>
      <c r="JOO39" s="174"/>
      <c r="JOP39" s="174"/>
      <c r="JOQ39" s="174"/>
      <c r="JOR39" s="174"/>
      <c r="JPH39" s="174"/>
      <c r="JPI39" s="174"/>
      <c r="JPJ39" s="174"/>
      <c r="JPK39" s="174"/>
      <c r="JPL39" s="174"/>
      <c r="JPM39" s="174"/>
      <c r="JPN39" s="174"/>
      <c r="JPO39" s="174"/>
      <c r="JPP39" s="174"/>
      <c r="JPQ39" s="174"/>
      <c r="JPR39" s="174"/>
      <c r="JPS39" s="174"/>
      <c r="JPT39" s="174"/>
      <c r="JQJ39" s="174"/>
      <c r="JQK39" s="174"/>
      <c r="JQL39" s="174"/>
      <c r="JQM39" s="174"/>
      <c r="JQN39" s="174"/>
      <c r="JQO39" s="174"/>
      <c r="JQP39" s="174"/>
      <c r="JQQ39" s="174"/>
      <c r="JQR39" s="174"/>
      <c r="JQS39" s="174"/>
      <c r="JQT39" s="174"/>
      <c r="JQU39" s="174"/>
      <c r="JQV39" s="174"/>
      <c r="JRL39" s="174"/>
      <c r="JRM39" s="174"/>
      <c r="JRN39" s="174"/>
      <c r="JRO39" s="174"/>
      <c r="JRP39" s="174"/>
      <c r="JRQ39" s="174"/>
      <c r="JRR39" s="174"/>
      <c r="JRS39" s="174"/>
      <c r="JRT39" s="174"/>
      <c r="JRU39" s="174"/>
      <c r="JRV39" s="174"/>
      <c r="JRW39" s="174"/>
      <c r="JRX39" s="174"/>
      <c r="JSN39" s="174"/>
      <c r="JSO39" s="174"/>
      <c r="JSP39" s="174"/>
      <c r="JSQ39" s="174"/>
      <c r="JSR39" s="174"/>
      <c r="JSS39" s="174"/>
      <c r="JST39" s="174"/>
      <c r="JSU39" s="174"/>
      <c r="JSV39" s="174"/>
      <c r="JSW39" s="174"/>
      <c r="JSX39" s="174"/>
      <c r="JSY39" s="174"/>
      <c r="JSZ39" s="174"/>
      <c r="JTP39" s="174"/>
      <c r="JTQ39" s="174"/>
      <c r="JTR39" s="174"/>
      <c r="JTS39" s="174"/>
      <c r="JTT39" s="174"/>
      <c r="JTU39" s="174"/>
      <c r="JTV39" s="174"/>
      <c r="JTW39" s="174"/>
      <c r="JTX39" s="174"/>
      <c r="JTY39" s="174"/>
      <c r="JTZ39" s="174"/>
      <c r="JUA39" s="174"/>
      <c r="JUB39" s="174"/>
      <c r="JUR39" s="174"/>
      <c r="JUS39" s="174"/>
      <c r="JUT39" s="174"/>
      <c r="JUU39" s="174"/>
      <c r="JUV39" s="174"/>
      <c r="JUW39" s="174"/>
      <c r="JUX39" s="174"/>
      <c r="JUY39" s="174"/>
      <c r="JUZ39" s="174"/>
      <c r="JVA39" s="174"/>
      <c r="JVB39" s="174"/>
      <c r="JVC39" s="174"/>
      <c r="JVD39" s="174"/>
      <c r="JVT39" s="174"/>
      <c r="JVU39" s="174"/>
      <c r="JVV39" s="174"/>
      <c r="JVW39" s="174"/>
      <c r="JVX39" s="174"/>
      <c r="JVY39" s="174"/>
      <c r="JVZ39" s="174"/>
      <c r="JWA39" s="174"/>
      <c r="JWB39" s="174"/>
      <c r="JWC39" s="174"/>
      <c r="JWD39" s="174"/>
      <c r="JWE39" s="174"/>
      <c r="JWF39" s="174"/>
      <c r="JWV39" s="174"/>
      <c r="JWW39" s="174"/>
      <c r="JWX39" s="174"/>
      <c r="JWY39" s="174"/>
      <c r="JWZ39" s="174"/>
      <c r="JXA39" s="174"/>
      <c r="JXB39" s="174"/>
      <c r="JXC39" s="174"/>
      <c r="JXD39" s="174"/>
      <c r="JXE39" s="174"/>
      <c r="JXF39" s="174"/>
      <c r="JXG39" s="174"/>
      <c r="JXH39" s="174"/>
      <c r="JXX39" s="174"/>
      <c r="JXY39" s="174"/>
      <c r="JXZ39" s="174"/>
      <c r="JYA39" s="174"/>
      <c r="JYB39" s="174"/>
      <c r="JYC39" s="174"/>
      <c r="JYD39" s="174"/>
      <c r="JYE39" s="174"/>
      <c r="JYF39" s="174"/>
      <c r="JYG39" s="174"/>
      <c r="JYH39" s="174"/>
      <c r="JYI39" s="174"/>
      <c r="JYJ39" s="174"/>
      <c r="JYZ39" s="174"/>
      <c r="JZA39" s="174"/>
      <c r="JZB39" s="174"/>
      <c r="JZC39" s="174"/>
      <c r="JZD39" s="174"/>
      <c r="JZE39" s="174"/>
      <c r="JZF39" s="174"/>
      <c r="JZG39" s="174"/>
      <c r="JZH39" s="174"/>
      <c r="JZI39" s="174"/>
      <c r="JZJ39" s="174"/>
      <c r="JZK39" s="174"/>
      <c r="JZL39" s="174"/>
      <c r="KAB39" s="174"/>
      <c r="KAC39" s="174"/>
      <c r="KAD39" s="174"/>
      <c r="KAE39" s="174"/>
      <c r="KAF39" s="174"/>
      <c r="KAG39" s="174"/>
      <c r="KAH39" s="174"/>
      <c r="KAI39" s="174"/>
      <c r="KAJ39" s="174"/>
      <c r="KAK39" s="174"/>
      <c r="KAL39" s="174"/>
      <c r="KAM39" s="174"/>
      <c r="KAN39" s="174"/>
      <c r="KBD39" s="174"/>
      <c r="KBE39" s="174"/>
      <c r="KBF39" s="174"/>
      <c r="KBG39" s="174"/>
      <c r="KBH39" s="174"/>
      <c r="KBI39" s="174"/>
      <c r="KBJ39" s="174"/>
      <c r="KBK39" s="174"/>
      <c r="KBL39" s="174"/>
      <c r="KBM39" s="174"/>
      <c r="KBN39" s="174"/>
      <c r="KBO39" s="174"/>
      <c r="KBP39" s="174"/>
      <c r="KCF39" s="174"/>
      <c r="KCG39" s="174"/>
      <c r="KCH39" s="174"/>
      <c r="KCI39" s="174"/>
      <c r="KCJ39" s="174"/>
      <c r="KCK39" s="174"/>
      <c r="KCL39" s="174"/>
      <c r="KCM39" s="174"/>
      <c r="KCN39" s="174"/>
      <c r="KCO39" s="174"/>
      <c r="KCP39" s="174"/>
      <c r="KCQ39" s="174"/>
      <c r="KCR39" s="174"/>
      <c r="KDH39" s="174"/>
      <c r="KDI39" s="174"/>
      <c r="KDJ39" s="174"/>
      <c r="KDK39" s="174"/>
      <c r="KDL39" s="174"/>
      <c r="KDM39" s="174"/>
      <c r="KDN39" s="174"/>
      <c r="KDO39" s="174"/>
      <c r="KDP39" s="174"/>
      <c r="KDQ39" s="174"/>
      <c r="KDR39" s="174"/>
      <c r="KDS39" s="174"/>
      <c r="KDT39" s="174"/>
      <c r="KEJ39" s="174"/>
      <c r="KEK39" s="174"/>
      <c r="KEL39" s="174"/>
      <c r="KEM39" s="174"/>
      <c r="KEN39" s="174"/>
      <c r="KEO39" s="174"/>
      <c r="KEP39" s="174"/>
      <c r="KEQ39" s="174"/>
      <c r="KER39" s="174"/>
      <c r="KES39" s="174"/>
      <c r="KET39" s="174"/>
      <c r="KEU39" s="174"/>
      <c r="KEV39" s="174"/>
      <c r="KFL39" s="174"/>
      <c r="KFM39" s="174"/>
      <c r="KFN39" s="174"/>
      <c r="KFO39" s="174"/>
      <c r="KFP39" s="174"/>
      <c r="KFQ39" s="174"/>
      <c r="KFR39" s="174"/>
      <c r="KFS39" s="174"/>
      <c r="KFT39" s="174"/>
      <c r="KFU39" s="174"/>
      <c r="KFV39" s="174"/>
      <c r="KFW39" s="174"/>
      <c r="KFX39" s="174"/>
      <c r="KGN39" s="174"/>
      <c r="KGO39" s="174"/>
      <c r="KGP39" s="174"/>
      <c r="KGQ39" s="174"/>
      <c r="KGR39" s="174"/>
      <c r="KGS39" s="174"/>
      <c r="KGT39" s="174"/>
      <c r="KGU39" s="174"/>
      <c r="KGV39" s="174"/>
      <c r="KGW39" s="174"/>
      <c r="KGX39" s="174"/>
      <c r="KGY39" s="174"/>
      <c r="KGZ39" s="174"/>
      <c r="KHP39" s="174"/>
      <c r="KHQ39" s="174"/>
      <c r="KHR39" s="174"/>
      <c r="KHS39" s="174"/>
      <c r="KHT39" s="174"/>
      <c r="KHU39" s="174"/>
      <c r="KHV39" s="174"/>
      <c r="KHW39" s="174"/>
      <c r="KHX39" s="174"/>
      <c r="KHY39" s="174"/>
      <c r="KHZ39" s="174"/>
      <c r="KIA39" s="174"/>
      <c r="KIB39" s="174"/>
      <c r="KIR39" s="174"/>
      <c r="KIS39" s="174"/>
      <c r="KIT39" s="174"/>
      <c r="KIU39" s="174"/>
      <c r="KIV39" s="174"/>
      <c r="KIW39" s="174"/>
      <c r="KIX39" s="174"/>
      <c r="KIY39" s="174"/>
      <c r="KIZ39" s="174"/>
      <c r="KJA39" s="174"/>
      <c r="KJB39" s="174"/>
      <c r="KJC39" s="174"/>
      <c r="KJD39" s="174"/>
      <c r="KJT39" s="174"/>
      <c r="KJU39" s="174"/>
      <c r="KJV39" s="174"/>
      <c r="KJW39" s="174"/>
      <c r="KJX39" s="174"/>
      <c r="KJY39" s="174"/>
      <c r="KJZ39" s="174"/>
      <c r="KKA39" s="174"/>
      <c r="KKB39" s="174"/>
      <c r="KKC39" s="174"/>
      <c r="KKD39" s="174"/>
      <c r="KKE39" s="174"/>
      <c r="KKF39" s="174"/>
      <c r="KKV39" s="174"/>
      <c r="KKW39" s="174"/>
      <c r="KKX39" s="174"/>
      <c r="KKY39" s="174"/>
      <c r="KKZ39" s="174"/>
      <c r="KLA39" s="174"/>
      <c r="KLB39" s="174"/>
      <c r="KLC39" s="174"/>
      <c r="KLD39" s="174"/>
      <c r="KLE39" s="174"/>
      <c r="KLF39" s="174"/>
      <c r="KLG39" s="174"/>
      <c r="KLH39" s="174"/>
      <c r="KLX39" s="174"/>
      <c r="KLY39" s="174"/>
      <c r="KLZ39" s="174"/>
      <c r="KMA39" s="174"/>
      <c r="KMB39" s="174"/>
      <c r="KMC39" s="174"/>
      <c r="KMD39" s="174"/>
      <c r="KME39" s="174"/>
      <c r="KMF39" s="174"/>
      <c r="KMG39" s="174"/>
      <c r="KMH39" s="174"/>
      <c r="KMI39" s="174"/>
      <c r="KMJ39" s="174"/>
      <c r="KMZ39" s="174"/>
      <c r="KNA39" s="174"/>
      <c r="KNB39" s="174"/>
      <c r="KNC39" s="174"/>
      <c r="KND39" s="174"/>
      <c r="KNE39" s="174"/>
      <c r="KNF39" s="174"/>
      <c r="KNG39" s="174"/>
      <c r="KNH39" s="174"/>
      <c r="KNI39" s="174"/>
      <c r="KNJ39" s="174"/>
      <c r="KNK39" s="174"/>
      <c r="KNL39" s="174"/>
      <c r="KOB39" s="174"/>
      <c r="KOC39" s="174"/>
      <c r="KOD39" s="174"/>
      <c r="KOE39" s="174"/>
      <c r="KOF39" s="174"/>
      <c r="KOG39" s="174"/>
      <c r="KOH39" s="174"/>
      <c r="KOI39" s="174"/>
      <c r="KOJ39" s="174"/>
      <c r="KOK39" s="174"/>
      <c r="KOL39" s="174"/>
      <c r="KOM39" s="174"/>
      <c r="KON39" s="174"/>
      <c r="KPD39" s="174"/>
      <c r="KPE39" s="174"/>
      <c r="KPF39" s="174"/>
      <c r="KPG39" s="174"/>
      <c r="KPH39" s="174"/>
      <c r="KPI39" s="174"/>
      <c r="KPJ39" s="174"/>
      <c r="KPK39" s="174"/>
      <c r="KPL39" s="174"/>
      <c r="KPM39" s="174"/>
      <c r="KPN39" s="174"/>
      <c r="KPO39" s="174"/>
      <c r="KPP39" s="174"/>
      <c r="KQF39" s="174"/>
      <c r="KQG39" s="174"/>
      <c r="KQH39" s="174"/>
      <c r="KQI39" s="174"/>
      <c r="KQJ39" s="174"/>
      <c r="KQK39" s="174"/>
      <c r="KQL39" s="174"/>
      <c r="KQM39" s="174"/>
      <c r="KQN39" s="174"/>
      <c r="KQO39" s="174"/>
      <c r="KQP39" s="174"/>
      <c r="KQQ39" s="174"/>
      <c r="KQR39" s="174"/>
      <c r="KRH39" s="174"/>
      <c r="KRI39" s="174"/>
      <c r="KRJ39" s="174"/>
      <c r="KRK39" s="174"/>
      <c r="KRL39" s="174"/>
      <c r="KRM39" s="174"/>
      <c r="KRN39" s="174"/>
      <c r="KRO39" s="174"/>
      <c r="KRP39" s="174"/>
      <c r="KRQ39" s="174"/>
      <c r="KRR39" s="174"/>
      <c r="KRS39" s="174"/>
      <c r="KRT39" s="174"/>
      <c r="KSJ39" s="174"/>
      <c r="KSK39" s="174"/>
      <c r="KSL39" s="174"/>
      <c r="KSM39" s="174"/>
      <c r="KSN39" s="174"/>
      <c r="KSO39" s="174"/>
      <c r="KSP39" s="174"/>
      <c r="KSQ39" s="174"/>
      <c r="KSR39" s="174"/>
      <c r="KSS39" s="174"/>
      <c r="KST39" s="174"/>
      <c r="KSU39" s="174"/>
      <c r="KSV39" s="174"/>
      <c r="KTL39" s="174"/>
      <c r="KTM39" s="174"/>
      <c r="KTN39" s="174"/>
      <c r="KTO39" s="174"/>
      <c r="KTP39" s="174"/>
      <c r="KTQ39" s="174"/>
      <c r="KTR39" s="174"/>
      <c r="KTS39" s="174"/>
      <c r="KTT39" s="174"/>
      <c r="KTU39" s="174"/>
      <c r="KTV39" s="174"/>
      <c r="KTW39" s="174"/>
      <c r="KTX39" s="174"/>
      <c r="KUN39" s="174"/>
      <c r="KUO39" s="174"/>
      <c r="KUP39" s="174"/>
      <c r="KUQ39" s="174"/>
      <c r="KUR39" s="174"/>
      <c r="KUS39" s="174"/>
      <c r="KUT39" s="174"/>
      <c r="KUU39" s="174"/>
      <c r="KUV39" s="174"/>
      <c r="KUW39" s="174"/>
      <c r="KUX39" s="174"/>
      <c r="KUY39" s="174"/>
      <c r="KUZ39" s="174"/>
      <c r="KVP39" s="174"/>
      <c r="KVQ39" s="174"/>
      <c r="KVR39" s="174"/>
      <c r="KVS39" s="174"/>
      <c r="KVT39" s="174"/>
      <c r="KVU39" s="174"/>
      <c r="KVV39" s="174"/>
      <c r="KVW39" s="174"/>
      <c r="KVX39" s="174"/>
      <c r="KVY39" s="174"/>
      <c r="KVZ39" s="174"/>
      <c r="KWA39" s="174"/>
      <c r="KWB39" s="174"/>
      <c r="KWR39" s="174"/>
      <c r="KWS39" s="174"/>
      <c r="KWT39" s="174"/>
      <c r="KWU39" s="174"/>
      <c r="KWV39" s="174"/>
      <c r="KWW39" s="174"/>
      <c r="KWX39" s="174"/>
      <c r="KWY39" s="174"/>
      <c r="KWZ39" s="174"/>
      <c r="KXA39" s="174"/>
      <c r="KXB39" s="174"/>
      <c r="KXC39" s="174"/>
      <c r="KXD39" s="174"/>
      <c r="KXT39" s="174"/>
      <c r="KXU39" s="174"/>
      <c r="KXV39" s="174"/>
      <c r="KXW39" s="174"/>
      <c r="KXX39" s="174"/>
      <c r="KXY39" s="174"/>
      <c r="KXZ39" s="174"/>
      <c r="KYA39" s="174"/>
      <c r="KYB39" s="174"/>
      <c r="KYC39" s="174"/>
      <c r="KYD39" s="174"/>
      <c r="KYE39" s="174"/>
      <c r="KYF39" s="174"/>
      <c r="KYV39" s="174"/>
      <c r="KYW39" s="174"/>
      <c r="KYX39" s="174"/>
      <c r="KYY39" s="174"/>
      <c r="KYZ39" s="174"/>
      <c r="KZA39" s="174"/>
      <c r="KZB39" s="174"/>
      <c r="KZC39" s="174"/>
      <c r="KZD39" s="174"/>
      <c r="KZE39" s="174"/>
      <c r="KZF39" s="174"/>
      <c r="KZG39" s="174"/>
      <c r="KZH39" s="174"/>
      <c r="KZX39" s="174"/>
      <c r="KZY39" s="174"/>
      <c r="KZZ39" s="174"/>
      <c r="LAA39" s="174"/>
      <c r="LAB39" s="174"/>
      <c r="LAC39" s="174"/>
      <c r="LAD39" s="174"/>
      <c r="LAE39" s="174"/>
      <c r="LAF39" s="174"/>
      <c r="LAG39" s="174"/>
      <c r="LAH39" s="174"/>
      <c r="LAI39" s="174"/>
      <c r="LAJ39" s="174"/>
      <c r="LAZ39" s="174"/>
      <c r="LBA39" s="174"/>
      <c r="LBB39" s="174"/>
      <c r="LBC39" s="174"/>
      <c r="LBD39" s="174"/>
      <c r="LBE39" s="174"/>
      <c r="LBF39" s="174"/>
      <c r="LBG39" s="174"/>
      <c r="LBH39" s="174"/>
      <c r="LBI39" s="174"/>
      <c r="LBJ39" s="174"/>
      <c r="LBK39" s="174"/>
      <c r="LBL39" s="174"/>
      <c r="LCB39" s="174"/>
      <c r="LCC39" s="174"/>
      <c r="LCD39" s="174"/>
      <c r="LCE39" s="174"/>
      <c r="LCF39" s="174"/>
      <c r="LCG39" s="174"/>
      <c r="LCH39" s="174"/>
      <c r="LCI39" s="174"/>
      <c r="LCJ39" s="174"/>
      <c r="LCK39" s="174"/>
      <c r="LCL39" s="174"/>
      <c r="LCM39" s="174"/>
      <c r="LCN39" s="174"/>
      <c r="LDD39" s="174"/>
      <c r="LDE39" s="174"/>
      <c r="LDF39" s="174"/>
      <c r="LDG39" s="174"/>
      <c r="LDH39" s="174"/>
      <c r="LDI39" s="174"/>
      <c r="LDJ39" s="174"/>
      <c r="LDK39" s="174"/>
      <c r="LDL39" s="174"/>
      <c r="LDM39" s="174"/>
      <c r="LDN39" s="174"/>
      <c r="LDO39" s="174"/>
      <c r="LDP39" s="174"/>
      <c r="LEF39" s="174"/>
      <c r="LEG39" s="174"/>
      <c r="LEH39" s="174"/>
      <c r="LEI39" s="174"/>
      <c r="LEJ39" s="174"/>
      <c r="LEK39" s="174"/>
      <c r="LEL39" s="174"/>
      <c r="LEM39" s="174"/>
      <c r="LEN39" s="174"/>
      <c r="LEO39" s="174"/>
      <c r="LEP39" s="174"/>
      <c r="LEQ39" s="174"/>
      <c r="LER39" s="174"/>
      <c r="LFH39" s="174"/>
      <c r="LFI39" s="174"/>
      <c r="LFJ39" s="174"/>
      <c r="LFK39" s="174"/>
      <c r="LFL39" s="174"/>
      <c r="LFM39" s="174"/>
      <c r="LFN39" s="174"/>
      <c r="LFO39" s="174"/>
      <c r="LFP39" s="174"/>
      <c r="LFQ39" s="174"/>
      <c r="LFR39" s="174"/>
      <c r="LFS39" s="174"/>
      <c r="LFT39" s="174"/>
      <c r="LGJ39" s="174"/>
      <c r="LGK39" s="174"/>
      <c r="LGL39" s="174"/>
      <c r="LGM39" s="174"/>
      <c r="LGN39" s="174"/>
      <c r="LGO39" s="174"/>
      <c r="LGP39" s="174"/>
      <c r="LGQ39" s="174"/>
      <c r="LGR39" s="174"/>
      <c r="LGS39" s="174"/>
      <c r="LGT39" s="174"/>
      <c r="LGU39" s="174"/>
      <c r="LGV39" s="174"/>
      <c r="LHL39" s="174"/>
      <c r="LHM39" s="174"/>
      <c r="LHN39" s="174"/>
      <c r="LHO39" s="174"/>
      <c r="LHP39" s="174"/>
      <c r="LHQ39" s="174"/>
      <c r="LHR39" s="174"/>
      <c r="LHS39" s="174"/>
      <c r="LHT39" s="174"/>
      <c r="LHU39" s="174"/>
      <c r="LHV39" s="174"/>
      <c r="LHW39" s="174"/>
      <c r="LHX39" s="174"/>
      <c r="LIN39" s="174"/>
      <c r="LIO39" s="174"/>
      <c r="LIP39" s="174"/>
      <c r="LIQ39" s="174"/>
      <c r="LIR39" s="174"/>
      <c r="LIS39" s="174"/>
      <c r="LIT39" s="174"/>
      <c r="LIU39" s="174"/>
      <c r="LIV39" s="174"/>
      <c r="LIW39" s="174"/>
      <c r="LIX39" s="174"/>
      <c r="LIY39" s="174"/>
      <c r="LIZ39" s="174"/>
      <c r="LJP39" s="174"/>
      <c r="LJQ39" s="174"/>
      <c r="LJR39" s="174"/>
      <c r="LJS39" s="174"/>
      <c r="LJT39" s="174"/>
      <c r="LJU39" s="174"/>
      <c r="LJV39" s="174"/>
      <c r="LJW39" s="174"/>
      <c r="LJX39" s="174"/>
      <c r="LJY39" s="174"/>
      <c r="LJZ39" s="174"/>
      <c r="LKA39" s="174"/>
      <c r="LKB39" s="174"/>
      <c r="LKR39" s="174"/>
      <c r="LKS39" s="174"/>
      <c r="LKT39" s="174"/>
      <c r="LKU39" s="174"/>
      <c r="LKV39" s="174"/>
      <c r="LKW39" s="174"/>
      <c r="LKX39" s="174"/>
      <c r="LKY39" s="174"/>
      <c r="LKZ39" s="174"/>
      <c r="LLA39" s="174"/>
      <c r="LLB39" s="174"/>
      <c r="LLC39" s="174"/>
      <c r="LLD39" s="174"/>
      <c r="LLT39" s="174"/>
      <c r="LLU39" s="174"/>
      <c r="LLV39" s="174"/>
      <c r="LLW39" s="174"/>
      <c r="LLX39" s="174"/>
      <c r="LLY39" s="174"/>
      <c r="LLZ39" s="174"/>
      <c r="LMA39" s="174"/>
      <c r="LMB39" s="174"/>
      <c r="LMC39" s="174"/>
      <c r="LMD39" s="174"/>
      <c r="LME39" s="174"/>
      <c r="LMF39" s="174"/>
      <c r="LMV39" s="174"/>
      <c r="LMW39" s="174"/>
      <c r="LMX39" s="174"/>
      <c r="LMY39" s="174"/>
      <c r="LMZ39" s="174"/>
      <c r="LNA39" s="174"/>
      <c r="LNB39" s="174"/>
      <c r="LNC39" s="174"/>
      <c r="LND39" s="174"/>
      <c r="LNE39" s="174"/>
      <c r="LNF39" s="174"/>
      <c r="LNG39" s="174"/>
      <c r="LNH39" s="174"/>
      <c r="LNX39" s="174"/>
      <c r="LNY39" s="174"/>
      <c r="LNZ39" s="174"/>
      <c r="LOA39" s="174"/>
      <c r="LOB39" s="174"/>
      <c r="LOC39" s="174"/>
      <c r="LOD39" s="174"/>
      <c r="LOE39" s="174"/>
      <c r="LOF39" s="174"/>
      <c r="LOG39" s="174"/>
      <c r="LOH39" s="174"/>
      <c r="LOI39" s="174"/>
      <c r="LOJ39" s="174"/>
      <c r="LOZ39" s="174"/>
      <c r="LPA39" s="174"/>
      <c r="LPB39" s="174"/>
      <c r="LPC39" s="174"/>
      <c r="LPD39" s="174"/>
      <c r="LPE39" s="174"/>
      <c r="LPF39" s="174"/>
      <c r="LPG39" s="174"/>
      <c r="LPH39" s="174"/>
      <c r="LPI39" s="174"/>
      <c r="LPJ39" s="174"/>
      <c r="LPK39" s="174"/>
      <c r="LPL39" s="174"/>
      <c r="LQB39" s="174"/>
      <c r="LQC39" s="174"/>
      <c r="LQD39" s="174"/>
      <c r="LQE39" s="174"/>
      <c r="LQF39" s="174"/>
      <c r="LQG39" s="174"/>
      <c r="LQH39" s="174"/>
      <c r="LQI39" s="174"/>
      <c r="LQJ39" s="174"/>
      <c r="LQK39" s="174"/>
      <c r="LQL39" s="174"/>
      <c r="LQM39" s="174"/>
      <c r="LQN39" s="174"/>
      <c r="LRD39" s="174"/>
      <c r="LRE39" s="174"/>
      <c r="LRF39" s="174"/>
      <c r="LRG39" s="174"/>
      <c r="LRH39" s="174"/>
      <c r="LRI39" s="174"/>
      <c r="LRJ39" s="174"/>
      <c r="LRK39" s="174"/>
      <c r="LRL39" s="174"/>
      <c r="LRM39" s="174"/>
      <c r="LRN39" s="174"/>
      <c r="LRO39" s="174"/>
      <c r="LRP39" s="174"/>
      <c r="LSF39" s="174"/>
      <c r="LSG39" s="174"/>
      <c r="LSH39" s="174"/>
      <c r="LSI39" s="174"/>
      <c r="LSJ39" s="174"/>
      <c r="LSK39" s="174"/>
      <c r="LSL39" s="174"/>
      <c r="LSM39" s="174"/>
      <c r="LSN39" s="174"/>
      <c r="LSO39" s="174"/>
      <c r="LSP39" s="174"/>
      <c r="LSQ39" s="174"/>
      <c r="LSR39" s="174"/>
      <c r="LTH39" s="174"/>
      <c r="LTI39" s="174"/>
      <c r="LTJ39" s="174"/>
      <c r="LTK39" s="174"/>
      <c r="LTL39" s="174"/>
      <c r="LTM39" s="174"/>
      <c r="LTN39" s="174"/>
      <c r="LTO39" s="174"/>
      <c r="LTP39" s="174"/>
      <c r="LTQ39" s="174"/>
      <c r="LTR39" s="174"/>
      <c r="LTS39" s="174"/>
      <c r="LTT39" s="174"/>
      <c r="LUJ39" s="174"/>
      <c r="LUK39" s="174"/>
      <c r="LUL39" s="174"/>
      <c r="LUM39" s="174"/>
      <c r="LUN39" s="174"/>
      <c r="LUO39" s="174"/>
      <c r="LUP39" s="174"/>
      <c r="LUQ39" s="174"/>
      <c r="LUR39" s="174"/>
      <c r="LUS39" s="174"/>
      <c r="LUT39" s="174"/>
      <c r="LUU39" s="174"/>
      <c r="LUV39" s="174"/>
      <c r="LVL39" s="174"/>
      <c r="LVM39" s="174"/>
      <c r="LVN39" s="174"/>
      <c r="LVO39" s="174"/>
      <c r="LVP39" s="174"/>
      <c r="LVQ39" s="174"/>
      <c r="LVR39" s="174"/>
      <c r="LVS39" s="174"/>
      <c r="LVT39" s="174"/>
      <c r="LVU39" s="174"/>
      <c r="LVV39" s="174"/>
      <c r="LVW39" s="174"/>
      <c r="LVX39" s="174"/>
      <c r="LWN39" s="174"/>
      <c r="LWO39" s="174"/>
      <c r="LWP39" s="174"/>
      <c r="LWQ39" s="174"/>
      <c r="LWR39" s="174"/>
      <c r="LWS39" s="174"/>
      <c r="LWT39" s="174"/>
      <c r="LWU39" s="174"/>
      <c r="LWV39" s="174"/>
      <c r="LWW39" s="174"/>
      <c r="LWX39" s="174"/>
      <c r="LWY39" s="174"/>
      <c r="LWZ39" s="174"/>
      <c r="LXP39" s="174"/>
      <c r="LXQ39" s="174"/>
      <c r="LXR39" s="174"/>
      <c r="LXS39" s="174"/>
      <c r="LXT39" s="174"/>
      <c r="LXU39" s="174"/>
      <c r="LXV39" s="174"/>
      <c r="LXW39" s="174"/>
      <c r="LXX39" s="174"/>
      <c r="LXY39" s="174"/>
      <c r="LXZ39" s="174"/>
      <c r="LYA39" s="174"/>
      <c r="LYB39" s="174"/>
      <c r="LYR39" s="174"/>
      <c r="LYS39" s="174"/>
      <c r="LYT39" s="174"/>
      <c r="LYU39" s="174"/>
      <c r="LYV39" s="174"/>
      <c r="LYW39" s="174"/>
      <c r="LYX39" s="174"/>
      <c r="LYY39" s="174"/>
      <c r="LYZ39" s="174"/>
      <c r="LZA39" s="174"/>
      <c r="LZB39" s="174"/>
      <c r="LZC39" s="174"/>
      <c r="LZD39" s="174"/>
      <c r="LZT39" s="174"/>
      <c r="LZU39" s="174"/>
      <c r="LZV39" s="174"/>
      <c r="LZW39" s="174"/>
      <c r="LZX39" s="174"/>
      <c r="LZY39" s="174"/>
      <c r="LZZ39" s="174"/>
      <c r="MAA39" s="174"/>
      <c r="MAB39" s="174"/>
      <c r="MAC39" s="174"/>
      <c r="MAD39" s="174"/>
      <c r="MAE39" s="174"/>
      <c r="MAF39" s="174"/>
      <c r="MAV39" s="174"/>
      <c r="MAW39" s="174"/>
      <c r="MAX39" s="174"/>
      <c r="MAY39" s="174"/>
      <c r="MAZ39" s="174"/>
      <c r="MBA39" s="174"/>
      <c r="MBB39" s="174"/>
      <c r="MBC39" s="174"/>
      <c r="MBD39" s="174"/>
      <c r="MBE39" s="174"/>
      <c r="MBF39" s="174"/>
      <c r="MBG39" s="174"/>
      <c r="MBH39" s="174"/>
      <c r="MBX39" s="174"/>
      <c r="MBY39" s="174"/>
      <c r="MBZ39" s="174"/>
      <c r="MCA39" s="174"/>
      <c r="MCB39" s="174"/>
      <c r="MCC39" s="174"/>
      <c r="MCD39" s="174"/>
      <c r="MCE39" s="174"/>
      <c r="MCF39" s="174"/>
      <c r="MCG39" s="174"/>
      <c r="MCH39" s="174"/>
      <c r="MCI39" s="174"/>
      <c r="MCJ39" s="174"/>
      <c r="MCZ39" s="174"/>
      <c r="MDA39" s="174"/>
      <c r="MDB39" s="174"/>
      <c r="MDC39" s="174"/>
      <c r="MDD39" s="174"/>
      <c r="MDE39" s="174"/>
      <c r="MDF39" s="174"/>
      <c r="MDG39" s="174"/>
      <c r="MDH39" s="174"/>
      <c r="MDI39" s="174"/>
      <c r="MDJ39" s="174"/>
      <c r="MDK39" s="174"/>
      <c r="MDL39" s="174"/>
      <c r="MEB39" s="174"/>
      <c r="MEC39" s="174"/>
      <c r="MED39" s="174"/>
      <c r="MEE39" s="174"/>
      <c r="MEF39" s="174"/>
      <c r="MEG39" s="174"/>
      <c r="MEH39" s="174"/>
      <c r="MEI39" s="174"/>
      <c r="MEJ39" s="174"/>
      <c r="MEK39" s="174"/>
      <c r="MEL39" s="174"/>
      <c r="MEM39" s="174"/>
      <c r="MEN39" s="174"/>
      <c r="MFD39" s="174"/>
      <c r="MFE39" s="174"/>
      <c r="MFF39" s="174"/>
      <c r="MFG39" s="174"/>
      <c r="MFH39" s="174"/>
      <c r="MFI39" s="174"/>
      <c r="MFJ39" s="174"/>
      <c r="MFK39" s="174"/>
      <c r="MFL39" s="174"/>
      <c r="MFM39" s="174"/>
      <c r="MFN39" s="174"/>
      <c r="MFO39" s="174"/>
      <c r="MFP39" s="174"/>
      <c r="MGF39" s="174"/>
      <c r="MGG39" s="174"/>
      <c r="MGH39" s="174"/>
      <c r="MGI39" s="174"/>
      <c r="MGJ39" s="174"/>
      <c r="MGK39" s="174"/>
      <c r="MGL39" s="174"/>
      <c r="MGM39" s="174"/>
      <c r="MGN39" s="174"/>
      <c r="MGO39" s="174"/>
      <c r="MGP39" s="174"/>
      <c r="MGQ39" s="174"/>
      <c r="MGR39" s="174"/>
      <c r="MHH39" s="174"/>
      <c r="MHI39" s="174"/>
      <c r="MHJ39" s="174"/>
      <c r="MHK39" s="174"/>
      <c r="MHL39" s="174"/>
      <c r="MHM39" s="174"/>
      <c r="MHN39" s="174"/>
      <c r="MHO39" s="174"/>
      <c r="MHP39" s="174"/>
      <c r="MHQ39" s="174"/>
      <c r="MHR39" s="174"/>
      <c r="MHS39" s="174"/>
      <c r="MHT39" s="174"/>
      <c r="MIJ39" s="174"/>
      <c r="MIK39" s="174"/>
      <c r="MIL39" s="174"/>
      <c r="MIM39" s="174"/>
      <c r="MIN39" s="174"/>
      <c r="MIO39" s="174"/>
      <c r="MIP39" s="174"/>
      <c r="MIQ39" s="174"/>
      <c r="MIR39" s="174"/>
      <c r="MIS39" s="174"/>
      <c r="MIT39" s="174"/>
      <c r="MIU39" s="174"/>
      <c r="MIV39" s="174"/>
      <c r="MJL39" s="174"/>
      <c r="MJM39" s="174"/>
      <c r="MJN39" s="174"/>
      <c r="MJO39" s="174"/>
      <c r="MJP39" s="174"/>
      <c r="MJQ39" s="174"/>
      <c r="MJR39" s="174"/>
      <c r="MJS39" s="174"/>
      <c r="MJT39" s="174"/>
      <c r="MJU39" s="174"/>
      <c r="MJV39" s="174"/>
      <c r="MJW39" s="174"/>
      <c r="MJX39" s="174"/>
      <c r="MKN39" s="174"/>
      <c r="MKO39" s="174"/>
      <c r="MKP39" s="174"/>
      <c r="MKQ39" s="174"/>
      <c r="MKR39" s="174"/>
      <c r="MKS39" s="174"/>
      <c r="MKT39" s="174"/>
      <c r="MKU39" s="174"/>
      <c r="MKV39" s="174"/>
      <c r="MKW39" s="174"/>
      <c r="MKX39" s="174"/>
      <c r="MKY39" s="174"/>
      <c r="MKZ39" s="174"/>
      <c r="MLP39" s="174"/>
      <c r="MLQ39" s="174"/>
      <c r="MLR39" s="174"/>
      <c r="MLS39" s="174"/>
      <c r="MLT39" s="174"/>
      <c r="MLU39" s="174"/>
      <c r="MLV39" s="174"/>
      <c r="MLW39" s="174"/>
      <c r="MLX39" s="174"/>
      <c r="MLY39" s="174"/>
      <c r="MLZ39" s="174"/>
      <c r="MMA39" s="174"/>
      <c r="MMB39" s="174"/>
      <c r="MMR39" s="174"/>
      <c r="MMS39" s="174"/>
      <c r="MMT39" s="174"/>
      <c r="MMU39" s="174"/>
      <c r="MMV39" s="174"/>
      <c r="MMW39" s="174"/>
      <c r="MMX39" s="174"/>
      <c r="MMY39" s="174"/>
      <c r="MMZ39" s="174"/>
      <c r="MNA39" s="174"/>
      <c r="MNB39" s="174"/>
      <c r="MNC39" s="174"/>
      <c r="MND39" s="174"/>
      <c r="MNT39" s="174"/>
      <c r="MNU39" s="174"/>
      <c r="MNV39" s="174"/>
      <c r="MNW39" s="174"/>
      <c r="MNX39" s="174"/>
      <c r="MNY39" s="174"/>
      <c r="MNZ39" s="174"/>
      <c r="MOA39" s="174"/>
      <c r="MOB39" s="174"/>
      <c r="MOC39" s="174"/>
      <c r="MOD39" s="174"/>
      <c r="MOE39" s="174"/>
      <c r="MOF39" s="174"/>
      <c r="MOV39" s="174"/>
      <c r="MOW39" s="174"/>
      <c r="MOX39" s="174"/>
      <c r="MOY39" s="174"/>
      <c r="MOZ39" s="174"/>
      <c r="MPA39" s="174"/>
      <c r="MPB39" s="174"/>
      <c r="MPC39" s="174"/>
      <c r="MPD39" s="174"/>
      <c r="MPE39" s="174"/>
      <c r="MPF39" s="174"/>
      <c r="MPG39" s="174"/>
      <c r="MPH39" s="174"/>
      <c r="MPX39" s="174"/>
      <c r="MPY39" s="174"/>
      <c r="MPZ39" s="174"/>
      <c r="MQA39" s="174"/>
      <c r="MQB39" s="174"/>
      <c r="MQC39" s="174"/>
      <c r="MQD39" s="174"/>
      <c r="MQE39" s="174"/>
      <c r="MQF39" s="174"/>
      <c r="MQG39" s="174"/>
      <c r="MQH39" s="174"/>
      <c r="MQI39" s="174"/>
      <c r="MQJ39" s="174"/>
      <c r="MQZ39" s="174"/>
      <c r="MRA39" s="174"/>
      <c r="MRB39" s="174"/>
      <c r="MRC39" s="174"/>
      <c r="MRD39" s="174"/>
      <c r="MRE39" s="174"/>
      <c r="MRF39" s="174"/>
      <c r="MRG39" s="174"/>
      <c r="MRH39" s="174"/>
      <c r="MRI39" s="174"/>
      <c r="MRJ39" s="174"/>
      <c r="MRK39" s="174"/>
      <c r="MRL39" s="174"/>
      <c r="MSB39" s="174"/>
      <c r="MSC39" s="174"/>
      <c r="MSD39" s="174"/>
      <c r="MSE39" s="174"/>
      <c r="MSF39" s="174"/>
      <c r="MSG39" s="174"/>
      <c r="MSH39" s="174"/>
      <c r="MSI39" s="174"/>
      <c r="MSJ39" s="174"/>
      <c r="MSK39" s="174"/>
      <c r="MSL39" s="174"/>
      <c r="MSM39" s="174"/>
      <c r="MSN39" s="174"/>
      <c r="MTD39" s="174"/>
      <c r="MTE39" s="174"/>
      <c r="MTF39" s="174"/>
      <c r="MTG39" s="174"/>
      <c r="MTH39" s="174"/>
      <c r="MTI39" s="174"/>
      <c r="MTJ39" s="174"/>
      <c r="MTK39" s="174"/>
      <c r="MTL39" s="174"/>
      <c r="MTM39" s="174"/>
      <c r="MTN39" s="174"/>
      <c r="MTO39" s="174"/>
      <c r="MTP39" s="174"/>
      <c r="MUF39" s="174"/>
      <c r="MUG39" s="174"/>
      <c r="MUH39" s="174"/>
      <c r="MUI39" s="174"/>
      <c r="MUJ39" s="174"/>
      <c r="MUK39" s="174"/>
      <c r="MUL39" s="174"/>
      <c r="MUM39" s="174"/>
      <c r="MUN39" s="174"/>
      <c r="MUO39" s="174"/>
      <c r="MUP39" s="174"/>
      <c r="MUQ39" s="174"/>
      <c r="MUR39" s="174"/>
      <c r="MVH39" s="174"/>
      <c r="MVI39" s="174"/>
      <c r="MVJ39" s="174"/>
      <c r="MVK39" s="174"/>
      <c r="MVL39" s="174"/>
      <c r="MVM39" s="174"/>
      <c r="MVN39" s="174"/>
      <c r="MVO39" s="174"/>
      <c r="MVP39" s="174"/>
      <c r="MVQ39" s="174"/>
      <c r="MVR39" s="174"/>
      <c r="MVS39" s="174"/>
      <c r="MVT39" s="174"/>
      <c r="MWJ39" s="174"/>
      <c r="MWK39" s="174"/>
      <c r="MWL39" s="174"/>
      <c r="MWM39" s="174"/>
      <c r="MWN39" s="174"/>
      <c r="MWO39" s="174"/>
      <c r="MWP39" s="174"/>
      <c r="MWQ39" s="174"/>
      <c r="MWR39" s="174"/>
      <c r="MWS39" s="174"/>
      <c r="MWT39" s="174"/>
      <c r="MWU39" s="174"/>
      <c r="MWV39" s="174"/>
      <c r="MXL39" s="174"/>
      <c r="MXM39" s="174"/>
      <c r="MXN39" s="174"/>
      <c r="MXO39" s="174"/>
      <c r="MXP39" s="174"/>
      <c r="MXQ39" s="174"/>
      <c r="MXR39" s="174"/>
      <c r="MXS39" s="174"/>
      <c r="MXT39" s="174"/>
      <c r="MXU39" s="174"/>
      <c r="MXV39" s="174"/>
      <c r="MXW39" s="174"/>
      <c r="MXX39" s="174"/>
      <c r="MYN39" s="174"/>
      <c r="MYO39" s="174"/>
      <c r="MYP39" s="174"/>
      <c r="MYQ39" s="174"/>
      <c r="MYR39" s="174"/>
      <c r="MYS39" s="174"/>
      <c r="MYT39" s="174"/>
      <c r="MYU39" s="174"/>
      <c r="MYV39" s="174"/>
      <c r="MYW39" s="174"/>
      <c r="MYX39" s="174"/>
      <c r="MYY39" s="174"/>
      <c r="MYZ39" s="174"/>
      <c r="MZP39" s="174"/>
      <c r="MZQ39" s="174"/>
      <c r="MZR39" s="174"/>
      <c r="MZS39" s="174"/>
      <c r="MZT39" s="174"/>
      <c r="MZU39" s="174"/>
      <c r="MZV39" s="174"/>
      <c r="MZW39" s="174"/>
      <c r="MZX39" s="174"/>
      <c r="MZY39" s="174"/>
      <c r="MZZ39" s="174"/>
      <c r="NAA39" s="174"/>
      <c r="NAB39" s="174"/>
      <c r="NAR39" s="174"/>
      <c r="NAS39" s="174"/>
      <c r="NAT39" s="174"/>
      <c r="NAU39" s="174"/>
      <c r="NAV39" s="174"/>
      <c r="NAW39" s="174"/>
      <c r="NAX39" s="174"/>
      <c r="NAY39" s="174"/>
      <c r="NAZ39" s="174"/>
      <c r="NBA39" s="174"/>
      <c r="NBB39" s="174"/>
      <c r="NBC39" s="174"/>
      <c r="NBD39" s="174"/>
      <c r="NBT39" s="174"/>
      <c r="NBU39" s="174"/>
      <c r="NBV39" s="174"/>
      <c r="NBW39" s="174"/>
      <c r="NBX39" s="174"/>
      <c r="NBY39" s="174"/>
      <c r="NBZ39" s="174"/>
      <c r="NCA39" s="174"/>
      <c r="NCB39" s="174"/>
      <c r="NCC39" s="174"/>
      <c r="NCD39" s="174"/>
      <c r="NCE39" s="174"/>
      <c r="NCF39" s="174"/>
      <c r="NCV39" s="174"/>
      <c r="NCW39" s="174"/>
      <c r="NCX39" s="174"/>
      <c r="NCY39" s="174"/>
      <c r="NCZ39" s="174"/>
      <c r="NDA39" s="174"/>
      <c r="NDB39" s="174"/>
      <c r="NDC39" s="174"/>
      <c r="NDD39" s="174"/>
      <c r="NDE39" s="174"/>
      <c r="NDF39" s="174"/>
      <c r="NDG39" s="174"/>
      <c r="NDH39" s="174"/>
      <c r="NDX39" s="174"/>
      <c r="NDY39" s="174"/>
      <c r="NDZ39" s="174"/>
      <c r="NEA39" s="174"/>
      <c r="NEB39" s="174"/>
      <c r="NEC39" s="174"/>
      <c r="NED39" s="174"/>
      <c r="NEE39" s="174"/>
      <c r="NEF39" s="174"/>
      <c r="NEG39" s="174"/>
      <c r="NEH39" s="174"/>
      <c r="NEI39" s="174"/>
      <c r="NEJ39" s="174"/>
      <c r="NEZ39" s="174"/>
      <c r="NFA39" s="174"/>
      <c r="NFB39" s="174"/>
      <c r="NFC39" s="174"/>
      <c r="NFD39" s="174"/>
      <c r="NFE39" s="174"/>
      <c r="NFF39" s="174"/>
      <c r="NFG39" s="174"/>
      <c r="NFH39" s="174"/>
      <c r="NFI39" s="174"/>
      <c r="NFJ39" s="174"/>
      <c r="NFK39" s="174"/>
      <c r="NFL39" s="174"/>
      <c r="NGB39" s="174"/>
      <c r="NGC39" s="174"/>
      <c r="NGD39" s="174"/>
      <c r="NGE39" s="174"/>
      <c r="NGF39" s="174"/>
      <c r="NGG39" s="174"/>
      <c r="NGH39" s="174"/>
      <c r="NGI39" s="174"/>
      <c r="NGJ39" s="174"/>
      <c r="NGK39" s="174"/>
      <c r="NGL39" s="174"/>
      <c r="NGM39" s="174"/>
      <c r="NGN39" s="174"/>
      <c r="NHD39" s="174"/>
      <c r="NHE39" s="174"/>
      <c r="NHF39" s="174"/>
      <c r="NHG39" s="174"/>
      <c r="NHH39" s="174"/>
      <c r="NHI39" s="174"/>
      <c r="NHJ39" s="174"/>
      <c r="NHK39" s="174"/>
      <c r="NHL39" s="174"/>
      <c r="NHM39" s="174"/>
      <c r="NHN39" s="174"/>
      <c r="NHO39" s="174"/>
      <c r="NHP39" s="174"/>
      <c r="NIF39" s="174"/>
      <c r="NIG39" s="174"/>
      <c r="NIH39" s="174"/>
      <c r="NII39" s="174"/>
      <c r="NIJ39" s="174"/>
      <c r="NIK39" s="174"/>
      <c r="NIL39" s="174"/>
      <c r="NIM39" s="174"/>
      <c r="NIN39" s="174"/>
      <c r="NIO39" s="174"/>
      <c r="NIP39" s="174"/>
      <c r="NIQ39" s="174"/>
      <c r="NIR39" s="174"/>
      <c r="NJH39" s="174"/>
      <c r="NJI39" s="174"/>
      <c r="NJJ39" s="174"/>
      <c r="NJK39" s="174"/>
      <c r="NJL39" s="174"/>
      <c r="NJM39" s="174"/>
      <c r="NJN39" s="174"/>
      <c r="NJO39" s="174"/>
      <c r="NJP39" s="174"/>
      <c r="NJQ39" s="174"/>
      <c r="NJR39" s="174"/>
      <c r="NJS39" s="174"/>
      <c r="NJT39" s="174"/>
      <c r="NKJ39" s="174"/>
      <c r="NKK39" s="174"/>
      <c r="NKL39" s="174"/>
      <c r="NKM39" s="174"/>
      <c r="NKN39" s="174"/>
      <c r="NKO39" s="174"/>
      <c r="NKP39" s="174"/>
      <c r="NKQ39" s="174"/>
      <c r="NKR39" s="174"/>
      <c r="NKS39" s="174"/>
      <c r="NKT39" s="174"/>
      <c r="NKU39" s="174"/>
      <c r="NKV39" s="174"/>
      <c r="NLL39" s="174"/>
      <c r="NLM39" s="174"/>
      <c r="NLN39" s="174"/>
      <c r="NLO39" s="174"/>
      <c r="NLP39" s="174"/>
      <c r="NLQ39" s="174"/>
      <c r="NLR39" s="174"/>
      <c r="NLS39" s="174"/>
      <c r="NLT39" s="174"/>
      <c r="NLU39" s="174"/>
      <c r="NLV39" s="174"/>
      <c r="NLW39" s="174"/>
      <c r="NLX39" s="174"/>
      <c r="NMN39" s="174"/>
      <c r="NMO39" s="174"/>
      <c r="NMP39" s="174"/>
      <c r="NMQ39" s="174"/>
      <c r="NMR39" s="174"/>
      <c r="NMS39" s="174"/>
      <c r="NMT39" s="174"/>
      <c r="NMU39" s="174"/>
      <c r="NMV39" s="174"/>
      <c r="NMW39" s="174"/>
      <c r="NMX39" s="174"/>
      <c r="NMY39" s="174"/>
      <c r="NMZ39" s="174"/>
      <c r="NNP39" s="174"/>
      <c r="NNQ39" s="174"/>
      <c r="NNR39" s="174"/>
      <c r="NNS39" s="174"/>
      <c r="NNT39" s="174"/>
      <c r="NNU39" s="174"/>
      <c r="NNV39" s="174"/>
      <c r="NNW39" s="174"/>
      <c r="NNX39" s="174"/>
      <c r="NNY39" s="174"/>
      <c r="NNZ39" s="174"/>
      <c r="NOA39" s="174"/>
      <c r="NOB39" s="174"/>
      <c r="NOR39" s="174"/>
      <c r="NOS39" s="174"/>
      <c r="NOT39" s="174"/>
      <c r="NOU39" s="174"/>
      <c r="NOV39" s="174"/>
      <c r="NOW39" s="174"/>
      <c r="NOX39" s="174"/>
      <c r="NOY39" s="174"/>
      <c r="NOZ39" s="174"/>
      <c r="NPA39" s="174"/>
      <c r="NPB39" s="174"/>
      <c r="NPC39" s="174"/>
      <c r="NPD39" s="174"/>
      <c r="NPT39" s="174"/>
      <c r="NPU39" s="174"/>
      <c r="NPV39" s="174"/>
      <c r="NPW39" s="174"/>
      <c r="NPX39" s="174"/>
      <c r="NPY39" s="174"/>
      <c r="NPZ39" s="174"/>
      <c r="NQA39" s="174"/>
      <c r="NQB39" s="174"/>
      <c r="NQC39" s="174"/>
      <c r="NQD39" s="174"/>
      <c r="NQE39" s="174"/>
      <c r="NQF39" s="174"/>
      <c r="NQV39" s="174"/>
      <c r="NQW39" s="174"/>
      <c r="NQX39" s="174"/>
      <c r="NQY39" s="174"/>
      <c r="NQZ39" s="174"/>
      <c r="NRA39" s="174"/>
      <c r="NRB39" s="174"/>
      <c r="NRC39" s="174"/>
      <c r="NRD39" s="174"/>
      <c r="NRE39" s="174"/>
      <c r="NRF39" s="174"/>
      <c r="NRG39" s="174"/>
      <c r="NRH39" s="174"/>
      <c r="NRX39" s="174"/>
      <c r="NRY39" s="174"/>
      <c r="NRZ39" s="174"/>
      <c r="NSA39" s="174"/>
      <c r="NSB39" s="174"/>
      <c r="NSC39" s="174"/>
      <c r="NSD39" s="174"/>
      <c r="NSE39" s="174"/>
      <c r="NSF39" s="174"/>
      <c r="NSG39" s="174"/>
      <c r="NSH39" s="174"/>
      <c r="NSI39" s="174"/>
      <c r="NSJ39" s="174"/>
      <c r="NSZ39" s="174"/>
      <c r="NTA39" s="174"/>
      <c r="NTB39" s="174"/>
      <c r="NTC39" s="174"/>
      <c r="NTD39" s="174"/>
      <c r="NTE39" s="174"/>
      <c r="NTF39" s="174"/>
      <c r="NTG39" s="174"/>
      <c r="NTH39" s="174"/>
      <c r="NTI39" s="174"/>
      <c r="NTJ39" s="174"/>
      <c r="NTK39" s="174"/>
      <c r="NTL39" s="174"/>
      <c r="NUB39" s="174"/>
      <c r="NUC39" s="174"/>
      <c r="NUD39" s="174"/>
      <c r="NUE39" s="174"/>
      <c r="NUF39" s="174"/>
      <c r="NUG39" s="174"/>
      <c r="NUH39" s="174"/>
      <c r="NUI39" s="174"/>
      <c r="NUJ39" s="174"/>
      <c r="NUK39" s="174"/>
      <c r="NUL39" s="174"/>
      <c r="NUM39" s="174"/>
      <c r="NUN39" s="174"/>
      <c r="NVD39" s="174"/>
      <c r="NVE39" s="174"/>
      <c r="NVF39" s="174"/>
      <c r="NVG39" s="174"/>
      <c r="NVH39" s="174"/>
      <c r="NVI39" s="174"/>
      <c r="NVJ39" s="174"/>
      <c r="NVK39" s="174"/>
      <c r="NVL39" s="174"/>
      <c r="NVM39" s="174"/>
      <c r="NVN39" s="174"/>
      <c r="NVO39" s="174"/>
      <c r="NVP39" s="174"/>
      <c r="NWF39" s="174"/>
      <c r="NWG39" s="174"/>
      <c r="NWH39" s="174"/>
      <c r="NWI39" s="174"/>
      <c r="NWJ39" s="174"/>
      <c r="NWK39" s="174"/>
      <c r="NWL39" s="174"/>
      <c r="NWM39" s="174"/>
      <c r="NWN39" s="174"/>
      <c r="NWO39" s="174"/>
      <c r="NWP39" s="174"/>
      <c r="NWQ39" s="174"/>
      <c r="NWR39" s="174"/>
      <c r="NXH39" s="174"/>
      <c r="NXI39" s="174"/>
      <c r="NXJ39" s="174"/>
      <c r="NXK39" s="174"/>
      <c r="NXL39" s="174"/>
      <c r="NXM39" s="174"/>
      <c r="NXN39" s="174"/>
      <c r="NXO39" s="174"/>
      <c r="NXP39" s="174"/>
      <c r="NXQ39" s="174"/>
      <c r="NXR39" s="174"/>
      <c r="NXS39" s="174"/>
      <c r="NXT39" s="174"/>
      <c r="NYJ39" s="174"/>
      <c r="NYK39" s="174"/>
      <c r="NYL39" s="174"/>
      <c r="NYM39" s="174"/>
      <c r="NYN39" s="174"/>
      <c r="NYO39" s="174"/>
      <c r="NYP39" s="174"/>
      <c r="NYQ39" s="174"/>
      <c r="NYR39" s="174"/>
      <c r="NYS39" s="174"/>
      <c r="NYT39" s="174"/>
      <c r="NYU39" s="174"/>
      <c r="NYV39" s="174"/>
      <c r="NZL39" s="174"/>
      <c r="NZM39" s="174"/>
      <c r="NZN39" s="174"/>
      <c r="NZO39" s="174"/>
      <c r="NZP39" s="174"/>
      <c r="NZQ39" s="174"/>
      <c r="NZR39" s="174"/>
      <c r="NZS39" s="174"/>
      <c r="NZT39" s="174"/>
      <c r="NZU39" s="174"/>
      <c r="NZV39" s="174"/>
      <c r="NZW39" s="174"/>
      <c r="NZX39" s="174"/>
      <c r="OAN39" s="174"/>
      <c r="OAO39" s="174"/>
      <c r="OAP39" s="174"/>
      <c r="OAQ39" s="174"/>
      <c r="OAR39" s="174"/>
      <c r="OAS39" s="174"/>
      <c r="OAT39" s="174"/>
      <c r="OAU39" s="174"/>
      <c r="OAV39" s="174"/>
      <c r="OAW39" s="174"/>
      <c r="OAX39" s="174"/>
      <c r="OAY39" s="174"/>
      <c r="OAZ39" s="174"/>
      <c r="OBP39" s="174"/>
      <c r="OBQ39" s="174"/>
      <c r="OBR39" s="174"/>
      <c r="OBS39" s="174"/>
      <c r="OBT39" s="174"/>
      <c r="OBU39" s="174"/>
      <c r="OBV39" s="174"/>
      <c r="OBW39" s="174"/>
      <c r="OBX39" s="174"/>
      <c r="OBY39" s="174"/>
      <c r="OBZ39" s="174"/>
      <c r="OCA39" s="174"/>
      <c r="OCB39" s="174"/>
      <c r="OCR39" s="174"/>
      <c r="OCS39" s="174"/>
      <c r="OCT39" s="174"/>
      <c r="OCU39" s="174"/>
      <c r="OCV39" s="174"/>
      <c r="OCW39" s="174"/>
      <c r="OCX39" s="174"/>
      <c r="OCY39" s="174"/>
      <c r="OCZ39" s="174"/>
      <c r="ODA39" s="174"/>
      <c r="ODB39" s="174"/>
      <c r="ODC39" s="174"/>
      <c r="ODD39" s="174"/>
      <c r="ODT39" s="174"/>
      <c r="ODU39" s="174"/>
      <c r="ODV39" s="174"/>
      <c r="ODW39" s="174"/>
      <c r="ODX39" s="174"/>
      <c r="ODY39" s="174"/>
      <c r="ODZ39" s="174"/>
      <c r="OEA39" s="174"/>
      <c r="OEB39" s="174"/>
      <c r="OEC39" s="174"/>
      <c r="OED39" s="174"/>
      <c r="OEE39" s="174"/>
      <c r="OEF39" s="174"/>
      <c r="OEV39" s="174"/>
      <c r="OEW39" s="174"/>
      <c r="OEX39" s="174"/>
      <c r="OEY39" s="174"/>
      <c r="OEZ39" s="174"/>
      <c r="OFA39" s="174"/>
      <c r="OFB39" s="174"/>
      <c r="OFC39" s="174"/>
      <c r="OFD39" s="174"/>
      <c r="OFE39" s="174"/>
      <c r="OFF39" s="174"/>
      <c r="OFG39" s="174"/>
      <c r="OFH39" s="174"/>
      <c r="OFX39" s="174"/>
      <c r="OFY39" s="174"/>
      <c r="OFZ39" s="174"/>
      <c r="OGA39" s="174"/>
      <c r="OGB39" s="174"/>
      <c r="OGC39" s="174"/>
      <c r="OGD39" s="174"/>
      <c r="OGE39" s="174"/>
      <c r="OGF39" s="174"/>
      <c r="OGG39" s="174"/>
      <c r="OGH39" s="174"/>
      <c r="OGI39" s="174"/>
      <c r="OGJ39" s="174"/>
      <c r="OGZ39" s="174"/>
      <c r="OHA39" s="174"/>
      <c r="OHB39" s="174"/>
      <c r="OHC39" s="174"/>
      <c r="OHD39" s="174"/>
      <c r="OHE39" s="174"/>
      <c r="OHF39" s="174"/>
      <c r="OHG39" s="174"/>
      <c r="OHH39" s="174"/>
      <c r="OHI39" s="174"/>
      <c r="OHJ39" s="174"/>
      <c r="OHK39" s="174"/>
      <c r="OHL39" s="174"/>
      <c r="OIB39" s="174"/>
      <c r="OIC39" s="174"/>
      <c r="OID39" s="174"/>
      <c r="OIE39" s="174"/>
      <c r="OIF39" s="174"/>
      <c r="OIG39" s="174"/>
      <c r="OIH39" s="174"/>
      <c r="OII39" s="174"/>
      <c r="OIJ39" s="174"/>
      <c r="OIK39" s="174"/>
      <c r="OIL39" s="174"/>
      <c r="OIM39" s="174"/>
      <c r="OIN39" s="174"/>
      <c r="OJD39" s="174"/>
      <c r="OJE39" s="174"/>
      <c r="OJF39" s="174"/>
      <c r="OJG39" s="174"/>
      <c r="OJH39" s="174"/>
      <c r="OJI39" s="174"/>
      <c r="OJJ39" s="174"/>
      <c r="OJK39" s="174"/>
      <c r="OJL39" s="174"/>
      <c r="OJM39" s="174"/>
      <c r="OJN39" s="174"/>
      <c r="OJO39" s="174"/>
      <c r="OJP39" s="174"/>
      <c r="OKF39" s="174"/>
      <c r="OKG39" s="174"/>
      <c r="OKH39" s="174"/>
      <c r="OKI39" s="174"/>
      <c r="OKJ39" s="174"/>
      <c r="OKK39" s="174"/>
      <c r="OKL39" s="174"/>
      <c r="OKM39" s="174"/>
      <c r="OKN39" s="174"/>
      <c r="OKO39" s="174"/>
      <c r="OKP39" s="174"/>
      <c r="OKQ39" s="174"/>
      <c r="OKR39" s="174"/>
      <c r="OLH39" s="174"/>
      <c r="OLI39" s="174"/>
      <c r="OLJ39" s="174"/>
      <c r="OLK39" s="174"/>
      <c r="OLL39" s="174"/>
      <c r="OLM39" s="174"/>
      <c r="OLN39" s="174"/>
      <c r="OLO39" s="174"/>
      <c r="OLP39" s="174"/>
      <c r="OLQ39" s="174"/>
      <c r="OLR39" s="174"/>
      <c r="OLS39" s="174"/>
      <c r="OLT39" s="174"/>
      <c r="OMJ39" s="174"/>
      <c r="OMK39" s="174"/>
      <c r="OML39" s="174"/>
      <c r="OMM39" s="174"/>
      <c r="OMN39" s="174"/>
      <c r="OMO39" s="174"/>
      <c r="OMP39" s="174"/>
      <c r="OMQ39" s="174"/>
      <c r="OMR39" s="174"/>
      <c r="OMS39" s="174"/>
      <c r="OMT39" s="174"/>
      <c r="OMU39" s="174"/>
      <c r="OMV39" s="174"/>
      <c r="ONL39" s="174"/>
      <c r="ONM39" s="174"/>
      <c r="ONN39" s="174"/>
      <c r="ONO39" s="174"/>
      <c r="ONP39" s="174"/>
      <c r="ONQ39" s="174"/>
      <c r="ONR39" s="174"/>
      <c r="ONS39" s="174"/>
      <c r="ONT39" s="174"/>
      <c r="ONU39" s="174"/>
      <c r="ONV39" s="174"/>
      <c r="ONW39" s="174"/>
      <c r="ONX39" s="174"/>
      <c r="OON39" s="174"/>
      <c r="OOO39" s="174"/>
      <c r="OOP39" s="174"/>
      <c r="OOQ39" s="174"/>
      <c r="OOR39" s="174"/>
      <c r="OOS39" s="174"/>
      <c r="OOT39" s="174"/>
      <c r="OOU39" s="174"/>
      <c r="OOV39" s="174"/>
      <c r="OOW39" s="174"/>
      <c r="OOX39" s="174"/>
      <c r="OOY39" s="174"/>
      <c r="OOZ39" s="174"/>
      <c r="OPP39" s="174"/>
      <c r="OPQ39" s="174"/>
      <c r="OPR39" s="174"/>
      <c r="OPS39" s="174"/>
      <c r="OPT39" s="174"/>
      <c r="OPU39" s="174"/>
      <c r="OPV39" s="174"/>
      <c r="OPW39" s="174"/>
      <c r="OPX39" s="174"/>
      <c r="OPY39" s="174"/>
      <c r="OPZ39" s="174"/>
      <c r="OQA39" s="174"/>
      <c r="OQB39" s="174"/>
      <c r="OQR39" s="174"/>
      <c r="OQS39" s="174"/>
      <c r="OQT39" s="174"/>
      <c r="OQU39" s="174"/>
      <c r="OQV39" s="174"/>
      <c r="OQW39" s="174"/>
      <c r="OQX39" s="174"/>
      <c r="OQY39" s="174"/>
      <c r="OQZ39" s="174"/>
      <c r="ORA39" s="174"/>
      <c r="ORB39" s="174"/>
      <c r="ORC39" s="174"/>
      <c r="ORD39" s="174"/>
      <c r="ORT39" s="174"/>
      <c r="ORU39" s="174"/>
      <c r="ORV39" s="174"/>
      <c r="ORW39" s="174"/>
      <c r="ORX39" s="174"/>
      <c r="ORY39" s="174"/>
      <c r="ORZ39" s="174"/>
      <c r="OSA39" s="174"/>
      <c r="OSB39" s="174"/>
      <c r="OSC39" s="174"/>
      <c r="OSD39" s="174"/>
      <c r="OSE39" s="174"/>
      <c r="OSF39" s="174"/>
      <c r="OSV39" s="174"/>
      <c r="OSW39" s="174"/>
      <c r="OSX39" s="174"/>
      <c r="OSY39" s="174"/>
      <c r="OSZ39" s="174"/>
      <c r="OTA39" s="174"/>
      <c r="OTB39" s="174"/>
      <c r="OTC39" s="174"/>
      <c r="OTD39" s="174"/>
      <c r="OTE39" s="174"/>
      <c r="OTF39" s="174"/>
      <c r="OTG39" s="174"/>
      <c r="OTH39" s="174"/>
      <c r="OTX39" s="174"/>
      <c r="OTY39" s="174"/>
      <c r="OTZ39" s="174"/>
      <c r="OUA39" s="174"/>
      <c r="OUB39" s="174"/>
      <c r="OUC39" s="174"/>
      <c r="OUD39" s="174"/>
      <c r="OUE39" s="174"/>
      <c r="OUF39" s="174"/>
      <c r="OUG39" s="174"/>
      <c r="OUH39" s="174"/>
      <c r="OUI39" s="174"/>
      <c r="OUJ39" s="174"/>
      <c r="OUZ39" s="174"/>
      <c r="OVA39" s="174"/>
      <c r="OVB39" s="174"/>
      <c r="OVC39" s="174"/>
      <c r="OVD39" s="174"/>
      <c r="OVE39" s="174"/>
      <c r="OVF39" s="174"/>
      <c r="OVG39" s="174"/>
      <c r="OVH39" s="174"/>
      <c r="OVI39" s="174"/>
      <c r="OVJ39" s="174"/>
      <c r="OVK39" s="174"/>
      <c r="OVL39" s="174"/>
      <c r="OWB39" s="174"/>
      <c r="OWC39" s="174"/>
      <c r="OWD39" s="174"/>
      <c r="OWE39" s="174"/>
      <c r="OWF39" s="174"/>
      <c r="OWG39" s="174"/>
      <c r="OWH39" s="174"/>
      <c r="OWI39" s="174"/>
      <c r="OWJ39" s="174"/>
      <c r="OWK39" s="174"/>
      <c r="OWL39" s="174"/>
      <c r="OWM39" s="174"/>
      <c r="OWN39" s="174"/>
      <c r="OXD39" s="174"/>
      <c r="OXE39" s="174"/>
      <c r="OXF39" s="174"/>
      <c r="OXG39" s="174"/>
      <c r="OXH39" s="174"/>
      <c r="OXI39" s="174"/>
      <c r="OXJ39" s="174"/>
      <c r="OXK39" s="174"/>
      <c r="OXL39" s="174"/>
      <c r="OXM39" s="174"/>
      <c r="OXN39" s="174"/>
      <c r="OXO39" s="174"/>
      <c r="OXP39" s="174"/>
      <c r="OYF39" s="174"/>
      <c r="OYG39" s="174"/>
      <c r="OYH39" s="174"/>
      <c r="OYI39" s="174"/>
      <c r="OYJ39" s="174"/>
      <c r="OYK39" s="174"/>
      <c r="OYL39" s="174"/>
      <c r="OYM39" s="174"/>
      <c r="OYN39" s="174"/>
      <c r="OYO39" s="174"/>
      <c r="OYP39" s="174"/>
      <c r="OYQ39" s="174"/>
      <c r="OYR39" s="174"/>
      <c r="OZH39" s="174"/>
      <c r="OZI39" s="174"/>
      <c r="OZJ39" s="174"/>
      <c r="OZK39" s="174"/>
      <c r="OZL39" s="174"/>
      <c r="OZM39" s="174"/>
      <c r="OZN39" s="174"/>
      <c r="OZO39" s="174"/>
      <c r="OZP39" s="174"/>
      <c r="OZQ39" s="174"/>
      <c r="OZR39" s="174"/>
      <c r="OZS39" s="174"/>
      <c r="OZT39" s="174"/>
      <c r="PAJ39" s="174"/>
      <c r="PAK39" s="174"/>
      <c r="PAL39" s="174"/>
      <c r="PAM39" s="174"/>
      <c r="PAN39" s="174"/>
      <c r="PAO39" s="174"/>
      <c r="PAP39" s="174"/>
      <c r="PAQ39" s="174"/>
      <c r="PAR39" s="174"/>
      <c r="PAS39" s="174"/>
      <c r="PAT39" s="174"/>
      <c r="PAU39" s="174"/>
      <c r="PAV39" s="174"/>
      <c r="PBL39" s="174"/>
      <c r="PBM39" s="174"/>
      <c r="PBN39" s="174"/>
      <c r="PBO39" s="174"/>
      <c r="PBP39" s="174"/>
      <c r="PBQ39" s="174"/>
      <c r="PBR39" s="174"/>
      <c r="PBS39" s="174"/>
      <c r="PBT39" s="174"/>
      <c r="PBU39" s="174"/>
      <c r="PBV39" s="174"/>
      <c r="PBW39" s="174"/>
      <c r="PBX39" s="174"/>
      <c r="PCN39" s="174"/>
      <c r="PCO39" s="174"/>
      <c r="PCP39" s="174"/>
      <c r="PCQ39" s="174"/>
      <c r="PCR39" s="174"/>
      <c r="PCS39" s="174"/>
      <c r="PCT39" s="174"/>
      <c r="PCU39" s="174"/>
      <c r="PCV39" s="174"/>
      <c r="PCW39" s="174"/>
      <c r="PCX39" s="174"/>
      <c r="PCY39" s="174"/>
      <c r="PCZ39" s="174"/>
      <c r="PDP39" s="174"/>
      <c r="PDQ39" s="174"/>
      <c r="PDR39" s="174"/>
      <c r="PDS39" s="174"/>
      <c r="PDT39" s="174"/>
      <c r="PDU39" s="174"/>
      <c r="PDV39" s="174"/>
      <c r="PDW39" s="174"/>
      <c r="PDX39" s="174"/>
      <c r="PDY39" s="174"/>
      <c r="PDZ39" s="174"/>
      <c r="PEA39" s="174"/>
      <c r="PEB39" s="174"/>
      <c r="PER39" s="174"/>
      <c r="PES39" s="174"/>
      <c r="PET39" s="174"/>
      <c r="PEU39" s="174"/>
      <c r="PEV39" s="174"/>
      <c r="PEW39" s="174"/>
      <c r="PEX39" s="174"/>
      <c r="PEY39" s="174"/>
      <c r="PEZ39" s="174"/>
      <c r="PFA39" s="174"/>
      <c r="PFB39" s="174"/>
      <c r="PFC39" s="174"/>
      <c r="PFD39" s="174"/>
      <c r="PFT39" s="174"/>
      <c r="PFU39" s="174"/>
      <c r="PFV39" s="174"/>
      <c r="PFW39" s="174"/>
      <c r="PFX39" s="174"/>
      <c r="PFY39" s="174"/>
      <c r="PFZ39" s="174"/>
      <c r="PGA39" s="174"/>
      <c r="PGB39" s="174"/>
      <c r="PGC39" s="174"/>
      <c r="PGD39" s="174"/>
      <c r="PGE39" s="174"/>
      <c r="PGF39" s="174"/>
      <c r="PGV39" s="174"/>
      <c r="PGW39" s="174"/>
      <c r="PGX39" s="174"/>
      <c r="PGY39" s="174"/>
      <c r="PGZ39" s="174"/>
      <c r="PHA39" s="174"/>
      <c r="PHB39" s="174"/>
      <c r="PHC39" s="174"/>
      <c r="PHD39" s="174"/>
      <c r="PHE39" s="174"/>
      <c r="PHF39" s="174"/>
      <c r="PHG39" s="174"/>
      <c r="PHH39" s="174"/>
      <c r="PHX39" s="174"/>
      <c r="PHY39" s="174"/>
      <c r="PHZ39" s="174"/>
      <c r="PIA39" s="174"/>
      <c r="PIB39" s="174"/>
      <c r="PIC39" s="174"/>
      <c r="PID39" s="174"/>
      <c r="PIE39" s="174"/>
      <c r="PIF39" s="174"/>
      <c r="PIG39" s="174"/>
      <c r="PIH39" s="174"/>
      <c r="PII39" s="174"/>
      <c r="PIJ39" s="174"/>
      <c r="PIZ39" s="174"/>
      <c r="PJA39" s="174"/>
      <c r="PJB39" s="174"/>
      <c r="PJC39" s="174"/>
      <c r="PJD39" s="174"/>
      <c r="PJE39" s="174"/>
      <c r="PJF39" s="174"/>
      <c r="PJG39" s="174"/>
      <c r="PJH39" s="174"/>
      <c r="PJI39" s="174"/>
      <c r="PJJ39" s="174"/>
      <c r="PJK39" s="174"/>
      <c r="PJL39" s="174"/>
      <c r="PKB39" s="174"/>
      <c r="PKC39" s="174"/>
      <c r="PKD39" s="174"/>
      <c r="PKE39" s="174"/>
      <c r="PKF39" s="174"/>
      <c r="PKG39" s="174"/>
      <c r="PKH39" s="174"/>
      <c r="PKI39" s="174"/>
      <c r="PKJ39" s="174"/>
      <c r="PKK39" s="174"/>
      <c r="PKL39" s="174"/>
      <c r="PKM39" s="174"/>
      <c r="PKN39" s="174"/>
      <c r="PLD39" s="174"/>
      <c r="PLE39" s="174"/>
      <c r="PLF39" s="174"/>
      <c r="PLG39" s="174"/>
      <c r="PLH39" s="174"/>
      <c r="PLI39" s="174"/>
      <c r="PLJ39" s="174"/>
      <c r="PLK39" s="174"/>
      <c r="PLL39" s="174"/>
      <c r="PLM39" s="174"/>
      <c r="PLN39" s="174"/>
      <c r="PLO39" s="174"/>
      <c r="PLP39" s="174"/>
      <c r="PMF39" s="174"/>
      <c r="PMG39" s="174"/>
      <c r="PMH39" s="174"/>
      <c r="PMI39" s="174"/>
      <c r="PMJ39" s="174"/>
      <c r="PMK39" s="174"/>
      <c r="PML39" s="174"/>
      <c r="PMM39" s="174"/>
      <c r="PMN39" s="174"/>
      <c r="PMO39" s="174"/>
      <c r="PMP39" s="174"/>
      <c r="PMQ39" s="174"/>
      <c r="PMR39" s="174"/>
      <c r="PNH39" s="174"/>
      <c r="PNI39" s="174"/>
      <c r="PNJ39" s="174"/>
      <c r="PNK39" s="174"/>
      <c r="PNL39" s="174"/>
      <c r="PNM39" s="174"/>
      <c r="PNN39" s="174"/>
      <c r="PNO39" s="174"/>
      <c r="PNP39" s="174"/>
      <c r="PNQ39" s="174"/>
      <c r="PNR39" s="174"/>
      <c r="PNS39" s="174"/>
      <c r="PNT39" s="174"/>
      <c r="POJ39" s="174"/>
      <c r="POK39" s="174"/>
      <c r="POL39" s="174"/>
      <c r="POM39" s="174"/>
      <c r="PON39" s="174"/>
      <c r="POO39" s="174"/>
      <c r="POP39" s="174"/>
      <c r="POQ39" s="174"/>
      <c r="POR39" s="174"/>
      <c r="POS39" s="174"/>
      <c r="POT39" s="174"/>
      <c r="POU39" s="174"/>
      <c r="POV39" s="174"/>
      <c r="PPL39" s="174"/>
      <c r="PPM39" s="174"/>
      <c r="PPN39" s="174"/>
      <c r="PPO39" s="174"/>
      <c r="PPP39" s="174"/>
      <c r="PPQ39" s="174"/>
      <c r="PPR39" s="174"/>
      <c r="PPS39" s="174"/>
      <c r="PPT39" s="174"/>
      <c r="PPU39" s="174"/>
      <c r="PPV39" s="174"/>
      <c r="PPW39" s="174"/>
      <c r="PPX39" s="174"/>
      <c r="PQN39" s="174"/>
      <c r="PQO39" s="174"/>
      <c r="PQP39" s="174"/>
      <c r="PQQ39" s="174"/>
      <c r="PQR39" s="174"/>
      <c r="PQS39" s="174"/>
      <c r="PQT39" s="174"/>
      <c r="PQU39" s="174"/>
      <c r="PQV39" s="174"/>
      <c r="PQW39" s="174"/>
      <c r="PQX39" s="174"/>
      <c r="PQY39" s="174"/>
      <c r="PQZ39" s="174"/>
      <c r="PRP39" s="174"/>
      <c r="PRQ39" s="174"/>
      <c r="PRR39" s="174"/>
      <c r="PRS39" s="174"/>
      <c r="PRT39" s="174"/>
      <c r="PRU39" s="174"/>
      <c r="PRV39" s="174"/>
      <c r="PRW39" s="174"/>
      <c r="PRX39" s="174"/>
      <c r="PRY39" s="174"/>
      <c r="PRZ39" s="174"/>
      <c r="PSA39" s="174"/>
      <c r="PSB39" s="174"/>
      <c r="PSR39" s="174"/>
      <c r="PSS39" s="174"/>
      <c r="PST39" s="174"/>
      <c r="PSU39" s="174"/>
      <c r="PSV39" s="174"/>
      <c r="PSW39" s="174"/>
      <c r="PSX39" s="174"/>
      <c r="PSY39" s="174"/>
      <c r="PSZ39" s="174"/>
      <c r="PTA39" s="174"/>
      <c r="PTB39" s="174"/>
      <c r="PTC39" s="174"/>
      <c r="PTD39" s="174"/>
      <c r="PTT39" s="174"/>
      <c r="PTU39" s="174"/>
      <c r="PTV39" s="174"/>
      <c r="PTW39" s="174"/>
      <c r="PTX39" s="174"/>
      <c r="PTY39" s="174"/>
      <c r="PTZ39" s="174"/>
      <c r="PUA39" s="174"/>
      <c r="PUB39" s="174"/>
      <c r="PUC39" s="174"/>
      <c r="PUD39" s="174"/>
      <c r="PUE39" s="174"/>
      <c r="PUF39" s="174"/>
      <c r="PUV39" s="174"/>
      <c r="PUW39" s="174"/>
      <c r="PUX39" s="174"/>
      <c r="PUY39" s="174"/>
      <c r="PUZ39" s="174"/>
      <c r="PVA39" s="174"/>
      <c r="PVB39" s="174"/>
      <c r="PVC39" s="174"/>
      <c r="PVD39" s="174"/>
      <c r="PVE39" s="174"/>
      <c r="PVF39" s="174"/>
      <c r="PVG39" s="174"/>
      <c r="PVH39" s="174"/>
      <c r="PVX39" s="174"/>
      <c r="PVY39" s="174"/>
      <c r="PVZ39" s="174"/>
      <c r="PWA39" s="174"/>
      <c r="PWB39" s="174"/>
      <c r="PWC39" s="174"/>
      <c r="PWD39" s="174"/>
      <c r="PWE39" s="174"/>
      <c r="PWF39" s="174"/>
      <c r="PWG39" s="174"/>
      <c r="PWH39" s="174"/>
      <c r="PWI39" s="174"/>
      <c r="PWJ39" s="174"/>
      <c r="PWZ39" s="174"/>
      <c r="PXA39" s="174"/>
      <c r="PXB39" s="174"/>
      <c r="PXC39" s="174"/>
      <c r="PXD39" s="174"/>
      <c r="PXE39" s="174"/>
      <c r="PXF39" s="174"/>
      <c r="PXG39" s="174"/>
      <c r="PXH39" s="174"/>
      <c r="PXI39" s="174"/>
      <c r="PXJ39" s="174"/>
      <c r="PXK39" s="174"/>
      <c r="PXL39" s="174"/>
      <c r="PYB39" s="174"/>
      <c r="PYC39" s="174"/>
      <c r="PYD39" s="174"/>
      <c r="PYE39" s="174"/>
      <c r="PYF39" s="174"/>
      <c r="PYG39" s="174"/>
      <c r="PYH39" s="174"/>
      <c r="PYI39" s="174"/>
      <c r="PYJ39" s="174"/>
      <c r="PYK39" s="174"/>
      <c r="PYL39" s="174"/>
      <c r="PYM39" s="174"/>
      <c r="PYN39" s="174"/>
      <c r="PZD39" s="174"/>
      <c r="PZE39" s="174"/>
      <c r="PZF39" s="174"/>
      <c r="PZG39" s="174"/>
      <c r="PZH39" s="174"/>
      <c r="PZI39" s="174"/>
      <c r="PZJ39" s="174"/>
      <c r="PZK39" s="174"/>
      <c r="PZL39" s="174"/>
      <c r="PZM39" s="174"/>
      <c r="PZN39" s="174"/>
      <c r="PZO39" s="174"/>
      <c r="PZP39" s="174"/>
      <c r="QAF39" s="174"/>
      <c r="QAG39" s="174"/>
      <c r="QAH39" s="174"/>
      <c r="QAI39" s="174"/>
      <c r="QAJ39" s="174"/>
      <c r="QAK39" s="174"/>
      <c r="QAL39" s="174"/>
      <c r="QAM39" s="174"/>
      <c r="QAN39" s="174"/>
      <c r="QAO39" s="174"/>
      <c r="QAP39" s="174"/>
      <c r="QAQ39" s="174"/>
      <c r="QAR39" s="174"/>
      <c r="QBH39" s="174"/>
      <c r="QBI39" s="174"/>
      <c r="QBJ39" s="174"/>
      <c r="QBK39" s="174"/>
      <c r="QBL39" s="174"/>
      <c r="QBM39" s="174"/>
      <c r="QBN39" s="174"/>
      <c r="QBO39" s="174"/>
      <c r="QBP39" s="174"/>
      <c r="QBQ39" s="174"/>
      <c r="QBR39" s="174"/>
      <c r="QBS39" s="174"/>
      <c r="QBT39" s="174"/>
      <c r="QCJ39" s="174"/>
      <c r="QCK39" s="174"/>
      <c r="QCL39" s="174"/>
      <c r="QCM39" s="174"/>
      <c r="QCN39" s="174"/>
      <c r="QCO39" s="174"/>
      <c r="QCP39" s="174"/>
      <c r="QCQ39" s="174"/>
      <c r="QCR39" s="174"/>
      <c r="QCS39" s="174"/>
      <c r="QCT39" s="174"/>
      <c r="QCU39" s="174"/>
      <c r="QCV39" s="174"/>
      <c r="QDL39" s="174"/>
      <c r="QDM39" s="174"/>
      <c r="QDN39" s="174"/>
      <c r="QDO39" s="174"/>
      <c r="QDP39" s="174"/>
      <c r="QDQ39" s="174"/>
      <c r="QDR39" s="174"/>
      <c r="QDS39" s="174"/>
      <c r="QDT39" s="174"/>
      <c r="QDU39" s="174"/>
      <c r="QDV39" s="174"/>
      <c r="QDW39" s="174"/>
      <c r="QDX39" s="174"/>
      <c r="QEN39" s="174"/>
      <c r="QEO39" s="174"/>
      <c r="QEP39" s="174"/>
      <c r="QEQ39" s="174"/>
      <c r="QER39" s="174"/>
      <c r="QES39" s="174"/>
      <c r="QET39" s="174"/>
      <c r="QEU39" s="174"/>
      <c r="QEV39" s="174"/>
      <c r="QEW39" s="174"/>
      <c r="QEX39" s="174"/>
      <c r="QEY39" s="174"/>
      <c r="QEZ39" s="174"/>
      <c r="QFP39" s="174"/>
      <c r="QFQ39" s="174"/>
      <c r="QFR39" s="174"/>
      <c r="QFS39" s="174"/>
      <c r="QFT39" s="174"/>
      <c r="QFU39" s="174"/>
      <c r="QFV39" s="174"/>
      <c r="QFW39" s="174"/>
      <c r="QFX39" s="174"/>
      <c r="QFY39" s="174"/>
      <c r="QFZ39" s="174"/>
      <c r="QGA39" s="174"/>
      <c r="QGB39" s="174"/>
      <c r="QGR39" s="174"/>
      <c r="QGS39" s="174"/>
      <c r="QGT39" s="174"/>
      <c r="QGU39" s="174"/>
      <c r="QGV39" s="174"/>
      <c r="QGW39" s="174"/>
      <c r="QGX39" s="174"/>
      <c r="QGY39" s="174"/>
      <c r="QGZ39" s="174"/>
      <c r="QHA39" s="174"/>
      <c r="QHB39" s="174"/>
      <c r="QHC39" s="174"/>
      <c r="QHD39" s="174"/>
      <c r="QHT39" s="174"/>
      <c r="QHU39" s="174"/>
      <c r="QHV39" s="174"/>
      <c r="QHW39" s="174"/>
      <c r="QHX39" s="174"/>
      <c r="QHY39" s="174"/>
      <c r="QHZ39" s="174"/>
      <c r="QIA39" s="174"/>
      <c r="QIB39" s="174"/>
      <c r="QIC39" s="174"/>
      <c r="QID39" s="174"/>
      <c r="QIE39" s="174"/>
      <c r="QIF39" s="174"/>
      <c r="QIV39" s="174"/>
      <c r="QIW39" s="174"/>
      <c r="QIX39" s="174"/>
      <c r="QIY39" s="174"/>
      <c r="QIZ39" s="174"/>
      <c r="QJA39" s="174"/>
      <c r="QJB39" s="174"/>
      <c r="QJC39" s="174"/>
      <c r="QJD39" s="174"/>
      <c r="QJE39" s="174"/>
      <c r="QJF39" s="174"/>
      <c r="QJG39" s="174"/>
      <c r="QJH39" s="174"/>
      <c r="QJX39" s="174"/>
      <c r="QJY39" s="174"/>
      <c r="QJZ39" s="174"/>
      <c r="QKA39" s="174"/>
      <c r="QKB39" s="174"/>
      <c r="QKC39" s="174"/>
      <c r="QKD39" s="174"/>
      <c r="QKE39" s="174"/>
      <c r="QKF39" s="174"/>
      <c r="QKG39" s="174"/>
      <c r="QKH39" s="174"/>
      <c r="QKI39" s="174"/>
      <c r="QKJ39" s="174"/>
      <c r="QKZ39" s="174"/>
      <c r="QLA39" s="174"/>
      <c r="QLB39" s="174"/>
      <c r="QLC39" s="174"/>
      <c r="QLD39" s="174"/>
      <c r="QLE39" s="174"/>
      <c r="QLF39" s="174"/>
      <c r="QLG39" s="174"/>
      <c r="QLH39" s="174"/>
      <c r="QLI39" s="174"/>
      <c r="QLJ39" s="174"/>
      <c r="QLK39" s="174"/>
      <c r="QLL39" s="174"/>
      <c r="QMB39" s="174"/>
      <c r="QMC39" s="174"/>
      <c r="QMD39" s="174"/>
      <c r="QME39" s="174"/>
      <c r="QMF39" s="174"/>
      <c r="QMG39" s="174"/>
      <c r="QMH39" s="174"/>
      <c r="QMI39" s="174"/>
      <c r="QMJ39" s="174"/>
      <c r="QMK39" s="174"/>
      <c r="QML39" s="174"/>
      <c r="QMM39" s="174"/>
      <c r="QMN39" s="174"/>
      <c r="QND39" s="174"/>
      <c r="QNE39" s="174"/>
      <c r="QNF39" s="174"/>
      <c r="QNG39" s="174"/>
      <c r="QNH39" s="174"/>
      <c r="QNI39" s="174"/>
      <c r="QNJ39" s="174"/>
      <c r="QNK39" s="174"/>
      <c r="QNL39" s="174"/>
      <c r="QNM39" s="174"/>
      <c r="QNN39" s="174"/>
      <c r="QNO39" s="174"/>
      <c r="QNP39" s="174"/>
      <c r="QOF39" s="174"/>
      <c r="QOG39" s="174"/>
      <c r="QOH39" s="174"/>
      <c r="QOI39" s="174"/>
      <c r="QOJ39" s="174"/>
      <c r="QOK39" s="174"/>
      <c r="QOL39" s="174"/>
      <c r="QOM39" s="174"/>
      <c r="QON39" s="174"/>
      <c r="QOO39" s="174"/>
      <c r="QOP39" s="174"/>
      <c r="QOQ39" s="174"/>
      <c r="QOR39" s="174"/>
      <c r="QPH39" s="174"/>
      <c r="QPI39" s="174"/>
      <c r="QPJ39" s="174"/>
      <c r="QPK39" s="174"/>
      <c r="QPL39" s="174"/>
      <c r="QPM39" s="174"/>
      <c r="QPN39" s="174"/>
      <c r="QPO39" s="174"/>
      <c r="QPP39" s="174"/>
      <c r="QPQ39" s="174"/>
      <c r="QPR39" s="174"/>
      <c r="QPS39" s="174"/>
      <c r="QPT39" s="174"/>
      <c r="QQJ39" s="174"/>
      <c r="QQK39" s="174"/>
      <c r="QQL39" s="174"/>
      <c r="QQM39" s="174"/>
      <c r="QQN39" s="174"/>
      <c r="QQO39" s="174"/>
      <c r="QQP39" s="174"/>
      <c r="QQQ39" s="174"/>
      <c r="QQR39" s="174"/>
      <c r="QQS39" s="174"/>
      <c r="QQT39" s="174"/>
      <c r="QQU39" s="174"/>
      <c r="QQV39" s="174"/>
      <c r="QRL39" s="174"/>
      <c r="QRM39" s="174"/>
      <c r="QRN39" s="174"/>
      <c r="QRO39" s="174"/>
      <c r="QRP39" s="174"/>
      <c r="QRQ39" s="174"/>
      <c r="QRR39" s="174"/>
      <c r="QRS39" s="174"/>
      <c r="QRT39" s="174"/>
      <c r="QRU39" s="174"/>
      <c r="QRV39" s="174"/>
      <c r="QRW39" s="174"/>
      <c r="QRX39" s="174"/>
      <c r="QSN39" s="174"/>
      <c r="QSO39" s="174"/>
      <c r="QSP39" s="174"/>
      <c r="QSQ39" s="174"/>
      <c r="QSR39" s="174"/>
      <c r="QSS39" s="174"/>
      <c r="QST39" s="174"/>
      <c r="QSU39" s="174"/>
      <c r="QSV39" s="174"/>
      <c r="QSW39" s="174"/>
      <c r="QSX39" s="174"/>
      <c r="QSY39" s="174"/>
      <c r="QSZ39" s="174"/>
      <c r="QTP39" s="174"/>
      <c r="QTQ39" s="174"/>
      <c r="QTR39" s="174"/>
      <c r="QTS39" s="174"/>
      <c r="QTT39" s="174"/>
      <c r="QTU39" s="174"/>
      <c r="QTV39" s="174"/>
      <c r="QTW39" s="174"/>
      <c r="QTX39" s="174"/>
      <c r="QTY39" s="174"/>
      <c r="QTZ39" s="174"/>
      <c r="QUA39" s="174"/>
      <c r="QUB39" s="174"/>
      <c r="QUR39" s="174"/>
      <c r="QUS39" s="174"/>
      <c r="QUT39" s="174"/>
      <c r="QUU39" s="174"/>
      <c r="QUV39" s="174"/>
      <c r="QUW39" s="174"/>
      <c r="QUX39" s="174"/>
      <c r="QUY39" s="174"/>
      <c r="QUZ39" s="174"/>
      <c r="QVA39" s="174"/>
      <c r="QVB39" s="174"/>
      <c r="QVC39" s="174"/>
      <c r="QVD39" s="174"/>
      <c r="QVT39" s="174"/>
      <c r="QVU39" s="174"/>
      <c r="QVV39" s="174"/>
      <c r="QVW39" s="174"/>
      <c r="QVX39" s="174"/>
      <c r="QVY39" s="174"/>
      <c r="QVZ39" s="174"/>
      <c r="QWA39" s="174"/>
      <c r="QWB39" s="174"/>
      <c r="QWC39" s="174"/>
      <c r="QWD39" s="174"/>
      <c r="QWE39" s="174"/>
      <c r="QWF39" s="174"/>
      <c r="QWV39" s="174"/>
      <c r="QWW39" s="174"/>
      <c r="QWX39" s="174"/>
      <c r="QWY39" s="174"/>
      <c r="QWZ39" s="174"/>
      <c r="QXA39" s="174"/>
      <c r="QXB39" s="174"/>
      <c r="QXC39" s="174"/>
      <c r="QXD39" s="174"/>
      <c r="QXE39" s="174"/>
      <c r="QXF39" s="174"/>
      <c r="QXG39" s="174"/>
      <c r="QXH39" s="174"/>
      <c r="QXX39" s="174"/>
      <c r="QXY39" s="174"/>
      <c r="QXZ39" s="174"/>
      <c r="QYA39" s="174"/>
      <c r="QYB39" s="174"/>
      <c r="QYC39" s="174"/>
      <c r="QYD39" s="174"/>
      <c r="QYE39" s="174"/>
      <c r="QYF39" s="174"/>
      <c r="QYG39" s="174"/>
      <c r="QYH39" s="174"/>
      <c r="QYI39" s="174"/>
      <c r="QYJ39" s="174"/>
      <c r="QYZ39" s="174"/>
      <c r="QZA39" s="174"/>
      <c r="QZB39" s="174"/>
      <c r="QZC39" s="174"/>
      <c r="QZD39" s="174"/>
      <c r="QZE39" s="174"/>
      <c r="QZF39" s="174"/>
      <c r="QZG39" s="174"/>
      <c r="QZH39" s="174"/>
      <c r="QZI39" s="174"/>
      <c r="QZJ39" s="174"/>
      <c r="QZK39" s="174"/>
      <c r="QZL39" s="174"/>
      <c r="RAB39" s="174"/>
      <c r="RAC39" s="174"/>
      <c r="RAD39" s="174"/>
      <c r="RAE39" s="174"/>
      <c r="RAF39" s="174"/>
      <c r="RAG39" s="174"/>
      <c r="RAH39" s="174"/>
      <c r="RAI39" s="174"/>
      <c r="RAJ39" s="174"/>
      <c r="RAK39" s="174"/>
      <c r="RAL39" s="174"/>
      <c r="RAM39" s="174"/>
      <c r="RAN39" s="174"/>
      <c r="RBD39" s="174"/>
      <c r="RBE39" s="174"/>
      <c r="RBF39" s="174"/>
      <c r="RBG39" s="174"/>
      <c r="RBH39" s="174"/>
      <c r="RBI39" s="174"/>
      <c r="RBJ39" s="174"/>
      <c r="RBK39" s="174"/>
      <c r="RBL39" s="174"/>
      <c r="RBM39" s="174"/>
      <c r="RBN39" s="174"/>
      <c r="RBO39" s="174"/>
      <c r="RBP39" s="174"/>
      <c r="RCF39" s="174"/>
      <c r="RCG39" s="174"/>
      <c r="RCH39" s="174"/>
      <c r="RCI39" s="174"/>
      <c r="RCJ39" s="174"/>
      <c r="RCK39" s="174"/>
      <c r="RCL39" s="174"/>
      <c r="RCM39" s="174"/>
      <c r="RCN39" s="174"/>
      <c r="RCO39" s="174"/>
      <c r="RCP39" s="174"/>
      <c r="RCQ39" s="174"/>
      <c r="RCR39" s="174"/>
      <c r="RDH39" s="174"/>
      <c r="RDI39" s="174"/>
      <c r="RDJ39" s="174"/>
      <c r="RDK39" s="174"/>
      <c r="RDL39" s="174"/>
      <c r="RDM39" s="174"/>
      <c r="RDN39" s="174"/>
      <c r="RDO39" s="174"/>
      <c r="RDP39" s="174"/>
      <c r="RDQ39" s="174"/>
      <c r="RDR39" s="174"/>
      <c r="RDS39" s="174"/>
      <c r="RDT39" s="174"/>
      <c r="REJ39" s="174"/>
      <c r="REK39" s="174"/>
      <c r="REL39" s="174"/>
      <c r="REM39" s="174"/>
      <c r="REN39" s="174"/>
      <c r="REO39" s="174"/>
      <c r="REP39" s="174"/>
      <c r="REQ39" s="174"/>
      <c r="RER39" s="174"/>
      <c r="RES39" s="174"/>
      <c r="RET39" s="174"/>
      <c r="REU39" s="174"/>
      <c r="REV39" s="174"/>
      <c r="RFL39" s="174"/>
      <c r="RFM39" s="174"/>
      <c r="RFN39" s="174"/>
      <c r="RFO39" s="174"/>
      <c r="RFP39" s="174"/>
      <c r="RFQ39" s="174"/>
      <c r="RFR39" s="174"/>
      <c r="RFS39" s="174"/>
      <c r="RFT39" s="174"/>
      <c r="RFU39" s="174"/>
      <c r="RFV39" s="174"/>
      <c r="RFW39" s="174"/>
      <c r="RFX39" s="174"/>
      <c r="RGN39" s="174"/>
      <c r="RGO39" s="174"/>
      <c r="RGP39" s="174"/>
      <c r="RGQ39" s="174"/>
      <c r="RGR39" s="174"/>
      <c r="RGS39" s="174"/>
      <c r="RGT39" s="174"/>
      <c r="RGU39" s="174"/>
      <c r="RGV39" s="174"/>
      <c r="RGW39" s="174"/>
      <c r="RGX39" s="174"/>
      <c r="RGY39" s="174"/>
      <c r="RGZ39" s="174"/>
      <c r="RHP39" s="174"/>
      <c r="RHQ39" s="174"/>
      <c r="RHR39" s="174"/>
      <c r="RHS39" s="174"/>
      <c r="RHT39" s="174"/>
      <c r="RHU39" s="174"/>
      <c r="RHV39" s="174"/>
      <c r="RHW39" s="174"/>
      <c r="RHX39" s="174"/>
      <c r="RHY39" s="174"/>
      <c r="RHZ39" s="174"/>
      <c r="RIA39" s="174"/>
      <c r="RIB39" s="174"/>
      <c r="RIR39" s="174"/>
      <c r="RIS39" s="174"/>
      <c r="RIT39" s="174"/>
      <c r="RIU39" s="174"/>
      <c r="RIV39" s="174"/>
      <c r="RIW39" s="174"/>
      <c r="RIX39" s="174"/>
      <c r="RIY39" s="174"/>
      <c r="RIZ39" s="174"/>
      <c r="RJA39" s="174"/>
      <c r="RJB39" s="174"/>
      <c r="RJC39" s="174"/>
      <c r="RJD39" s="174"/>
      <c r="RJT39" s="174"/>
      <c r="RJU39" s="174"/>
      <c r="RJV39" s="174"/>
      <c r="RJW39" s="174"/>
      <c r="RJX39" s="174"/>
      <c r="RJY39" s="174"/>
      <c r="RJZ39" s="174"/>
      <c r="RKA39" s="174"/>
      <c r="RKB39" s="174"/>
      <c r="RKC39" s="174"/>
      <c r="RKD39" s="174"/>
      <c r="RKE39" s="174"/>
      <c r="RKF39" s="174"/>
      <c r="RKV39" s="174"/>
      <c r="RKW39" s="174"/>
      <c r="RKX39" s="174"/>
      <c r="RKY39" s="174"/>
      <c r="RKZ39" s="174"/>
      <c r="RLA39" s="174"/>
      <c r="RLB39" s="174"/>
      <c r="RLC39" s="174"/>
      <c r="RLD39" s="174"/>
      <c r="RLE39" s="174"/>
      <c r="RLF39" s="174"/>
      <c r="RLG39" s="174"/>
      <c r="RLH39" s="174"/>
      <c r="RLX39" s="174"/>
      <c r="RLY39" s="174"/>
      <c r="RLZ39" s="174"/>
      <c r="RMA39" s="174"/>
      <c r="RMB39" s="174"/>
      <c r="RMC39" s="174"/>
      <c r="RMD39" s="174"/>
      <c r="RME39" s="174"/>
      <c r="RMF39" s="174"/>
      <c r="RMG39" s="174"/>
      <c r="RMH39" s="174"/>
      <c r="RMI39" s="174"/>
      <c r="RMJ39" s="174"/>
      <c r="RMZ39" s="174"/>
      <c r="RNA39" s="174"/>
      <c r="RNB39" s="174"/>
      <c r="RNC39" s="174"/>
      <c r="RND39" s="174"/>
      <c r="RNE39" s="174"/>
      <c r="RNF39" s="174"/>
      <c r="RNG39" s="174"/>
      <c r="RNH39" s="174"/>
      <c r="RNI39" s="174"/>
      <c r="RNJ39" s="174"/>
      <c r="RNK39" s="174"/>
      <c r="RNL39" s="174"/>
      <c r="ROB39" s="174"/>
      <c r="ROC39" s="174"/>
      <c r="ROD39" s="174"/>
      <c r="ROE39" s="174"/>
      <c r="ROF39" s="174"/>
      <c r="ROG39" s="174"/>
      <c r="ROH39" s="174"/>
      <c r="ROI39" s="174"/>
      <c r="ROJ39" s="174"/>
      <c r="ROK39" s="174"/>
      <c r="ROL39" s="174"/>
      <c r="ROM39" s="174"/>
      <c r="RON39" s="174"/>
      <c r="RPD39" s="174"/>
      <c r="RPE39" s="174"/>
      <c r="RPF39" s="174"/>
      <c r="RPG39" s="174"/>
      <c r="RPH39" s="174"/>
      <c r="RPI39" s="174"/>
      <c r="RPJ39" s="174"/>
      <c r="RPK39" s="174"/>
      <c r="RPL39" s="174"/>
      <c r="RPM39" s="174"/>
      <c r="RPN39" s="174"/>
      <c r="RPO39" s="174"/>
      <c r="RPP39" s="174"/>
      <c r="RQF39" s="174"/>
      <c r="RQG39" s="174"/>
      <c r="RQH39" s="174"/>
      <c r="RQI39" s="174"/>
      <c r="RQJ39" s="174"/>
      <c r="RQK39" s="174"/>
      <c r="RQL39" s="174"/>
      <c r="RQM39" s="174"/>
      <c r="RQN39" s="174"/>
      <c r="RQO39" s="174"/>
      <c r="RQP39" s="174"/>
      <c r="RQQ39" s="174"/>
      <c r="RQR39" s="174"/>
      <c r="RRH39" s="174"/>
      <c r="RRI39" s="174"/>
      <c r="RRJ39" s="174"/>
      <c r="RRK39" s="174"/>
      <c r="RRL39" s="174"/>
      <c r="RRM39" s="174"/>
      <c r="RRN39" s="174"/>
      <c r="RRO39" s="174"/>
      <c r="RRP39" s="174"/>
      <c r="RRQ39" s="174"/>
      <c r="RRR39" s="174"/>
      <c r="RRS39" s="174"/>
      <c r="RRT39" s="174"/>
      <c r="RSJ39" s="174"/>
      <c r="RSK39" s="174"/>
      <c r="RSL39" s="174"/>
      <c r="RSM39" s="174"/>
      <c r="RSN39" s="174"/>
      <c r="RSO39" s="174"/>
      <c r="RSP39" s="174"/>
      <c r="RSQ39" s="174"/>
      <c r="RSR39" s="174"/>
      <c r="RSS39" s="174"/>
      <c r="RST39" s="174"/>
      <c r="RSU39" s="174"/>
      <c r="RSV39" s="174"/>
      <c r="RTL39" s="174"/>
      <c r="RTM39" s="174"/>
      <c r="RTN39" s="174"/>
      <c r="RTO39" s="174"/>
      <c r="RTP39" s="174"/>
      <c r="RTQ39" s="174"/>
      <c r="RTR39" s="174"/>
      <c r="RTS39" s="174"/>
      <c r="RTT39" s="174"/>
      <c r="RTU39" s="174"/>
      <c r="RTV39" s="174"/>
      <c r="RTW39" s="174"/>
      <c r="RTX39" s="174"/>
      <c r="RUN39" s="174"/>
      <c r="RUO39" s="174"/>
      <c r="RUP39" s="174"/>
      <c r="RUQ39" s="174"/>
      <c r="RUR39" s="174"/>
      <c r="RUS39" s="174"/>
      <c r="RUT39" s="174"/>
      <c r="RUU39" s="174"/>
      <c r="RUV39" s="174"/>
      <c r="RUW39" s="174"/>
      <c r="RUX39" s="174"/>
      <c r="RUY39" s="174"/>
      <c r="RUZ39" s="174"/>
      <c r="RVP39" s="174"/>
      <c r="RVQ39" s="174"/>
      <c r="RVR39" s="174"/>
      <c r="RVS39" s="174"/>
      <c r="RVT39" s="174"/>
      <c r="RVU39" s="174"/>
      <c r="RVV39" s="174"/>
      <c r="RVW39" s="174"/>
      <c r="RVX39" s="174"/>
      <c r="RVY39" s="174"/>
      <c r="RVZ39" s="174"/>
      <c r="RWA39" s="174"/>
      <c r="RWB39" s="174"/>
      <c r="RWR39" s="174"/>
      <c r="RWS39" s="174"/>
      <c r="RWT39" s="174"/>
      <c r="RWU39" s="174"/>
      <c r="RWV39" s="174"/>
      <c r="RWW39" s="174"/>
      <c r="RWX39" s="174"/>
      <c r="RWY39" s="174"/>
      <c r="RWZ39" s="174"/>
      <c r="RXA39" s="174"/>
      <c r="RXB39" s="174"/>
      <c r="RXC39" s="174"/>
      <c r="RXD39" s="174"/>
      <c r="RXT39" s="174"/>
      <c r="RXU39" s="174"/>
      <c r="RXV39" s="174"/>
      <c r="RXW39" s="174"/>
      <c r="RXX39" s="174"/>
      <c r="RXY39" s="174"/>
      <c r="RXZ39" s="174"/>
      <c r="RYA39" s="174"/>
      <c r="RYB39" s="174"/>
      <c r="RYC39" s="174"/>
      <c r="RYD39" s="174"/>
      <c r="RYE39" s="174"/>
      <c r="RYF39" s="174"/>
      <c r="RYV39" s="174"/>
      <c r="RYW39" s="174"/>
      <c r="RYX39" s="174"/>
      <c r="RYY39" s="174"/>
      <c r="RYZ39" s="174"/>
      <c r="RZA39" s="174"/>
      <c r="RZB39" s="174"/>
      <c r="RZC39" s="174"/>
      <c r="RZD39" s="174"/>
      <c r="RZE39" s="174"/>
      <c r="RZF39" s="174"/>
      <c r="RZG39" s="174"/>
      <c r="RZH39" s="174"/>
      <c r="RZX39" s="174"/>
      <c r="RZY39" s="174"/>
      <c r="RZZ39" s="174"/>
      <c r="SAA39" s="174"/>
      <c r="SAB39" s="174"/>
      <c r="SAC39" s="174"/>
      <c r="SAD39" s="174"/>
      <c r="SAE39" s="174"/>
      <c r="SAF39" s="174"/>
      <c r="SAG39" s="174"/>
      <c r="SAH39" s="174"/>
      <c r="SAI39" s="174"/>
      <c r="SAJ39" s="174"/>
      <c r="SAZ39" s="174"/>
      <c r="SBA39" s="174"/>
      <c r="SBB39" s="174"/>
      <c r="SBC39" s="174"/>
      <c r="SBD39" s="174"/>
      <c r="SBE39" s="174"/>
      <c r="SBF39" s="174"/>
      <c r="SBG39" s="174"/>
      <c r="SBH39" s="174"/>
      <c r="SBI39" s="174"/>
      <c r="SBJ39" s="174"/>
      <c r="SBK39" s="174"/>
      <c r="SBL39" s="174"/>
      <c r="SCB39" s="174"/>
      <c r="SCC39" s="174"/>
      <c r="SCD39" s="174"/>
      <c r="SCE39" s="174"/>
      <c r="SCF39" s="174"/>
      <c r="SCG39" s="174"/>
      <c r="SCH39" s="174"/>
      <c r="SCI39" s="174"/>
      <c r="SCJ39" s="174"/>
      <c r="SCK39" s="174"/>
      <c r="SCL39" s="174"/>
      <c r="SCM39" s="174"/>
      <c r="SCN39" s="174"/>
      <c r="SDD39" s="174"/>
      <c r="SDE39" s="174"/>
      <c r="SDF39" s="174"/>
      <c r="SDG39" s="174"/>
      <c r="SDH39" s="174"/>
      <c r="SDI39" s="174"/>
      <c r="SDJ39" s="174"/>
      <c r="SDK39" s="174"/>
      <c r="SDL39" s="174"/>
      <c r="SDM39" s="174"/>
      <c r="SDN39" s="174"/>
      <c r="SDO39" s="174"/>
      <c r="SDP39" s="174"/>
      <c r="SEF39" s="174"/>
      <c r="SEG39" s="174"/>
      <c r="SEH39" s="174"/>
      <c r="SEI39" s="174"/>
      <c r="SEJ39" s="174"/>
      <c r="SEK39" s="174"/>
      <c r="SEL39" s="174"/>
      <c r="SEM39" s="174"/>
      <c r="SEN39" s="174"/>
      <c r="SEO39" s="174"/>
      <c r="SEP39" s="174"/>
      <c r="SEQ39" s="174"/>
      <c r="SER39" s="174"/>
      <c r="SFH39" s="174"/>
      <c r="SFI39" s="174"/>
      <c r="SFJ39" s="174"/>
      <c r="SFK39" s="174"/>
      <c r="SFL39" s="174"/>
      <c r="SFM39" s="174"/>
      <c r="SFN39" s="174"/>
      <c r="SFO39" s="174"/>
      <c r="SFP39" s="174"/>
      <c r="SFQ39" s="174"/>
      <c r="SFR39" s="174"/>
      <c r="SFS39" s="174"/>
      <c r="SFT39" s="174"/>
      <c r="SGJ39" s="174"/>
      <c r="SGK39" s="174"/>
      <c r="SGL39" s="174"/>
      <c r="SGM39" s="174"/>
      <c r="SGN39" s="174"/>
      <c r="SGO39" s="174"/>
      <c r="SGP39" s="174"/>
      <c r="SGQ39" s="174"/>
      <c r="SGR39" s="174"/>
      <c r="SGS39" s="174"/>
      <c r="SGT39" s="174"/>
      <c r="SGU39" s="174"/>
      <c r="SGV39" s="174"/>
      <c r="SHL39" s="174"/>
      <c r="SHM39" s="174"/>
      <c r="SHN39" s="174"/>
      <c r="SHO39" s="174"/>
      <c r="SHP39" s="174"/>
      <c r="SHQ39" s="174"/>
      <c r="SHR39" s="174"/>
      <c r="SHS39" s="174"/>
      <c r="SHT39" s="174"/>
      <c r="SHU39" s="174"/>
      <c r="SHV39" s="174"/>
      <c r="SHW39" s="174"/>
      <c r="SHX39" s="174"/>
      <c r="SIN39" s="174"/>
      <c r="SIO39" s="174"/>
      <c r="SIP39" s="174"/>
      <c r="SIQ39" s="174"/>
      <c r="SIR39" s="174"/>
      <c r="SIS39" s="174"/>
      <c r="SIT39" s="174"/>
      <c r="SIU39" s="174"/>
      <c r="SIV39" s="174"/>
      <c r="SIW39" s="174"/>
      <c r="SIX39" s="174"/>
      <c r="SIY39" s="174"/>
      <c r="SIZ39" s="174"/>
      <c r="SJP39" s="174"/>
      <c r="SJQ39" s="174"/>
      <c r="SJR39" s="174"/>
      <c r="SJS39" s="174"/>
      <c r="SJT39" s="174"/>
      <c r="SJU39" s="174"/>
      <c r="SJV39" s="174"/>
      <c r="SJW39" s="174"/>
      <c r="SJX39" s="174"/>
      <c r="SJY39" s="174"/>
      <c r="SJZ39" s="174"/>
      <c r="SKA39" s="174"/>
      <c r="SKB39" s="174"/>
      <c r="SKR39" s="174"/>
      <c r="SKS39" s="174"/>
      <c r="SKT39" s="174"/>
      <c r="SKU39" s="174"/>
      <c r="SKV39" s="174"/>
      <c r="SKW39" s="174"/>
      <c r="SKX39" s="174"/>
      <c r="SKY39" s="174"/>
      <c r="SKZ39" s="174"/>
      <c r="SLA39" s="174"/>
      <c r="SLB39" s="174"/>
      <c r="SLC39" s="174"/>
      <c r="SLD39" s="174"/>
      <c r="SLT39" s="174"/>
      <c r="SLU39" s="174"/>
      <c r="SLV39" s="174"/>
      <c r="SLW39" s="174"/>
      <c r="SLX39" s="174"/>
      <c r="SLY39" s="174"/>
      <c r="SLZ39" s="174"/>
      <c r="SMA39" s="174"/>
      <c r="SMB39" s="174"/>
      <c r="SMC39" s="174"/>
      <c r="SMD39" s="174"/>
      <c r="SME39" s="174"/>
      <c r="SMF39" s="174"/>
      <c r="SMV39" s="174"/>
      <c r="SMW39" s="174"/>
      <c r="SMX39" s="174"/>
      <c r="SMY39" s="174"/>
      <c r="SMZ39" s="174"/>
      <c r="SNA39" s="174"/>
      <c r="SNB39" s="174"/>
      <c r="SNC39" s="174"/>
      <c r="SND39" s="174"/>
      <c r="SNE39" s="174"/>
      <c r="SNF39" s="174"/>
      <c r="SNG39" s="174"/>
      <c r="SNH39" s="174"/>
      <c r="SNX39" s="174"/>
      <c r="SNY39" s="174"/>
      <c r="SNZ39" s="174"/>
      <c r="SOA39" s="174"/>
      <c r="SOB39" s="174"/>
      <c r="SOC39" s="174"/>
      <c r="SOD39" s="174"/>
      <c r="SOE39" s="174"/>
      <c r="SOF39" s="174"/>
      <c r="SOG39" s="174"/>
      <c r="SOH39" s="174"/>
      <c r="SOI39" s="174"/>
      <c r="SOJ39" s="174"/>
      <c r="SOZ39" s="174"/>
      <c r="SPA39" s="174"/>
      <c r="SPB39" s="174"/>
      <c r="SPC39" s="174"/>
      <c r="SPD39" s="174"/>
      <c r="SPE39" s="174"/>
      <c r="SPF39" s="174"/>
      <c r="SPG39" s="174"/>
      <c r="SPH39" s="174"/>
      <c r="SPI39" s="174"/>
      <c r="SPJ39" s="174"/>
      <c r="SPK39" s="174"/>
      <c r="SPL39" s="174"/>
      <c r="SQB39" s="174"/>
      <c r="SQC39" s="174"/>
      <c r="SQD39" s="174"/>
      <c r="SQE39" s="174"/>
      <c r="SQF39" s="174"/>
      <c r="SQG39" s="174"/>
      <c r="SQH39" s="174"/>
      <c r="SQI39" s="174"/>
      <c r="SQJ39" s="174"/>
      <c r="SQK39" s="174"/>
      <c r="SQL39" s="174"/>
      <c r="SQM39" s="174"/>
      <c r="SQN39" s="174"/>
      <c r="SRD39" s="174"/>
      <c r="SRE39" s="174"/>
      <c r="SRF39" s="174"/>
      <c r="SRG39" s="174"/>
      <c r="SRH39" s="174"/>
      <c r="SRI39" s="174"/>
      <c r="SRJ39" s="174"/>
      <c r="SRK39" s="174"/>
      <c r="SRL39" s="174"/>
      <c r="SRM39" s="174"/>
      <c r="SRN39" s="174"/>
      <c r="SRO39" s="174"/>
      <c r="SRP39" s="174"/>
      <c r="SSF39" s="174"/>
      <c r="SSG39" s="174"/>
      <c r="SSH39" s="174"/>
      <c r="SSI39" s="174"/>
      <c r="SSJ39" s="174"/>
      <c r="SSK39" s="174"/>
      <c r="SSL39" s="174"/>
      <c r="SSM39" s="174"/>
      <c r="SSN39" s="174"/>
      <c r="SSO39" s="174"/>
      <c r="SSP39" s="174"/>
      <c r="SSQ39" s="174"/>
      <c r="SSR39" s="174"/>
      <c r="STH39" s="174"/>
      <c r="STI39" s="174"/>
      <c r="STJ39" s="174"/>
      <c r="STK39" s="174"/>
      <c r="STL39" s="174"/>
      <c r="STM39" s="174"/>
      <c r="STN39" s="174"/>
      <c r="STO39" s="174"/>
      <c r="STP39" s="174"/>
      <c r="STQ39" s="174"/>
      <c r="STR39" s="174"/>
      <c r="STS39" s="174"/>
      <c r="STT39" s="174"/>
      <c r="SUJ39" s="174"/>
      <c r="SUK39" s="174"/>
      <c r="SUL39" s="174"/>
      <c r="SUM39" s="174"/>
      <c r="SUN39" s="174"/>
      <c r="SUO39" s="174"/>
      <c r="SUP39" s="174"/>
      <c r="SUQ39" s="174"/>
      <c r="SUR39" s="174"/>
      <c r="SUS39" s="174"/>
      <c r="SUT39" s="174"/>
      <c r="SUU39" s="174"/>
      <c r="SUV39" s="174"/>
      <c r="SVL39" s="174"/>
      <c r="SVM39" s="174"/>
      <c r="SVN39" s="174"/>
      <c r="SVO39" s="174"/>
      <c r="SVP39" s="174"/>
      <c r="SVQ39" s="174"/>
      <c r="SVR39" s="174"/>
      <c r="SVS39" s="174"/>
      <c r="SVT39" s="174"/>
      <c r="SVU39" s="174"/>
      <c r="SVV39" s="174"/>
      <c r="SVW39" s="174"/>
      <c r="SVX39" s="174"/>
      <c r="SWN39" s="174"/>
      <c r="SWO39" s="174"/>
      <c r="SWP39" s="174"/>
      <c r="SWQ39" s="174"/>
      <c r="SWR39" s="174"/>
      <c r="SWS39" s="174"/>
      <c r="SWT39" s="174"/>
      <c r="SWU39" s="174"/>
      <c r="SWV39" s="174"/>
      <c r="SWW39" s="174"/>
      <c r="SWX39" s="174"/>
      <c r="SWY39" s="174"/>
      <c r="SWZ39" s="174"/>
      <c r="SXP39" s="174"/>
      <c r="SXQ39" s="174"/>
      <c r="SXR39" s="174"/>
      <c r="SXS39" s="174"/>
      <c r="SXT39" s="174"/>
      <c r="SXU39" s="174"/>
      <c r="SXV39" s="174"/>
      <c r="SXW39" s="174"/>
      <c r="SXX39" s="174"/>
      <c r="SXY39" s="174"/>
      <c r="SXZ39" s="174"/>
      <c r="SYA39" s="174"/>
      <c r="SYB39" s="174"/>
      <c r="SYR39" s="174"/>
      <c r="SYS39" s="174"/>
      <c r="SYT39" s="174"/>
      <c r="SYU39" s="174"/>
      <c r="SYV39" s="174"/>
      <c r="SYW39" s="174"/>
      <c r="SYX39" s="174"/>
      <c r="SYY39" s="174"/>
      <c r="SYZ39" s="174"/>
      <c r="SZA39" s="174"/>
      <c r="SZB39" s="174"/>
      <c r="SZC39" s="174"/>
      <c r="SZD39" s="174"/>
      <c r="SZT39" s="174"/>
      <c r="SZU39" s="174"/>
      <c r="SZV39" s="174"/>
      <c r="SZW39" s="174"/>
      <c r="SZX39" s="174"/>
      <c r="SZY39" s="174"/>
      <c r="SZZ39" s="174"/>
      <c r="TAA39" s="174"/>
      <c r="TAB39" s="174"/>
      <c r="TAC39" s="174"/>
      <c r="TAD39" s="174"/>
      <c r="TAE39" s="174"/>
      <c r="TAF39" s="174"/>
      <c r="TAV39" s="174"/>
      <c r="TAW39" s="174"/>
      <c r="TAX39" s="174"/>
      <c r="TAY39" s="174"/>
      <c r="TAZ39" s="174"/>
      <c r="TBA39" s="174"/>
      <c r="TBB39" s="174"/>
      <c r="TBC39" s="174"/>
      <c r="TBD39" s="174"/>
      <c r="TBE39" s="174"/>
      <c r="TBF39" s="174"/>
      <c r="TBG39" s="174"/>
      <c r="TBH39" s="174"/>
      <c r="TBX39" s="174"/>
      <c r="TBY39" s="174"/>
      <c r="TBZ39" s="174"/>
      <c r="TCA39" s="174"/>
      <c r="TCB39" s="174"/>
      <c r="TCC39" s="174"/>
      <c r="TCD39" s="174"/>
      <c r="TCE39" s="174"/>
      <c r="TCF39" s="174"/>
      <c r="TCG39" s="174"/>
      <c r="TCH39" s="174"/>
      <c r="TCI39" s="174"/>
      <c r="TCJ39" s="174"/>
      <c r="TCZ39" s="174"/>
      <c r="TDA39" s="174"/>
      <c r="TDB39" s="174"/>
      <c r="TDC39" s="174"/>
      <c r="TDD39" s="174"/>
      <c r="TDE39" s="174"/>
      <c r="TDF39" s="174"/>
      <c r="TDG39" s="174"/>
      <c r="TDH39" s="174"/>
      <c r="TDI39" s="174"/>
      <c r="TDJ39" s="174"/>
      <c r="TDK39" s="174"/>
      <c r="TDL39" s="174"/>
      <c r="TEB39" s="174"/>
      <c r="TEC39" s="174"/>
      <c r="TED39" s="174"/>
      <c r="TEE39" s="174"/>
      <c r="TEF39" s="174"/>
      <c r="TEG39" s="174"/>
      <c r="TEH39" s="174"/>
      <c r="TEI39" s="174"/>
      <c r="TEJ39" s="174"/>
      <c r="TEK39" s="174"/>
      <c r="TEL39" s="174"/>
      <c r="TEM39" s="174"/>
      <c r="TEN39" s="174"/>
      <c r="TFD39" s="174"/>
      <c r="TFE39" s="174"/>
      <c r="TFF39" s="174"/>
      <c r="TFG39" s="174"/>
      <c r="TFH39" s="174"/>
      <c r="TFI39" s="174"/>
      <c r="TFJ39" s="174"/>
      <c r="TFK39" s="174"/>
      <c r="TFL39" s="174"/>
      <c r="TFM39" s="174"/>
      <c r="TFN39" s="174"/>
      <c r="TFO39" s="174"/>
      <c r="TFP39" s="174"/>
      <c r="TGF39" s="174"/>
      <c r="TGG39" s="174"/>
      <c r="TGH39" s="174"/>
      <c r="TGI39" s="174"/>
      <c r="TGJ39" s="174"/>
      <c r="TGK39" s="174"/>
      <c r="TGL39" s="174"/>
      <c r="TGM39" s="174"/>
      <c r="TGN39" s="174"/>
      <c r="TGO39" s="174"/>
      <c r="TGP39" s="174"/>
      <c r="TGQ39" s="174"/>
      <c r="TGR39" s="174"/>
      <c r="THH39" s="174"/>
      <c r="THI39" s="174"/>
      <c r="THJ39" s="174"/>
      <c r="THK39" s="174"/>
      <c r="THL39" s="174"/>
      <c r="THM39" s="174"/>
      <c r="THN39" s="174"/>
      <c r="THO39" s="174"/>
      <c r="THP39" s="174"/>
      <c r="THQ39" s="174"/>
      <c r="THR39" s="174"/>
      <c r="THS39" s="174"/>
      <c r="THT39" s="174"/>
      <c r="TIJ39" s="174"/>
      <c r="TIK39" s="174"/>
      <c r="TIL39" s="174"/>
      <c r="TIM39" s="174"/>
      <c r="TIN39" s="174"/>
      <c r="TIO39" s="174"/>
      <c r="TIP39" s="174"/>
      <c r="TIQ39" s="174"/>
      <c r="TIR39" s="174"/>
      <c r="TIS39" s="174"/>
      <c r="TIT39" s="174"/>
      <c r="TIU39" s="174"/>
      <c r="TIV39" s="174"/>
      <c r="TJL39" s="174"/>
      <c r="TJM39" s="174"/>
      <c r="TJN39" s="174"/>
      <c r="TJO39" s="174"/>
      <c r="TJP39" s="174"/>
      <c r="TJQ39" s="174"/>
      <c r="TJR39" s="174"/>
      <c r="TJS39" s="174"/>
      <c r="TJT39" s="174"/>
      <c r="TJU39" s="174"/>
      <c r="TJV39" s="174"/>
      <c r="TJW39" s="174"/>
      <c r="TJX39" s="174"/>
      <c r="TKN39" s="174"/>
      <c r="TKO39" s="174"/>
      <c r="TKP39" s="174"/>
      <c r="TKQ39" s="174"/>
      <c r="TKR39" s="174"/>
      <c r="TKS39" s="174"/>
      <c r="TKT39" s="174"/>
      <c r="TKU39" s="174"/>
      <c r="TKV39" s="174"/>
      <c r="TKW39" s="174"/>
      <c r="TKX39" s="174"/>
      <c r="TKY39" s="174"/>
      <c r="TKZ39" s="174"/>
      <c r="TLP39" s="174"/>
      <c r="TLQ39" s="174"/>
      <c r="TLR39" s="174"/>
      <c r="TLS39" s="174"/>
      <c r="TLT39" s="174"/>
      <c r="TLU39" s="174"/>
      <c r="TLV39" s="174"/>
      <c r="TLW39" s="174"/>
      <c r="TLX39" s="174"/>
      <c r="TLY39" s="174"/>
      <c r="TLZ39" s="174"/>
      <c r="TMA39" s="174"/>
      <c r="TMB39" s="174"/>
      <c r="TMR39" s="174"/>
      <c r="TMS39" s="174"/>
      <c r="TMT39" s="174"/>
      <c r="TMU39" s="174"/>
      <c r="TMV39" s="174"/>
      <c r="TMW39" s="174"/>
      <c r="TMX39" s="174"/>
      <c r="TMY39" s="174"/>
      <c r="TMZ39" s="174"/>
      <c r="TNA39" s="174"/>
      <c r="TNB39" s="174"/>
      <c r="TNC39" s="174"/>
      <c r="TND39" s="174"/>
      <c r="TNT39" s="174"/>
      <c r="TNU39" s="174"/>
      <c r="TNV39" s="174"/>
      <c r="TNW39" s="174"/>
      <c r="TNX39" s="174"/>
      <c r="TNY39" s="174"/>
      <c r="TNZ39" s="174"/>
      <c r="TOA39" s="174"/>
      <c r="TOB39" s="174"/>
      <c r="TOC39" s="174"/>
      <c r="TOD39" s="174"/>
      <c r="TOE39" s="174"/>
      <c r="TOF39" s="174"/>
      <c r="TOV39" s="174"/>
      <c r="TOW39" s="174"/>
      <c r="TOX39" s="174"/>
      <c r="TOY39" s="174"/>
      <c r="TOZ39" s="174"/>
      <c r="TPA39" s="174"/>
      <c r="TPB39" s="174"/>
      <c r="TPC39" s="174"/>
      <c r="TPD39" s="174"/>
      <c r="TPE39" s="174"/>
      <c r="TPF39" s="174"/>
      <c r="TPG39" s="174"/>
      <c r="TPH39" s="174"/>
      <c r="TPX39" s="174"/>
      <c r="TPY39" s="174"/>
      <c r="TPZ39" s="174"/>
      <c r="TQA39" s="174"/>
      <c r="TQB39" s="174"/>
      <c r="TQC39" s="174"/>
      <c r="TQD39" s="174"/>
      <c r="TQE39" s="174"/>
      <c r="TQF39" s="174"/>
      <c r="TQG39" s="174"/>
      <c r="TQH39" s="174"/>
      <c r="TQI39" s="174"/>
      <c r="TQJ39" s="174"/>
      <c r="TQZ39" s="174"/>
      <c r="TRA39" s="174"/>
      <c r="TRB39" s="174"/>
      <c r="TRC39" s="174"/>
      <c r="TRD39" s="174"/>
      <c r="TRE39" s="174"/>
      <c r="TRF39" s="174"/>
      <c r="TRG39" s="174"/>
      <c r="TRH39" s="174"/>
      <c r="TRI39" s="174"/>
      <c r="TRJ39" s="174"/>
      <c r="TRK39" s="174"/>
      <c r="TRL39" s="174"/>
      <c r="TSB39" s="174"/>
      <c r="TSC39" s="174"/>
      <c r="TSD39" s="174"/>
      <c r="TSE39" s="174"/>
      <c r="TSF39" s="174"/>
      <c r="TSG39" s="174"/>
      <c r="TSH39" s="174"/>
      <c r="TSI39" s="174"/>
      <c r="TSJ39" s="174"/>
      <c r="TSK39" s="174"/>
      <c r="TSL39" s="174"/>
      <c r="TSM39" s="174"/>
      <c r="TSN39" s="174"/>
      <c r="TTD39" s="174"/>
      <c r="TTE39" s="174"/>
      <c r="TTF39" s="174"/>
      <c r="TTG39" s="174"/>
      <c r="TTH39" s="174"/>
      <c r="TTI39" s="174"/>
      <c r="TTJ39" s="174"/>
      <c r="TTK39" s="174"/>
      <c r="TTL39" s="174"/>
      <c r="TTM39" s="174"/>
      <c r="TTN39" s="174"/>
      <c r="TTO39" s="174"/>
      <c r="TTP39" s="174"/>
      <c r="TUF39" s="174"/>
      <c r="TUG39" s="174"/>
      <c r="TUH39" s="174"/>
      <c r="TUI39" s="174"/>
      <c r="TUJ39" s="174"/>
      <c r="TUK39" s="174"/>
      <c r="TUL39" s="174"/>
      <c r="TUM39" s="174"/>
      <c r="TUN39" s="174"/>
      <c r="TUO39" s="174"/>
      <c r="TUP39" s="174"/>
      <c r="TUQ39" s="174"/>
      <c r="TUR39" s="174"/>
      <c r="TVH39" s="174"/>
      <c r="TVI39" s="174"/>
      <c r="TVJ39" s="174"/>
      <c r="TVK39" s="174"/>
      <c r="TVL39" s="174"/>
      <c r="TVM39" s="174"/>
      <c r="TVN39" s="174"/>
      <c r="TVO39" s="174"/>
      <c r="TVP39" s="174"/>
      <c r="TVQ39" s="174"/>
      <c r="TVR39" s="174"/>
      <c r="TVS39" s="174"/>
      <c r="TVT39" s="174"/>
      <c r="TWJ39" s="174"/>
      <c r="TWK39" s="174"/>
      <c r="TWL39" s="174"/>
      <c r="TWM39" s="174"/>
      <c r="TWN39" s="174"/>
      <c r="TWO39" s="174"/>
      <c r="TWP39" s="174"/>
      <c r="TWQ39" s="174"/>
      <c r="TWR39" s="174"/>
      <c r="TWS39" s="174"/>
      <c r="TWT39" s="174"/>
      <c r="TWU39" s="174"/>
      <c r="TWV39" s="174"/>
      <c r="TXL39" s="174"/>
      <c r="TXM39" s="174"/>
      <c r="TXN39" s="174"/>
      <c r="TXO39" s="174"/>
      <c r="TXP39" s="174"/>
      <c r="TXQ39" s="174"/>
      <c r="TXR39" s="174"/>
      <c r="TXS39" s="174"/>
      <c r="TXT39" s="174"/>
      <c r="TXU39" s="174"/>
      <c r="TXV39" s="174"/>
      <c r="TXW39" s="174"/>
      <c r="TXX39" s="174"/>
      <c r="TYN39" s="174"/>
      <c r="TYO39" s="174"/>
      <c r="TYP39" s="174"/>
      <c r="TYQ39" s="174"/>
      <c r="TYR39" s="174"/>
      <c r="TYS39" s="174"/>
      <c r="TYT39" s="174"/>
      <c r="TYU39" s="174"/>
      <c r="TYV39" s="174"/>
      <c r="TYW39" s="174"/>
      <c r="TYX39" s="174"/>
      <c r="TYY39" s="174"/>
      <c r="TYZ39" s="174"/>
      <c r="TZP39" s="174"/>
      <c r="TZQ39" s="174"/>
      <c r="TZR39" s="174"/>
      <c r="TZS39" s="174"/>
      <c r="TZT39" s="174"/>
      <c r="TZU39" s="174"/>
      <c r="TZV39" s="174"/>
      <c r="TZW39" s="174"/>
      <c r="TZX39" s="174"/>
      <c r="TZY39" s="174"/>
      <c r="TZZ39" s="174"/>
      <c r="UAA39" s="174"/>
      <c r="UAB39" s="174"/>
      <c r="UAR39" s="174"/>
      <c r="UAS39" s="174"/>
      <c r="UAT39" s="174"/>
      <c r="UAU39" s="174"/>
      <c r="UAV39" s="174"/>
      <c r="UAW39" s="174"/>
      <c r="UAX39" s="174"/>
      <c r="UAY39" s="174"/>
      <c r="UAZ39" s="174"/>
      <c r="UBA39" s="174"/>
      <c r="UBB39" s="174"/>
      <c r="UBC39" s="174"/>
      <c r="UBD39" s="174"/>
      <c r="UBT39" s="174"/>
      <c r="UBU39" s="174"/>
      <c r="UBV39" s="174"/>
      <c r="UBW39" s="174"/>
      <c r="UBX39" s="174"/>
      <c r="UBY39" s="174"/>
      <c r="UBZ39" s="174"/>
      <c r="UCA39" s="174"/>
      <c r="UCB39" s="174"/>
      <c r="UCC39" s="174"/>
      <c r="UCD39" s="174"/>
      <c r="UCE39" s="174"/>
      <c r="UCF39" s="174"/>
      <c r="UCV39" s="174"/>
      <c r="UCW39" s="174"/>
      <c r="UCX39" s="174"/>
      <c r="UCY39" s="174"/>
      <c r="UCZ39" s="174"/>
      <c r="UDA39" s="174"/>
      <c r="UDB39" s="174"/>
      <c r="UDC39" s="174"/>
      <c r="UDD39" s="174"/>
      <c r="UDE39" s="174"/>
      <c r="UDF39" s="174"/>
      <c r="UDG39" s="174"/>
      <c r="UDH39" s="174"/>
      <c r="UDX39" s="174"/>
      <c r="UDY39" s="174"/>
      <c r="UDZ39" s="174"/>
      <c r="UEA39" s="174"/>
      <c r="UEB39" s="174"/>
      <c r="UEC39" s="174"/>
      <c r="UED39" s="174"/>
      <c r="UEE39" s="174"/>
      <c r="UEF39" s="174"/>
      <c r="UEG39" s="174"/>
      <c r="UEH39" s="174"/>
      <c r="UEI39" s="174"/>
      <c r="UEJ39" s="174"/>
      <c r="UEZ39" s="174"/>
      <c r="UFA39" s="174"/>
      <c r="UFB39" s="174"/>
      <c r="UFC39" s="174"/>
      <c r="UFD39" s="174"/>
      <c r="UFE39" s="174"/>
      <c r="UFF39" s="174"/>
      <c r="UFG39" s="174"/>
      <c r="UFH39" s="174"/>
      <c r="UFI39" s="174"/>
      <c r="UFJ39" s="174"/>
      <c r="UFK39" s="174"/>
      <c r="UFL39" s="174"/>
      <c r="UGB39" s="174"/>
      <c r="UGC39" s="174"/>
      <c r="UGD39" s="174"/>
      <c r="UGE39" s="174"/>
      <c r="UGF39" s="174"/>
      <c r="UGG39" s="174"/>
      <c r="UGH39" s="174"/>
      <c r="UGI39" s="174"/>
      <c r="UGJ39" s="174"/>
      <c r="UGK39" s="174"/>
      <c r="UGL39" s="174"/>
      <c r="UGM39" s="174"/>
      <c r="UGN39" s="174"/>
      <c r="UHD39" s="174"/>
      <c r="UHE39" s="174"/>
      <c r="UHF39" s="174"/>
      <c r="UHG39" s="174"/>
      <c r="UHH39" s="174"/>
      <c r="UHI39" s="174"/>
      <c r="UHJ39" s="174"/>
      <c r="UHK39" s="174"/>
      <c r="UHL39" s="174"/>
      <c r="UHM39" s="174"/>
      <c r="UHN39" s="174"/>
      <c r="UHO39" s="174"/>
      <c r="UHP39" s="174"/>
      <c r="UIF39" s="174"/>
      <c r="UIG39" s="174"/>
      <c r="UIH39" s="174"/>
      <c r="UII39" s="174"/>
      <c r="UIJ39" s="174"/>
      <c r="UIK39" s="174"/>
      <c r="UIL39" s="174"/>
      <c r="UIM39" s="174"/>
      <c r="UIN39" s="174"/>
      <c r="UIO39" s="174"/>
      <c r="UIP39" s="174"/>
      <c r="UIQ39" s="174"/>
      <c r="UIR39" s="174"/>
      <c r="UJH39" s="174"/>
      <c r="UJI39" s="174"/>
      <c r="UJJ39" s="174"/>
      <c r="UJK39" s="174"/>
      <c r="UJL39" s="174"/>
      <c r="UJM39" s="174"/>
      <c r="UJN39" s="174"/>
      <c r="UJO39" s="174"/>
      <c r="UJP39" s="174"/>
      <c r="UJQ39" s="174"/>
      <c r="UJR39" s="174"/>
      <c r="UJS39" s="174"/>
      <c r="UJT39" s="174"/>
      <c r="UKJ39" s="174"/>
      <c r="UKK39" s="174"/>
      <c r="UKL39" s="174"/>
      <c r="UKM39" s="174"/>
      <c r="UKN39" s="174"/>
      <c r="UKO39" s="174"/>
      <c r="UKP39" s="174"/>
      <c r="UKQ39" s="174"/>
      <c r="UKR39" s="174"/>
      <c r="UKS39" s="174"/>
      <c r="UKT39" s="174"/>
      <c r="UKU39" s="174"/>
      <c r="UKV39" s="174"/>
      <c r="ULL39" s="174"/>
      <c r="ULM39" s="174"/>
      <c r="ULN39" s="174"/>
      <c r="ULO39" s="174"/>
      <c r="ULP39" s="174"/>
      <c r="ULQ39" s="174"/>
      <c r="ULR39" s="174"/>
      <c r="ULS39" s="174"/>
      <c r="ULT39" s="174"/>
      <c r="ULU39" s="174"/>
      <c r="ULV39" s="174"/>
      <c r="ULW39" s="174"/>
      <c r="ULX39" s="174"/>
      <c r="UMN39" s="174"/>
      <c r="UMO39" s="174"/>
      <c r="UMP39" s="174"/>
      <c r="UMQ39" s="174"/>
      <c r="UMR39" s="174"/>
      <c r="UMS39" s="174"/>
      <c r="UMT39" s="174"/>
      <c r="UMU39" s="174"/>
      <c r="UMV39" s="174"/>
      <c r="UMW39" s="174"/>
      <c r="UMX39" s="174"/>
      <c r="UMY39" s="174"/>
      <c r="UMZ39" s="174"/>
      <c r="UNP39" s="174"/>
      <c r="UNQ39" s="174"/>
      <c r="UNR39" s="174"/>
      <c r="UNS39" s="174"/>
      <c r="UNT39" s="174"/>
      <c r="UNU39" s="174"/>
      <c r="UNV39" s="174"/>
      <c r="UNW39" s="174"/>
      <c r="UNX39" s="174"/>
      <c r="UNY39" s="174"/>
      <c r="UNZ39" s="174"/>
      <c r="UOA39" s="174"/>
      <c r="UOB39" s="174"/>
      <c r="UOR39" s="174"/>
      <c r="UOS39" s="174"/>
      <c r="UOT39" s="174"/>
      <c r="UOU39" s="174"/>
      <c r="UOV39" s="174"/>
      <c r="UOW39" s="174"/>
      <c r="UOX39" s="174"/>
      <c r="UOY39" s="174"/>
      <c r="UOZ39" s="174"/>
      <c r="UPA39" s="174"/>
      <c r="UPB39" s="174"/>
      <c r="UPC39" s="174"/>
      <c r="UPD39" s="174"/>
      <c r="UPT39" s="174"/>
      <c r="UPU39" s="174"/>
      <c r="UPV39" s="174"/>
      <c r="UPW39" s="174"/>
      <c r="UPX39" s="174"/>
      <c r="UPY39" s="174"/>
      <c r="UPZ39" s="174"/>
      <c r="UQA39" s="174"/>
      <c r="UQB39" s="174"/>
      <c r="UQC39" s="174"/>
      <c r="UQD39" s="174"/>
      <c r="UQE39" s="174"/>
      <c r="UQF39" s="174"/>
      <c r="UQV39" s="174"/>
      <c r="UQW39" s="174"/>
      <c r="UQX39" s="174"/>
      <c r="UQY39" s="174"/>
      <c r="UQZ39" s="174"/>
      <c r="URA39" s="174"/>
      <c r="URB39" s="174"/>
      <c r="URC39" s="174"/>
      <c r="URD39" s="174"/>
      <c r="URE39" s="174"/>
      <c r="URF39" s="174"/>
      <c r="URG39" s="174"/>
      <c r="URH39" s="174"/>
      <c r="URX39" s="174"/>
      <c r="URY39" s="174"/>
      <c r="URZ39" s="174"/>
      <c r="USA39" s="174"/>
      <c r="USB39" s="174"/>
      <c r="USC39" s="174"/>
      <c r="USD39" s="174"/>
      <c r="USE39" s="174"/>
      <c r="USF39" s="174"/>
      <c r="USG39" s="174"/>
      <c r="USH39" s="174"/>
      <c r="USI39" s="174"/>
      <c r="USJ39" s="174"/>
      <c r="USZ39" s="174"/>
      <c r="UTA39" s="174"/>
      <c r="UTB39" s="174"/>
      <c r="UTC39" s="174"/>
      <c r="UTD39" s="174"/>
      <c r="UTE39" s="174"/>
      <c r="UTF39" s="174"/>
      <c r="UTG39" s="174"/>
      <c r="UTH39" s="174"/>
      <c r="UTI39" s="174"/>
      <c r="UTJ39" s="174"/>
      <c r="UTK39" s="174"/>
      <c r="UTL39" s="174"/>
      <c r="UUB39" s="174"/>
      <c r="UUC39" s="174"/>
      <c r="UUD39" s="174"/>
      <c r="UUE39" s="174"/>
      <c r="UUF39" s="174"/>
      <c r="UUG39" s="174"/>
      <c r="UUH39" s="174"/>
      <c r="UUI39" s="174"/>
      <c r="UUJ39" s="174"/>
      <c r="UUK39" s="174"/>
      <c r="UUL39" s="174"/>
      <c r="UUM39" s="174"/>
      <c r="UUN39" s="174"/>
      <c r="UVD39" s="174"/>
      <c r="UVE39" s="174"/>
      <c r="UVF39" s="174"/>
      <c r="UVG39" s="174"/>
      <c r="UVH39" s="174"/>
      <c r="UVI39" s="174"/>
      <c r="UVJ39" s="174"/>
      <c r="UVK39" s="174"/>
      <c r="UVL39" s="174"/>
      <c r="UVM39" s="174"/>
      <c r="UVN39" s="174"/>
      <c r="UVO39" s="174"/>
      <c r="UVP39" s="174"/>
      <c r="UWF39" s="174"/>
      <c r="UWG39" s="174"/>
      <c r="UWH39" s="174"/>
      <c r="UWI39" s="174"/>
      <c r="UWJ39" s="174"/>
      <c r="UWK39" s="174"/>
      <c r="UWL39" s="174"/>
      <c r="UWM39" s="174"/>
      <c r="UWN39" s="174"/>
      <c r="UWO39" s="174"/>
      <c r="UWP39" s="174"/>
      <c r="UWQ39" s="174"/>
      <c r="UWR39" s="174"/>
      <c r="UXH39" s="174"/>
      <c r="UXI39" s="174"/>
      <c r="UXJ39" s="174"/>
      <c r="UXK39" s="174"/>
      <c r="UXL39" s="174"/>
      <c r="UXM39" s="174"/>
      <c r="UXN39" s="174"/>
      <c r="UXO39" s="174"/>
      <c r="UXP39" s="174"/>
      <c r="UXQ39" s="174"/>
      <c r="UXR39" s="174"/>
      <c r="UXS39" s="174"/>
      <c r="UXT39" s="174"/>
      <c r="UYJ39" s="174"/>
      <c r="UYK39" s="174"/>
      <c r="UYL39" s="174"/>
      <c r="UYM39" s="174"/>
      <c r="UYN39" s="174"/>
      <c r="UYO39" s="174"/>
      <c r="UYP39" s="174"/>
      <c r="UYQ39" s="174"/>
      <c r="UYR39" s="174"/>
      <c r="UYS39" s="174"/>
      <c r="UYT39" s="174"/>
      <c r="UYU39" s="174"/>
      <c r="UYV39" s="174"/>
      <c r="UZL39" s="174"/>
      <c r="UZM39" s="174"/>
      <c r="UZN39" s="174"/>
      <c r="UZO39" s="174"/>
      <c r="UZP39" s="174"/>
      <c r="UZQ39" s="174"/>
      <c r="UZR39" s="174"/>
      <c r="UZS39" s="174"/>
      <c r="UZT39" s="174"/>
      <c r="UZU39" s="174"/>
      <c r="UZV39" s="174"/>
      <c r="UZW39" s="174"/>
      <c r="UZX39" s="174"/>
      <c r="VAN39" s="174"/>
      <c r="VAO39" s="174"/>
      <c r="VAP39" s="174"/>
      <c r="VAQ39" s="174"/>
      <c r="VAR39" s="174"/>
      <c r="VAS39" s="174"/>
      <c r="VAT39" s="174"/>
      <c r="VAU39" s="174"/>
      <c r="VAV39" s="174"/>
      <c r="VAW39" s="174"/>
      <c r="VAX39" s="174"/>
      <c r="VAY39" s="174"/>
      <c r="VAZ39" s="174"/>
      <c r="VBP39" s="174"/>
      <c r="VBQ39" s="174"/>
      <c r="VBR39" s="174"/>
      <c r="VBS39" s="174"/>
      <c r="VBT39" s="174"/>
      <c r="VBU39" s="174"/>
      <c r="VBV39" s="174"/>
      <c r="VBW39" s="174"/>
      <c r="VBX39" s="174"/>
      <c r="VBY39" s="174"/>
      <c r="VBZ39" s="174"/>
      <c r="VCA39" s="174"/>
      <c r="VCB39" s="174"/>
      <c r="VCR39" s="174"/>
      <c r="VCS39" s="174"/>
      <c r="VCT39" s="174"/>
      <c r="VCU39" s="174"/>
      <c r="VCV39" s="174"/>
      <c r="VCW39" s="174"/>
      <c r="VCX39" s="174"/>
      <c r="VCY39" s="174"/>
      <c r="VCZ39" s="174"/>
      <c r="VDA39" s="174"/>
      <c r="VDB39" s="174"/>
      <c r="VDC39" s="174"/>
      <c r="VDD39" s="174"/>
      <c r="VDT39" s="174"/>
      <c r="VDU39" s="174"/>
      <c r="VDV39" s="174"/>
      <c r="VDW39" s="174"/>
      <c r="VDX39" s="174"/>
      <c r="VDY39" s="174"/>
      <c r="VDZ39" s="174"/>
      <c r="VEA39" s="174"/>
      <c r="VEB39" s="174"/>
      <c r="VEC39" s="174"/>
      <c r="VED39" s="174"/>
      <c r="VEE39" s="174"/>
      <c r="VEF39" s="174"/>
      <c r="VEV39" s="174"/>
      <c r="VEW39" s="174"/>
      <c r="VEX39" s="174"/>
      <c r="VEY39" s="174"/>
      <c r="VEZ39" s="174"/>
      <c r="VFA39" s="174"/>
      <c r="VFB39" s="174"/>
      <c r="VFC39" s="174"/>
      <c r="VFD39" s="174"/>
      <c r="VFE39" s="174"/>
      <c r="VFF39" s="174"/>
      <c r="VFG39" s="174"/>
      <c r="VFH39" s="174"/>
      <c r="VFX39" s="174"/>
      <c r="VFY39" s="174"/>
      <c r="VFZ39" s="174"/>
      <c r="VGA39" s="174"/>
      <c r="VGB39" s="174"/>
      <c r="VGC39" s="174"/>
      <c r="VGD39" s="174"/>
      <c r="VGE39" s="174"/>
      <c r="VGF39" s="174"/>
      <c r="VGG39" s="174"/>
      <c r="VGH39" s="174"/>
      <c r="VGI39" s="174"/>
      <c r="VGJ39" s="174"/>
      <c r="VGZ39" s="174"/>
      <c r="VHA39" s="174"/>
      <c r="VHB39" s="174"/>
      <c r="VHC39" s="174"/>
      <c r="VHD39" s="174"/>
      <c r="VHE39" s="174"/>
      <c r="VHF39" s="174"/>
      <c r="VHG39" s="174"/>
      <c r="VHH39" s="174"/>
      <c r="VHI39" s="174"/>
      <c r="VHJ39" s="174"/>
      <c r="VHK39" s="174"/>
      <c r="VHL39" s="174"/>
      <c r="VIB39" s="174"/>
      <c r="VIC39" s="174"/>
      <c r="VID39" s="174"/>
      <c r="VIE39" s="174"/>
      <c r="VIF39" s="174"/>
      <c r="VIG39" s="174"/>
      <c r="VIH39" s="174"/>
      <c r="VII39" s="174"/>
      <c r="VIJ39" s="174"/>
      <c r="VIK39" s="174"/>
      <c r="VIL39" s="174"/>
      <c r="VIM39" s="174"/>
      <c r="VIN39" s="174"/>
      <c r="VJD39" s="174"/>
      <c r="VJE39" s="174"/>
      <c r="VJF39" s="174"/>
      <c r="VJG39" s="174"/>
      <c r="VJH39" s="174"/>
      <c r="VJI39" s="174"/>
      <c r="VJJ39" s="174"/>
      <c r="VJK39" s="174"/>
      <c r="VJL39" s="174"/>
      <c r="VJM39" s="174"/>
      <c r="VJN39" s="174"/>
      <c r="VJO39" s="174"/>
      <c r="VJP39" s="174"/>
      <c r="VKF39" s="174"/>
      <c r="VKG39" s="174"/>
      <c r="VKH39" s="174"/>
      <c r="VKI39" s="174"/>
      <c r="VKJ39" s="174"/>
      <c r="VKK39" s="174"/>
      <c r="VKL39" s="174"/>
      <c r="VKM39" s="174"/>
      <c r="VKN39" s="174"/>
      <c r="VKO39" s="174"/>
      <c r="VKP39" s="174"/>
      <c r="VKQ39" s="174"/>
      <c r="VKR39" s="174"/>
      <c r="VLH39" s="174"/>
      <c r="VLI39" s="174"/>
      <c r="VLJ39" s="174"/>
      <c r="VLK39" s="174"/>
      <c r="VLL39" s="174"/>
      <c r="VLM39" s="174"/>
      <c r="VLN39" s="174"/>
      <c r="VLO39" s="174"/>
      <c r="VLP39" s="174"/>
      <c r="VLQ39" s="174"/>
      <c r="VLR39" s="174"/>
      <c r="VLS39" s="174"/>
      <c r="VLT39" s="174"/>
      <c r="VMJ39" s="174"/>
      <c r="VMK39" s="174"/>
      <c r="VML39" s="174"/>
      <c r="VMM39" s="174"/>
      <c r="VMN39" s="174"/>
      <c r="VMO39" s="174"/>
      <c r="VMP39" s="174"/>
      <c r="VMQ39" s="174"/>
      <c r="VMR39" s="174"/>
      <c r="VMS39" s="174"/>
      <c r="VMT39" s="174"/>
      <c r="VMU39" s="174"/>
      <c r="VMV39" s="174"/>
      <c r="VNL39" s="174"/>
      <c r="VNM39" s="174"/>
      <c r="VNN39" s="174"/>
      <c r="VNO39" s="174"/>
      <c r="VNP39" s="174"/>
      <c r="VNQ39" s="174"/>
      <c r="VNR39" s="174"/>
      <c r="VNS39" s="174"/>
      <c r="VNT39" s="174"/>
      <c r="VNU39" s="174"/>
      <c r="VNV39" s="174"/>
      <c r="VNW39" s="174"/>
      <c r="VNX39" s="174"/>
      <c r="VON39" s="174"/>
      <c r="VOO39" s="174"/>
      <c r="VOP39" s="174"/>
      <c r="VOQ39" s="174"/>
      <c r="VOR39" s="174"/>
      <c r="VOS39" s="174"/>
      <c r="VOT39" s="174"/>
      <c r="VOU39" s="174"/>
      <c r="VOV39" s="174"/>
      <c r="VOW39" s="174"/>
      <c r="VOX39" s="174"/>
      <c r="VOY39" s="174"/>
      <c r="VOZ39" s="174"/>
      <c r="VPP39" s="174"/>
      <c r="VPQ39" s="174"/>
      <c r="VPR39" s="174"/>
      <c r="VPS39" s="174"/>
      <c r="VPT39" s="174"/>
      <c r="VPU39" s="174"/>
      <c r="VPV39" s="174"/>
      <c r="VPW39" s="174"/>
      <c r="VPX39" s="174"/>
      <c r="VPY39" s="174"/>
      <c r="VPZ39" s="174"/>
      <c r="VQA39" s="174"/>
      <c r="VQB39" s="174"/>
      <c r="VQR39" s="174"/>
      <c r="VQS39" s="174"/>
      <c r="VQT39" s="174"/>
      <c r="VQU39" s="174"/>
      <c r="VQV39" s="174"/>
      <c r="VQW39" s="174"/>
      <c r="VQX39" s="174"/>
      <c r="VQY39" s="174"/>
      <c r="VQZ39" s="174"/>
      <c r="VRA39" s="174"/>
      <c r="VRB39" s="174"/>
      <c r="VRC39" s="174"/>
      <c r="VRD39" s="174"/>
      <c r="VRT39" s="174"/>
      <c r="VRU39" s="174"/>
      <c r="VRV39" s="174"/>
      <c r="VRW39" s="174"/>
      <c r="VRX39" s="174"/>
      <c r="VRY39" s="174"/>
      <c r="VRZ39" s="174"/>
      <c r="VSA39" s="174"/>
      <c r="VSB39" s="174"/>
      <c r="VSC39" s="174"/>
      <c r="VSD39" s="174"/>
      <c r="VSE39" s="174"/>
      <c r="VSF39" s="174"/>
      <c r="VSV39" s="174"/>
      <c r="VSW39" s="174"/>
      <c r="VSX39" s="174"/>
      <c r="VSY39" s="174"/>
      <c r="VSZ39" s="174"/>
      <c r="VTA39" s="174"/>
      <c r="VTB39" s="174"/>
      <c r="VTC39" s="174"/>
      <c r="VTD39" s="174"/>
      <c r="VTE39" s="174"/>
      <c r="VTF39" s="174"/>
      <c r="VTG39" s="174"/>
      <c r="VTH39" s="174"/>
      <c r="VTX39" s="174"/>
      <c r="VTY39" s="174"/>
      <c r="VTZ39" s="174"/>
      <c r="VUA39" s="174"/>
      <c r="VUB39" s="174"/>
      <c r="VUC39" s="174"/>
      <c r="VUD39" s="174"/>
      <c r="VUE39" s="174"/>
      <c r="VUF39" s="174"/>
      <c r="VUG39" s="174"/>
      <c r="VUH39" s="174"/>
      <c r="VUI39" s="174"/>
      <c r="VUJ39" s="174"/>
      <c r="VUZ39" s="174"/>
      <c r="VVA39" s="174"/>
      <c r="VVB39" s="174"/>
      <c r="VVC39" s="174"/>
      <c r="VVD39" s="174"/>
      <c r="VVE39" s="174"/>
      <c r="VVF39" s="174"/>
      <c r="VVG39" s="174"/>
      <c r="VVH39" s="174"/>
      <c r="VVI39" s="174"/>
      <c r="VVJ39" s="174"/>
      <c r="VVK39" s="174"/>
      <c r="VVL39" s="174"/>
      <c r="VWB39" s="174"/>
      <c r="VWC39" s="174"/>
      <c r="VWD39" s="174"/>
      <c r="VWE39" s="174"/>
      <c r="VWF39" s="174"/>
      <c r="VWG39" s="174"/>
      <c r="VWH39" s="174"/>
      <c r="VWI39" s="174"/>
      <c r="VWJ39" s="174"/>
      <c r="VWK39" s="174"/>
      <c r="VWL39" s="174"/>
      <c r="VWM39" s="174"/>
      <c r="VWN39" s="174"/>
      <c r="VXD39" s="174"/>
      <c r="VXE39" s="174"/>
      <c r="VXF39" s="174"/>
      <c r="VXG39" s="174"/>
      <c r="VXH39" s="174"/>
      <c r="VXI39" s="174"/>
      <c r="VXJ39" s="174"/>
      <c r="VXK39" s="174"/>
      <c r="VXL39" s="174"/>
      <c r="VXM39" s="174"/>
      <c r="VXN39" s="174"/>
      <c r="VXO39" s="174"/>
      <c r="VXP39" s="174"/>
      <c r="VYF39" s="174"/>
      <c r="VYG39" s="174"/>
      <c r="VYH39" s="174"/>
      <c r="VYI39" s="174"/>
      <c r="VYJ39" s="174"/>
      <c r="VYK39" s="174"/>
      <c r="VYL39" s="174"/>
      <c r="VYM39" s="174"/>
      <c r="VYN39" s="174"/>
      <c r="VYO39" s="174"/>
      <c r="VYP39" s="174"/>
      <c r="VYQ39" s="174"/>
      <c r="VYR39" s="174"/>
      <c r="VZH39" s="174"/>
      <c r="VZI39" s="174"/>
      <c r="VZJ39" s="174"/>
      <c r="VZK39" s="174"/>
      <c r="VZL39" s="174"/>
      <c r="VZM39" s="174"/>
      <c r="VZN39" s="174"/>
      <c r="VZO39" s="174"/>
      <c r="VZP39" s="174"/>
      <c r="VZQ39" s="174"/>
      <c r="VZR39" s="174"/>
      <c r="VZS39" s="174"/>
      <c r="VZT39" s="174"/>
      <c r="WAJ39" s="174"/>
      <c r="WAK39" s="174"/>
      <c r="WAL39" s="174"/>
      <c r="WAM39" s="174"/>
      <c r="WAN39" s="174"/>
      <c r="WAO39" s="174"/>
      <c r="WAP39" s="174"/>
      <c r="WAQ39" s="174"/>
      <c r="WAR39" s="174"/>
      <c r="WAS39" s="174"/>
      <c r="WAT39" s="174"/>
      <c r="WAU39" s="174"/>
      <c r="WAV39" s="174"/>
      <c r="WBL39" s="174"/>
      <c r="WBM39" s="174"/>
      <c r="WBN39" s="174"/>
      <c r="WBO39" s="174"/>
      <c r="WBP39" s="174"/>
      <c r="WBQ39" s="174"/>
      <c r="WBR39" s="174"/>
      <c r="WBS39" s="174"/>
      <c r="WBT39" s="174"/>
      <c r="WBU39" s="174"/>
      <c r="WBV39" s="174"/>
      <c r="WBW39" s="174"/>
      <c r="WBX39" s="174"/>
      <c r="WCN39" s="174"/>
      <c r="WCO39" s="174"/>
      <c r="WCP39" s="174"/>
      <c r="WCQ39" s="174"/>
      <c r="WCR39" s="174"/>
      <c r="WCS39" s="174"/>
      <c r="WCT39" s="174"/>
      <c r="WCU39" s="174"/>
      <c r="WCV39" s="174"/>
      <c r="WCW39" s="174"/>
      <c r="WCX39" s="174"/>
      <c r="WCY39" s="174"/>
      <c r="WCZ39" s="174"/>
      <c r="WDP39" s="174"/>
      <c r="WDQ39" s="174"/>
      <c r="WDR39" s="174"/>
      <c r="WDS39" s="174"/>
      <c r="WDT39" s="174"/>
      <c r="WDU39" s="174"/>
      <c r="WDV39" s="174"/>
      <c r="WDW39" s="174"/>
      <c r="WDX39" s="174"/>
      <c r="WDY39" s="174"/>
      <c r="WDZ39" s="174"/>
      <c r="WEA39" s="174"/>
      <c r="WEB39" s="174"/>
      <c r="WER39" s="174"/>
      <c r="WES39" s="174"/>
      <c r="WET39" s="174"/>
      <c r="WEU39" s="174"/>
      <c r="WEV39" s="174"/>
      <c r="WEW39" s="174"/>
      <c r="WEX39" s="174"/>
      <c r="WEY39" s="174"/>
      <c r="WEZ39" s="174"/>
      <c r="WFA39" s="174"/>
      <c r="WFB39" s="174"/>
      <c r="WFC39" s="174"/>
      <c r="WFD39" s="174"/>
      <c r="WFT39" s="174"/>
      <c r="WFU39" s="174"/>
      <c r="WFV39" s="174"/>
      <c r="WFW39" s="174"/>
      <c r="WFX39" s="174"/>
      <c r="WFY39" s="174"/>
      <c r="WFZ39" s="174"/>
      <c r="WGA39" s="174"/>
      <c r="WGB39" s="174"/>
      <c r="WGC39" s="174"/>
      <c r="WGD39" s="174"/>
      <c r="WGE39" s="174"/>
      <c r="WGF39" s="174"/>
      <c r="WGV39" s="174"/>
      <c r="WGW39" s="174"/>
      <c r="WGX39" s="174"/>
      <c r="WGY39" s="174"/>
      <c r="WGZ39" s="174"/>
      <c r="WHA39" s="174"/>
      <c r="WHB39" s="174"/>
      <c r="WHC39" s="174"/>
      <c r="WHD39" s="174"/>
      <c r="WHE39" s="174"/>
      <c r="WHF39" s="174"/>
      <c r="WHG39" s="174"/>
      <c r="WHH39" s="174"/>
      <c r="WHX39" s="174"/>
      <c r="WHY39" s="174"/>
      <c r="WHZ39" s="174"/>
      <c r="WIA39" s="174"/>
      <c r="WIB39" s="174"/>
      <c r="WIC39" s="174"/>
      <c r="WID39" s="174"/>
      <c r="WIE39" s="174"/>
      <c r="WIF39" s="174"/>
      <c r="WIG39" s="174"/>
      <c r="WIH39" s="174"/>
      <c r="WII39" s="174"/>
      <c r="WIJ39" s="174"/>
      <c r="WIZ39" s="174"/>
      <c r="WJA39" s="174"/>
      <c r="WJB39" s="174"/>
      <c r="WJC39" s="174"/>
      <c r="WJD39" s="174"/>
      <c r="WJE39" s="174"/>
      <c r="WJF39" s="174"/>
      <c r="WJG39" s="174"/>
      <c r="WJH39" s="174"/>
      <c r="WJI39" s="174"/>
      <c r="WJJ39" s="174"/>
      <c r="WJK39" s="174"/>
      <c r="WJL39" s="174"/>
      <c r="WKB39" s="174"/>
      <c r="WKC39" s="174"/>
      <c r="WKD39" s="174"/>
      <c r="WKE39" s="174"/>
      <c r="WKF39" s="174"/>
      <c r="WKG39" s="174"/>
      <c r="WKH39" s="174"/>
      <c r="WKI39" s="174"/>
      <c r="WKJ39" s="174"/>
      <c r="WKK39" s="174"/>
      <c r="WKL39" s="174"/>
      <c r="WKM39" s="174"/>
      <c r="WKN39" s="174"/>
      <c r="WLD39" s="174"/>
      <c r="WLE39" s="174"/>
      <c r="WLF39" s="174"/>
      <c r="WLG39" s="174"/>
      <c r="WLH39" s="174"/>
      <c r="WLI39" s="174"/>
      <c r="WLJ39" s="174"/>
      <c r="WLK39" s="174"/>
      <c r="WLL39" s="174"/>
      <c r="WLM39" s="174"/>
      <c r="WLN39" s="174"/>
      <c r="WLO39" s="174"/>
      <c r="WLP39" s="174"/>
      <c r="WMF39" s="174"/>
      <c r="WMG39" s="174"/>
      <c r="WMH39" s="174"/>
      <c r="WMI39" s="174"/>
      <c r="WMJ39" s="174"/>
      <c r="WMK39" s="174"/>
      <c r="WML39" s="174"/>
      <c r="WMM39" s="174"/>
      <c r="WMN39" s="174"/>
      <c r="WMO39" s="174"/>
      <c r="WMP39" s="174"/>
      <c r="WMQ39" s="174"/>
      <c r="WMR39" s="174"/>
      <c r="WNH39" s="174"/>
      <c r="WNI39" s="174"/>
      <c r="WNJ39" s="174"/>
      <c r="WNK39" s="174"/>
      <c r="WNL39" s="174"/>
      <c r="WNM39" s="174"/>
      <c r="WNN39" s="174"/>
      <c r="WNO39" s="174"/>
      <c r="WNP39" s="174"/>
      <c r="WNQ39" s="174"/>
      <c r="WNR39" s="174"/>
      <c r="WNS39" s="174"/>
      <c r="WNT39" s="174"/>
      <c r="WOJ39" s="174"/>
      <c r="WOK39" s="174"/>
      <c r="WOL39" s="174"/>
      <c r="WOM39" s="174"/>
      <c r="WON39" s="174"/>
      <c r="WOO39" s="174"/>
      <c r="WOP39" s="174"/>
      <c r="WOQ39" s="174"/>
      <c r="WOR39" s="174"/>
      <c r="WOS39" s="174"/>
      <c r="WOT39" s="174"/>
      <c r="WOU39" s="174"/>
      <c r="WOV39" s="174"/>
      <c r="WPL39" s="174"/>
      <c r="WPM39" s="174"/>
      <c r="WPN39" s="174"/>
      <c r="WPO39" s="174"/>
      <c r="WPP39" s="174"/>
      <c r="WPQ39" s="174"/>
      <c r="WPR39" s="174"/>
      <c r="WPS39" s="174"/>
      <c r="WPT39" s="174"/>
      <c r="WPU39" s="174"/>
      <c r="WPV39" s="174"/>
      <c r="WPW39" s="174"/>
      <c r="WPX39" s="174"/>
      <c r="WQN39" s="174"/>
      <c r="WQO39" s="174"/>
      <c r="WQP39" s="174"/>
      <c r="WQQ39" s="174"/>
      <c r="WQR39" s="174"/>
      <c r="WQS39" s="174"/>
      <c r="WQT39" s="174"/>
      <c r="WQU39" s="174"/>
      <c r="WQV39" s="174"/>
      <c r="WQW39" s="174"/>
      <c r="WQX39" s="174"/>
      <c r="WQY39" s="174"/>
      <c r="WQZ39" s="174"/>
      <c r="WRP39" s="174"/>
      <c r="WRQ39" s="174"/>
      <c r="WRR39" s="174"/>
      <c r="WRS39" s="174"/>
      <c r="WRT39" s="174"/>
      <c r="WRU39" s="174"/>
      <c r="WRV39" s="174"/>
      <c r="WRW39" s="174"/>
      <c r="WRX39" s="174"/>
      <c r="WRY39" s="174"/>
      <c r="WRZ39" s="174"/>
      <c r="WSA39" s="174"/>
      <c r="WSB39" s="174"/>
      <c r="WSR39" s="174"/>
      <c r="WSS39" s="174"/>
      <c r="WST39" s="174"/>
      <c r="WSU39" s="174"/>
      <c r="WSV39" s="174"/>
      <c r="WSW39" s="174"/>
      <c r="WSX39" s="174"/>
      <c r="WSY39" s="174"/>
      <c r="WSZ39" s="174"/>
      <c r="WTA39" s="174"/>
      <c r="WTB39" s="174"/>
      <c r="WTC39" s="174"/>
      <c r="WTD39" s="174"/>
      <c r="WTT39" s="174"/>
      <c r="WTU39" s="174"/>
      <c r="WTV39" s="174"/>
      <c r="WTW39" s="174"/>
      <c r="WTX39" s="174"/>
      <c r="WTY39" s="174"/>
      <c r="WTZ39" s="174"/>
      <c r="WUA39" s="174"/>
      <c r="WUB39" s="174"/>
      <c r="WUC39" s="174"/>
      <c r="WUD39" s="174"/>
      <c r="WUE39" s="174"/>
      <c r="WUF39" s="174"/>
      <c r="WUV39" s="174"/>
      <c r="WUW39" s="174"/>
      <c r="WUX39" s="174"/>
      <c r="WUY39" s="174"/>
      <c r="WUZ39" s="174"/>
      <c r="WVA39" s="174"/>
      <c r="WVB39" s="174"/>
      <c r="WVC39" s="174"/>
      <c r="WVD39" s="174"/>
      <c r="WVE39" s="174"/>
      <c r="WVF39" s="174"/>
      <c r="WVG39" s="174"/>
      <c r="WVH39" s="174"/>
      <c r="WVX39" s="174"/>
      <c r="WVY39" s="174"/>
      <c r="WVZ39" s="174"/>
      <c r="WWA39" s="174"/>
      <c r="WWB39" s="174"/>
      <c r="WWC39" s="174"/>
      <c r="WWD39" s="174"/>
      <c r="WWE39" s="174"/>
      <c r="WWF39" s="174"/>
      <c r="WWG39" s="174"/>
      <c r="WWH39" s="174"/>
      <c r="WWI39" s="174"/>
      <c r="WWJ39" s="174"/>
      <c r="WWZ39" s="174"/>
      <c r="WXA39" s="174"/>
      <c r="WXB39" s="174"/>
      <c r="WXC39" s="174"/>
      <c r="WXD39" s="174"/>
      <c r="WXE39" s="174"/>
      <c r="WXF39" s="174"/>
      <c r="WXG39" s="174"/>
      <c r="WXH39" s="174"/>
      <c r="WXI39" s="174"/>
      <c r="WXJ39" s="174"/>
      <c r="WXK39" s="174"/>
      <c r="WXL39" s="174"/>
      <c r="WYB39" s="174"/>
      <c r="WYC39" s="174"/>
      <c r="WYD39" s="174"/>
      <c r="WYE39" s="174"/>
      <c r="WYF39" s="174"/>
      <c r="WYG39" s="174"/>
      <c r="WYH39" s="174"/>
      <c r="WYI39" s="174"/>
      <c r="WYJ39" s="174"/>
      <c r="WYK39" s="174"/>
      <c r="WYL39" s="174"/>
      <c r="WYM39" s="174"/>
      <c r="WYN39" s="174"/>
      <c r="WZD39" s="174"/>
      <c r="WZE39" s="174"/>
      <c r="WZF39" s="174"/>
      <c r="WZG39" s="174"/>
      <c r="WZH39" s="174"/>
      <c r="WZI39" s="174"/>
      <c r="WZJ39" s="174"/>
      <c r="WZK39" s="174"/>
      <c r="WZL39" s="174"/>
      <c r="WZM39" s="174"/>
      <c r="WZN39" s="174"/>
      <c r="WZO39" s="174"/>
      <c r="WZP39" s="174"/>
      <c r="XAF39" s="174"/>
      <c r="XAG39" s="174"/>
      <c r="XAH39" s="174"/>
      <c r="XAI39" s="174"/>
      <c r="XAJ39" s="174"/>
      <c r="XAK39" s="174"/>
      <c r="XAL39" s="174"/>
      <c r="XAM39" s="174"/>
      <c r="XAN39" s="174"/>
      <c r="XAO39" s="174"/>
      <c r="XAP39" s="174"/>
      <c r="XAQ39" s="174"/>
      <c r="XAR39" s="174"/>
      <c r="XBH39" s="174"/>
      <c r="XBI39" s="174"/>
      <c r="XBJ39" s="174"/>
      <c r="XBK39" s="174"/>
      <c r="XBL39" s="174"/>
      <c r="XBM39" s="174"/>
      <c r="XBN39" s="174"/>
      <c r="XBO39" s="174"/>
      <c r="XBP39" s="174"/>
      <c r="XBQ39" s="174"/>
      <c r="XBR39" s="174"/>
      <c r="XBS39" s="174"/>
      <c r="XBT39" s="174"/>
      <c r="XCJ39" s="174"/>
      <c r="XCK39" s="174"/>
      <c r="XCL39" s="174"/>
      <c r="XCM39" s="174"/>
      <c r="XCN39" s="174"/>
      <c r="XCO39" s="174"/>
      <c r="XCP39" s="174"/>
      <c r="XCQ39" s="174"/>
      <c r="XCR39" s="174"/>
      <c r="XCS39" s="174"/>
      <c r="XCT39" s="174"/>
      <c r="XCU39" s="174"/>
      <c r="XCV39" s="174"/>
      <c r="XDL39" s="174"/>
      <c r="XDM39" s="174"/>
      <c r="XDN39" s="174"/>
      <c r="XDO39" s="174"/>
      <c r="XDP39" s="174"/>
      <c r="XDQ39" s="174"/>
      <c r="XDR39" s="174"/>
      <c r="XDS39" s="174"/>
      <c r="XDT39" s="174"/>
      <c r="XDU39" s="174"/>
      <c r="XDV39" s="174"/>
      <c r="XDW39" s="174"/>
      <c r="XDX39" s="174"/>
      <c r="XEN39" s="174"/>
      <c r="XEO39" s="174"/>
      <c r="XEP39" s="174"/>
      <c r="XEQ39" s="174"/>
      <c r="XER39" s="174"/>
      <c r="XES39" s="174"/>
      <c r="XET39" s="174"/>
      <c r="XEU39" s="174"/>
      <c r="XEV39" s="174"/>
      <c r="XEW39" s="174"/>
      <c r="XEX39" s="174"/>
      <c r="XEY39" s="174"/>
      <c r="XEZ39" s="17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24"/>
    </row>
  </sheetData>
  <mergeCells count="12"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phoneticPr fontId="42" type="noConversion"/>
  <hyperlinks>
    <hyperlink ref="AC2" location="Contenido!A1" display="Contenido" xr:uid="{F718189C-F7D5-4AE9-8990-09481EA3776F}"/>
  </hyperlinks>
  <printOptions horizontalCentered="1"/>
  <pageMargins left="0.19685039370078741" right="0.19685039370078741" top="0.39370078740157483" bottom="0" header="0.31496062992125984" footer="0.31496062992125984"/>
  <pageSetup scale="66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6C74D-2618-4050-ABD7-26305AB44210}">
  <sheetPr>
    <tabColor rgb="FFF2DAB1"/>
    <pageSetUpPr fitToPage="1"/>
  </sheetPr>
  <dimension ref="A1:XEZ42"/>
  <sheetViews>
    <sheetView showGridLines="0" workbookViewId="0">
      <selection activeCell="B35" sqref="B35:AB35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164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45"/>
      <c r="Z5" s="149" t="s">
        <v>153</v>
      </c>
      <c r="AA5" s="149"/>
      <c r="AB5" s="149"/>
      <c r="AC5" s="1"/>
    </row>
    <row r="6" spans="1:29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45"/>
      <c r="Z6" s="171" t="s">
        <v>123</v>
      </c>
      <c r="AA6" s="171" t="s">
        <v>166</v>
      </c>
      <c r="AB6" s="171" t="s">
        <v>167</v>
      </c>
      <c r="AC6" s="1"/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AC7" s="1"/>
    </row>
    <row r="8" spans="1:29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53" customFormat="1" x14ac:dyDescent="0.3">
      <c r="A9" s="71" t="s">
        <v>123</v>
      </c>
      <c r="B9" s="120">
        <f>+B14+B19</f>
        <v>21037</v>
      </c>
      <c r="C9" s="120">
        <f t="shared" ref="C9:D11" si="0">+C14+C19</f>
        <v>12228</v>
      </c>
      <c r="D9" s="120">
        <f t="shared" si="0"/>
        <v>8809</v>
      </c>
      <c r="E9" s="120"/>
      <c r="F9" s="120">
        <f>+F14+F19</f>
        <v>7651</v>
      </c>
      <c r="G9" s="120">
        <f t="shared" ref="G9:H11" si="1">+G14+G19</f>
        <v>4306</v>
      </c>
      <c r="H9" s="120">
        <f t="shared" si="1"/>
        <v>3345</v>
      </c>
      <c r="I9" s="120"/>
      <c r="J9" s="120">
        <f>+J14+J19</f>
        <v>4721</v>
      </c>
      <c r="K9" s="120">
        <f t="shared" ref="K9:L11" si="2">+K14+K19</f>
        <v>2719</v>
      </c>
      <c r="L9" s="120">
        <f t="shared" si="2"/>
        <v>2002</v>
      </c>
      <c r="M9" s="120"/>
      <c r="N9" s="120">
        <f>+N14+N19</f>
        <v>2883</v>
      </c>
      <c r="O9" s="120">
        <f t="shared" ref="O9:P11" si="3">+O14+O19</f>
        <v>1738</v>
      </c>
      <c r="P9" s="120">
        <f t="shared" si="3"/>
        <v>1145</v>
      </c>
      <c r="Q9" s="120"/>
      <c r="R9" s="120">
        <f>+R14+R19</f>
        <v>4508</v>
      </c>
      <c r="S9" s="120">
        <f t="shared" ref="S9:T11" si="4">+S14+S19</f>
        <v>2689</v>
      </c>
      <c r="T9" s="120">
        <f t="shared" si="4"/>
        <v>1819</v>
      </c>
      <c r="U9" s="120"/>
      <c r="V9" s="120">
        <f>+V14+V19</f>
        <v>1263</v>
      </c>
      <c r="W9" s="120">
        <f t="shared" ref="W9:X11" si="5">+W14+W19</f>
        <v>767</v>
      </c>
      <c r="X9" s="120">
        <f t="shared" si="5"/>
        <v>496</v>
      </c>
      <c r="Y9" s="120"/>
      <c r="Z9" s="120">
        <f>+Z14+Z19</f>
        <v>11</v>
      </c>
      <c r="AA9" s="120">
        <f t="shared" ref="AA9:AB11" si="6">+AA14+AA19</f>
        <v>9</v>
      </c>
      <c r="AB9" s="120">
        <f t="shared" si="6"/>
        <v>2</v>
      </c>
      <c r="AC9" s="12"/>
    </row>
    <row r="10" spans="1:29" x14ac:dyDescent="0.3">
      <c r="A10" s="72" t="s">
        <v>168</v>
      </c>
      <c r="B10" s="115">
        <f>+B15+B20</f>
        <v>20571</v>
      </c>
      <c r="C10" s="115">
        <f t="shared" si="0"/>
        <v>11987</v>
      </c>
      <c r="D10" s="115">
        <f t="shared" si="0"/>
        <v>8584</v>
      </c>
      <c r="E10" s="115"/>
      <c r="F10" s="115">
        <f>+F15+F20</f>
        <v>7534</v>
      </c>
      <c r="G10" s="115">
        <f t="shared" si="1"/>
        <v>4242</v>
      </c>
      <c r="H10" s="115">
        <f t="shared" si="1"/>
        <v>3292</v>
      </c>
      <c r="I10" s="115"/>
      <c r="J10" s="115">
        <f>+J15+J20</f>
        <v>4612</v>
      </c>
      <c r="K10" s="115">
        <f t="shared" si="2"/>
        <v>2676</v>
      </c>
      <c r="L10" s="115">
        <f t="shared" si="2"/>
        <v>1936</v>
      </c>
      <c r="M10" s="115"/>
      <c r="N10" s="115">
        <f>+N15+N20</f>
        <v>2778</v>
      </c>
      <c r="O10" s="115">
        <f t="shared" si="3"/>
        <v>1682</v>
      </c>
      <c r="P10" s="115">
        <f t="shared" si="3"/>
        <v>1096</v>
      </c>
      <c r="Q10" s="115"/>
      <c r="R10" s="115">
        <f>+R15+R20</f>
        <v>4391</v>
      </c>
      <c r="S10" s="115">
        <f t="shared" si="4"/>
        <v>2624</v>
      </c>
      <c r="T10" s="115">
        <f t="shared" si="4"/>
        <v>1767</v>
      </c>
      <c r="U10" s="115"/>
      <c r="V10" s="115">
        <f>+V15+V20</f>
        <v>1245</v>
      </c>
      <c r="W10" s="115">
        <f t="shared" si="5"/>
        <v>754</v>
      </c>
      <c r="X10" s="115">
        <f t="shared" si="5"/>
        <v>491</v>
      </c>
      <c r="Y10" s="115"/>
      <c r="Z10" s="115">
        <f>+Z15+Z20</f>
        <v>11</v>
      </c>
      <c r="AA10" s="115">
        <f t="shared" si="6"/>
        <v>9</v>
      </c>
      <c r="AB10" s="115">
        <f t="shared" si="6"/>
        <v>2</v>
      </c>
    </row>
    <row r="11" spans="1:29" x14ac:dyDescent="0.3">
      <c r="A11" s="72" t="s">
        <v>169</v>
      </c>
      <c r="B11" s="115">
        <f>+B16+B21</f>
        <v>269</v>
      </c>
      <c r="C11" s="115">
        <f t="shared" si="0"/>
        <v>138</v>
      </c>
      <c r="D11" s="115">
        <f t="shared" si="0"/>
        <v>131</v>
      </c>
      <c r="E11" s="115"/>
      <c r="F11" s="115">
        <f>+F16+F21</f>
        <v>56</v>
      </c>
      <c r="G11" s="115">
        <f t="shared" si="1"/>
        <v>29</v>
      </c>
      <c r="H11" s="115">
        <f t="shared" si="1"/>
        <v>27</v>
      </c>
      <c r="I11" s="115"/>
      <c r="J11" s="115">
        <f>+J16+J21</f>
        <v>62</v>
      </c>
      <c r="K11" s="115">
        <f t="shared" si="2"/>
        <v>19</v>
      </c>
      <c r="L11" s="115">
        <f t="shared" si="2"/>
        <v>43</v>
      </c>
      <c r="M11" s="115"/>
      <c r="N11" s="115">
        <f>+N16+N21</f>
        <v>50</v>
      </c>
      <c r="O11" s="115">
        <f t="shared" si="3"/>
        <v>27</v>
      </c>
      <c r="P11" s="115">
        <f t="shared" si="3"/>
        <v>23</v>
      </c>
      <c r="Q11" s="115"/>
      <c r="R11" s="115">
        <f>+R16+R21</f>
        <v>87</v>
      </c>
      <c r="S11" s="115">
        <f t="shared" si="4"/>
        <v>51</v>
      </c>
      <c r="T11" s="115">
        <f t="shared" si="4"/>
        <v>36</v>
      </c>
      <c r="U11" s="115"/>
      <c r="V11" s="115">
        <f>+V16+V21</f>
        <v>14</v>
      </c>
      <c r="W11" s="115">
        <f t="shared" si="5"/>
        <v>12</v>
      </c>
      <c r="X11" s="115">
        <f t="shared" si="5"/>
        <v>2</v>
      </c>
      <c r="Y11" s="115"/>
      <c r="Z11" s="115">
        <f>+Z16+Z21</f>
        <v>0</v>
      </c>
      <c r="AA11" s="115">
        <f t="shared" si="6"/>
        <v>0</v>
      </c>
      <c r="AB11" s="115">
        <f t="shared" si="6"/>
        <v>0</v>
      </c>
    </row>
    <row r="12" spans="1:29" x14ac:dyDescent="0.3">
      <c r="A12" s="72" t="s">
        <v>170</v>
      </c>
      <c r="B12" s="115">
        <f>+B17</f>
        <v>197</v>
      </c>
      <c r="C12" s="115">
        <f t="shared" ref="C12:D12" si="7">+C17</f>
        <v>103</v>
      </c>
      <c r="D12" s="115">
        <f t="shared" si="7"/>
        <v>94</v>
      </c>
      <c r="E12" s="115"/>
      <c r="F12" s="115">
        <f>+F17</f>
        <v>61</v>
      </c>
      <c r="G12" s="115">
        <f t="shared" ref="G12:H12" si="8">+G17</f>
        <v>35</v>
      </c>
      <c r="H12" s="115">
        <f t="shared" si="8"/>
        <v>26</v>
      </c>
      <c r="I12" s="115"/>
      <c r="J12" s="115">
        <f>+J17</f>
        <v>47</v>
      </c>
      <c r="K12" s="115">
        <f t="shared" ref="K12:L12" si="9">+K17</f>
        <v>24</v>
      </c>
      <c r="L12" s="115">
        <f t="shared" si="9"/>
        <v>23</v>
      </c>
      <c r="M12" s="115"/>
      <c r="N12" s="115">
        <f>+N17</f>
        <v>55</v>
      </c>
      <c r="O12" s="115">
        <f t="shared" ref="O12:P12" si="10">+O17</f>
        <v>29</v>
      </c>
      <c r="P12" s="115">
        <f t="shared" si="10"/>
        <v>26</v>
      </c>
      <c r="Q12" s="115"/>
      <c r="R12" s="115">
        <f>+R17</f>
        <v>30</v>
      </c>
      <c r="S12" s="115">
        <f t="shared" ref="S12:T12" si="11">+S17</f>
        <v>14</v>
      </c>
      <c r="T12" s="115">
        <f t="shared" si="11"/>
        <v>16</v>
      </c>
      <c r="U12" s="115"/>
      <c r="V12" s="115">
        <f>+V17</f>
        <v>4</v>
      </c>
      <c r="W12" s="115">
        <f t="shared" ref="W12:X12" si="12">+W17</f>
        <v>1</v>
      </c>
      <c r="X12" s="115">
        <f t="shared" si="12"/>
        <v>3</v>
      </c>
      <c r="Y12" s="115"/>
      <c r="Z12" s="115">
        <f>+Z17</f>
        <v>0</v>
      </c>
      <c r="AA12" s="115">
        <f t="shared" ref="AA12:AB12" si="13">+AA17</f>
        <v>0</v>
      </c>
      <c r="AB12" s="115">
        <f t="shared" si="13"/>
        <v>0</v>
      </c>
      <c r="AC12" s="24"/>
    </row>
    <row r="13" spans="1:29" x14ac:dyDescent="0.3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4"/>
    </row>
    <row r="14" spans="1:29" s="53" customFormat="1" x14ac:dyDescent="0.3">
      <c r="A14" s="71" t="s">
        <v>171</v>
      </c>
      <c r="B14" s="120">
        <f>SUM(B15:B17)</f>
        <v>15934</v>
      </c>
      <c r="C14" s="120">
        <f t="shared" ref="C14:AB14" si="14">SUM(C15:C17)</f>
        <v>9109</v>
      </c>
      <c r="D14" s="120">
        <f t="shared" si="14"/>
        <v>6825</v>
      </c>
      <c r="E14" s="120"/>
      <c r="F14" s="120">
        <f t="shared" si="14"/>
        <v>5874</v>
      </c>
      <c r="G14" s="120">
        <f t="shared" si="14"/>
        <v>3278</v>
      </c>
      <c r="H14" s="120">
        <f t="shared" si="14"/>
        <v>2596</v>
      </c>
      <c r="I14" s="120"/>
      <c r="J14" s="120">
        <f t="shared" si="14"/>
        <v>3587</v>
      </c>
      <c r="K14" s="120">
        <f t="shared" si="14"/>
        <v>2012</v>
      </c>
      <c r="L14" s="120">
        <f t="shared" si="14"/>
        <v>1575</v>
      </c>
      <c r="M14" s="120"/>
      <c r="N14" s="120">
        <f t="shared" si="14"/>
        <v>2243</v>
      </c>
      <c r="O14" s="120">
        <f t="shared" si="14"/>
        <v>1314</v>
      </c>
      <c r="P14" s="120">
        <f t="shared" si="14"/>
        <v>929</v>
      </c>
      <c r="Q14" s="120"/>
      <c r="R14" s="120">
        <f t="shared" si="14"/>
        <v>3228</v>
      </c>
      <c r="S14" s="120">
        <f t="shared" si="14"/>
        <v>1897</v>
      </c>
      <c r="T14" s="120">
        <f t="shared" si="14"/>
        <v>1331</v>
      </c>
      <c r="U14" s="120"/>
      <c r="V14" s="120">
        <f t="shared" si="14"/>
        <v>991</v>
      </c>
      <c r="W14" s="120">
        <f t="shared" si="14"/>
        <v>599</v>
      </c>
      <c r="X14" s="120">
        <f t="shared" si="14"/>
        <v>392</v>
      </c>
      <c r="Y14" s="120"/>
      <c r="Z14" s="120">
        <f t="shared" si="14"/>
        <v>11</v>
      </c>
      <c r="AA14" s="120">
        <f t="shared" si="14"/>
        <v>9</v>
      </c>
      <c r="AB14" s="120">
        <f t="shared" si="14"/>
        <v>2</v>
      </c>
      <c r="AC14" s="24"/>
    </row>
    <row r="15" spans="1:29" x14ac:dyDescent="0.3">
      <c r="A15" s="72" t="s">
        <v>168</v>
      </c>
      <c r="B15" s="115">
        <v>15477</v>
      </c>
      <c r="C15" s="115">
        <v>8873</v>
      </c>
      <c r="D15" s="115">
        <v>6604</v>
      </c>
      <c r="E15" s="115"/>
      <c r="F15" s="115">
        <v>5760</v>
      </c>
      <c r="G15" s="115">
        <v>3216</v>
      </c>
      <c r="H15" s="115">
        <v>2544</v>
      </c>
      <c r="I15" s="115"/>
      <c r="J15" s="115">
        <v>3481</v>
      </c>
      <c r="K15" s="115">
        <v>1971</v>
      </c>
      <c r="L15" s="115">
        <v>1510</v>
      </c>
      <c r="M15" s="115"/>
      <c r="N15" s="115">
        <v>2140</v>
      </c>
      <c r="O15" s="115">
        <v>1259</v>
      </c>
      <c r="P15" s="115">
        <v>881</v>
      </c>
      <c r="Q15" s="115"/>
      <c r="R15" s="115">
        <v>3112</v>
      </c>
      <c r="S15" s="115">
        <v>1832</v>
      </c>
      <c r="T15" s="115">
        <v>1280</v>
      </c>
      <c r="U15" s="115"/>
      <c r="V15" s="115">
        <v>973</v>
      </c>
      <c r="W15" s="115">
        <v>586</v>
      </c>
      <c r="X15" s="115">
        <v>387</v>
      </c>
      <c r="Y15" s="115"/>
      <c r="Z15" s="115">
        <v>11</v>
      </c>
      <c r="AA15" s="115">
        <v>9</v>
      </c>
      <c r="AB15" s="115">
        <v>2</v>
      </c>
      <c r="AC15" s="24"/>
    </row>
    <row r="16" spans="1:29" x14ac:dyDescent="0.3">
      <c r="A16" s="72" t="s">
        <v>169</v>
      </c>
      <c r="B16" s="115">
        <v>260</v>
      </c>
      <c r="C16" s="115">
        <v>133</v>
      </c>
      <c r="D16" s="115">
        <v>127</v>
      </c>
      <c r="E16" s="115"/>
      <c r="F16" s="115">
        <v>53</v>
      </c>
      <c r="G16" s="115">
        <v>27</v>
      </c>
      <c r="H16" s="115">
        <v>26</v>
      </c>
      <c r="I16" s="115"/>
      <c r="J16" s="115">
        <v>59</v>
      </c>
      <c r="K16" s="115">
        <v>17</v>
      </c>
      <c r="L16" s="115">
        <v>42</v>
      </c>
      <c r="M16" s="115"/>
      <c r="N16" s="115">
        <v>48</v>
      </c>
      <c r="O16" s="115">
        <v>26</v>
      </c>
      <c r="P16" s="115">
        <v>22</v>
      </c>
      <c r="Q16" s="115"/>
      <c r="R16" s="115">
        <v>86</v>
      </c>
      <c r="S16" s="115">
        <v>51</v>
      </c>
      <c r="T16" s="115">
        <v>35</v>
      </c>
      <c r="U16" s="115"/>
      <c r="V16" s="115">
        <v>14</v>
      </c>
      <c r="W16" s="115">
        <v>12</v>
      </c>
      <c r="X16" s="115">
        <v>2</v>
      </c>
      <c r="Y16" s="115"/>
      <c r="Z16" s="115">
        <v>0</v>
      </c>
      <c r="AA16" s="115">
        <v>0</v>
      </c>
      <c r="AB16" s="115">
        <v>0</v>
      </c>
      <c r="AC16" s="24"/>
    </row>
    <row r="17" spans="1:29" x14ac:dyDescent="0.3">
      <c r="A17" s="72" t="s">
        <v>170</v>
      </c>
      <c r="B17" s="115">
        <v>197</v>
      </c>
      <c r="C17" s="115">
        <v>103</v>
      </c>
      <c r="D17" s="115">
        <v>94</v>
      </c>
      <c r="E17" s="115"/>
      <c r="F17" s="115">
        <v>61</v>
      </c>
      <c r="G17" s="115">
        <v>35</v>
      </c>
      <c r="H17" s="115">
        <v>26</v>
      </c>
      <c r="I17" s="115"/>
      <c r="J17" s="115">
        <v>47</v>
      </c>
      <c r="K17" s="115">
        <v>24</v>
      </c>
      <c r="L17" s="115">
        <v>23</v>
      </c>
      <c r="M17" s="115"/>
      <c r="N17" s="115">
        <v>55</v>
      </c>
      <c r="O17" s="115">
        <v>29</v>
      </c>
      <c r="P17" s="115">
        <v>26</v>
      </c>
      <c r="Q17" s="115"/>
      <c r="R17" s="115">
        <v>30</v>
      </c>
      <c r="S17" s="115">
        <v>14</v>
      </c>
      <c r="T17" s="115">
        <v>16</v>
      </c>
      <c r="U17" s="115"/>
      <c r="V17" s="115">
        <v>4</v>
      </c>
      <c r="W17" s="115">
        <v>1</v>
      </c>
      <c r="X17" s="115">
        <v>3</v>
      </c>
      <c r="Y17" s="115"/>
      <c r="Z17" s="115">
        <v>0</v>
      </c>
      <c r="AA17" s="115">
        <v>0</v>
      </c>
      <c r="AB17" s="115">
        <v>0</v>
      </c>
      <c r="AC17" s="24"/>
    </row>
    <row r="18" spans="1:29" x14ac:dyDescent="0.3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24"/>
    </row>
    <row r="19" spans="1:29" s="53" customFormat="1" x14ac:dyDescent="0.3">
      <c r="A19" s="71" t="s">
        <v>172</v>
      </c>
      <c r="B19" s="120">
        <f>SUM(B20:B22)</f>
        <v>5103</v>
      </c>
      <c r="C19" s="120">
        <f t="shared" ref="C19:AB19" si="15">SUM(C20:C22)</f>
        <v>3119</v>
      </c>
      <c r="D19" s="120">
        <f t="shared" si="15"/>
        <v>1984</v>
      </c>
      <c r="E19" s="120"/>
      <c r="F19" s="120">
        <f t="shared" si="15"/>
        <v>1777</v>
      </c>
      <c r="G19" s="120">
        <f t="shared" si="15"/>
        <v>1028</v>
      </c>
      <c r="H19" s="120">
        <f t="shared" si="15"/>
        <v>749</v>
      </c>
      <c r="I19" s="120"/>
      <c r="J19" s="120">
        <f t="shared" si="15"/>
        <v>1134</v>
      </c>
      <c r="K19" s="120">
        <f t="shared" si="15"/>
        <v>707</v>
      </c>
      <c r="L19" s="120">
        <f t="shared" si="15"/>
        <v>427</v>
      </c>
      <c r="M19" s="120"/>
      <c r="N19" s="120">
        <f t="shared" si="15"/>
        <v>640</v>
      </c>
      <c r="O19" s="120">
        <f t="shared" si="15"/>
        <v>424</v>
      </c>
      <c r="P19" s="120">
        <f t="shared" si="15"/>
        <v>216</v>
      </c>
      <c r="Q19" s="120"/>
      <c r="R19" s="120">
        <f t="shared" si="15"/>
        <v>1280</v>
      </c>
      <c r="S19" s="120">
        <f t="shared" si="15"/>
        <v>792</v>
      </c>
      <c r="T19" s="120">
        <f t="shared" si="15"/>
        <v>488</v>
      </c>
      <c r="U19" s="120"/>
      <c r="V19" s="120">
        <f t="shared" si="15"/>
        <v>272</v>
      </c>
      <c r="W19" s="120">
        <f t="shared" si="15"/>
        <v>168</v>
      </c>
      <c r="X19" s="120">
        <f t="shared" si="15"/>
        <v>104</v>
      </c>
      <c r="Y19" s="120"/>
      <c r="Z19" s="120">
        <f t="shared" si="15"/>
        <v>0</v>
      </c>
      <c r="AA19" s="120">
        <f t="shared" si="15"/>
        <v>0</v>
      </c>
      <c r="AB19" s="120">
        <f t="shared" si="15"/>
        <v>0</v>
      </c>
      <c r="AC19" s="24"/>
    </row>
    <row r="20" spans="1:29" x14ac:dyDescent="0.3">
      <c r="A20" s="72" t="s">
        <v>168</v>
      </c>
      <c r="B20" s="115">
        <v>5094</v>
      </c>
      <c r="C20" s="115">
        <v>3114</v>
      </c>
      <c r="D20" s="115">
        <v>1980</v>
      </c>
      <c r="E20" s="115"/>
      <c r="F20" s="115">
        <v>1774</v>
      </c>
      <c r="G20" s="115">
        <v>1026</v>
      </c>
      <c r="H20" s="115">
        <v>748</v>
      </c>
      <c r="I20" s="115"/>
      <c r="J20" s="115">
        <v>1131</v>
      </c>
      <c r="K20" s="115">
        <v>705</v>
      </c>
      <c r="L20" s="115">
        <v>426</v>
      </c>
      <c r="M20" s="115"/>
      <c r="N20" s="115">
        <v>638</v>
      </c>
      <c r="O20" s="115">
        <v>423</v>
      </c>
      <c r="P20" s="115">
        <v>215</v>
      </c>
      <c r="Q20" s="115"/>
      <c r="R20" s="115">
        <v>1279</v>
      </c>
      <c r="S20" s="115">
        <v>792</v>
      </c>
      <c r="T20" s="115">
        <v>487</v>
      </c>
      <c r="U20" s="115"/>
      <c r="V20" s="115">
        <v>272</v>
      </c>
      <c r="W20" s="115">
        <v>168</v>
      </c>
      <c r="X20" s="115">
        <v>104</v>
      </c>
      <c r="Y20" s="115"/>
      <c r="Z20" s="115">
        <v>0</v>
      </c>
      <c r="AA20" s="115">
        <v>0</v>
      </c>
      <c r="AB20" s="115">
        <v>0</v>
      </c>
      <c r="AC20" s="24"/>
    </row>
    <row r="21" spans="1:29" x14ac:dyDescent="0.3">
      <c r="A21" s="72" t="s">
        <v>169</v>
      </c>
      <c r="B21" s="115">
        <v>9</v>
      </c>
      <c r="C21" s="115">
        <v>5</v>
      </c>
      <c r="D21" s="115">
        <v>4</v>
      </c>
      <c r="E21" s="115"/>
      <c r="F21" s="115">
        <v>3</v>
      </c>
      <c r="G21" s="115">
        <v>2</v>
      </c>
      <c r="H21" s="115">
        <v>1</v>
      </c>
      <c r="I21" s="115"/>
      <c r="J21" s="115">
        <v>3</v>
      </c>
      <c r="K21" s="115">
        <v>2</v>
      </c>
      <c r="L21" s="115">
        <v>1</v>
      </c>
      <c r="M21" s="115"/>
      <c r="N21" s="115">
        <v>2</v>
      </c>
      <c r="O21" s="115">
        <v>1</v>
      </c>
      <c r="P21" s="115">
        <v>1</v>
      </c>
      <c r="Q21" s="115"/>
      <c r="R21" s="115">
        <v>1</v>
      </c>
      <c r="S21" s="115">
        <v>0</v>
      </c>
      <c r="T21" s="115">
        <v>1</v>
      </c>
      <c r="U21" s="115"/>
      <c r="V21" s="115">
        <v>0</v>
      </c>
      <c r="W21" s="115">
        <v>0</v>
      </c>
      <c r="X21" s="115">
        <v>0</v>
      </c>
      <c r="Y21" s="115"/>
      <c r="Z21" s="115">
        <v>0</v>
      </c>
      <c r="AA21" s="115">
        <v>0</v>
      </c>
      <c r="AB21" s="115">
        <v>0</v>
      </c>
      <c r="AC21" s="24"/>
    </row>
    <row r="22" spans="1:29" x14ac:dyDescent="0.3">
      <c r="A22" s="72" t="s">
        <v>170</v>
      </c>
      <c r="B22" s="115" t="s">
        <v>173</v>
      </c>
      <c r="C22" s="115" t="s">
        <v>173</v>
      </c>
      <c r="D22" s="115" t="s">
        <v>173</v>
      </c>
      <c r="E22" s="115"/>
      <c r="F22" s="115" t="s">
        <v>173</v>
      </c>
      <c r="G22" s="115" t="s">
        <v>173</v>
      </c>
      <c r="H22" s="115" t="s">
        <v>173</v>
      </c>
      <c r="I22" s="115"/>
      <c r="J22" s="115" t="s">
        <v>173</v>
      </c>
      <c r="K22" s="115" t="s">
        <v>173</v>
      </c>
      <c r="L22" s="115" t="s">
        <v>173</v>
      </c>
      <c r="M22" s="115"/>
      <c r="N22" s="115" t="s">
        <v>173</v>
      </c>
      <c r="O22" s="115" t="s">
        <v>173</v>
      </c>
      <c r="P22" s="115" t="s">
        <v>173</v>
      </c>
      <c r="Q22" s="115"/>
      <c r="R22" s="115" t="s">
        <v>173</v>
      </c>
      <c r="S22" s="115" t="s">
        <v>173</v>
      </c>
      <c r="T22" s="115" t="s">
        <v>173</v>
      </c>
      <c r="U22" s="115"/>
      <c r="V22" s="115" t="s">
        <v>173</v>
      </c>
      <c r="W22" s="115" t="s">
        <v>173</v>
      </c>
      <c r="X22" s="115" t="s">
        <v>173</v>
      </c>
      <c r="Y22" s="115"/>
      <c r="Z22" s="115" t="s">
        <v>173</v>
      </c>
      <c r="AA22" s="115" t="s">
        <v>173</v>
      </c>
      <c r="AB22" s="115" t="s">
        <v>173</v>
      </c>
      <c r="AC22" s="14"/>
    </row>
    <row r="23" spans="1:29" x14ac:dyDescent="0.3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24"/>
    </row>
    <row r="24" spans="1:29" x14ac:dyDescent="0.3">
      <c r="A24" s="70" t="s">
        <v>143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24"/>
    </row>
    <row r="25" spans="1:29" s="53" customFormat="1" x14ac:dyDescent="0.3">
      <c r="A25" s="71" t="s">
        <v>123</v>
      </c>
      <c r="B25" s="121">
        <v>9.0237206708703308</v>
      </c>
      <c r="C25" s="121">
        <v>10.464340116726856</v>
      </c>
      <c r="D25" s="121">
        <v>7.5759400048161272</v>
      </c>
      <c r="E25" s="121"/>
      <c r="F25" s="121">
        <v>12.807807556455797</v>
      </c>
      <c r="G25" s="121">
        <v>14.155161078238002</v>
      </c>
      <c r="H25" s="121">
        <v>11.409762253982331</v>
      </c>
      <c r="I25" s="121"/>
      <c r="J25" s="121">
        <v>9.553392557217153</v>
      </c>
      <c r="K25" s="121">
        <v>10.919240191156982</v>
      </c>
      <c r="L25" s="121">
        <v>8.1660956110295313</v>
      </c>
      <c r="M25" s="121"/>
      <c r="N25" s="121">
        <v>6.1387445703091732</v>
      </c>
      <c r="O25" s="121">
        <v>7.3787891653222388</v>
      </c>
      <c r="P25" s="121">
        <v>4.891072191371209</v>
      </c>
      <c r="Q25" s="121"/>
      <c r="R25" s="121">
        <v>10.905484190918548</v>
      </c>
      <c r="S25" s="121">
        <v>13.013599186952524</v>
      </c>
      <c r="T25" s="121">
        <v>8.7984908580826158</v>
      </c>
      <c r="U25" s="121"/>
      <c r="V25" s="121">
        <v>3.5542422963275646</v>
      </c>
      <c r="W25" s="121">
        <v>4.4461190655614162</v>
      </c>
      <c r="X25" s="121">
        <v>2.7127543207175675</v>
      </c>
      <c r="Y25" s="121"/>
      <c r="Z25" s="121">
        <v>7.8571428571428568</v>
      </c>
      <c r="AA25" s="121">
        <v>13.846153846153847</v>
      </c>
      <c r="AB25" s="121">
        <v>2.666666666666667</v>
      </c>
      <c r="AC25" s="52"/>
    </row>
    <row r="26" spans="1:29" x14ac:dyDescent="0.3">
      <c r="A26" s="72" t="s">
        <v>168</v>
      </c>
      <c r="B26" s="117">
        <v>10.45938731409686</v>
      </c>
      <c r="C26" s="117">
        <v>12.17312711356643</v>
      </c>
      <c r="D26" s="117">
        <v>8.7409881471223159</v>
      </c>
      <c r="E26" s="117"/>
      <c r="F26" s="117">
        <v>14.688164076969567</v>
      </c>
      <c r="G26" s="117">
        <v>16.244782292344809</v>
      </c>
      <c r="H26" s="117">
        <v>13.073868149324861</v>
      </c>
      <c r="I26" s="117"/>
      <c r="J26" s="117">
        <v>11.068977103633658</v>
      </c>
      <c r="K26" s="117">
        <v>12.71802670975714</v>
      </c>
      <c r="L26" s="117">
        <v>9.3866666666666667</v>
      </c>
      <c r="M26" s="117"/>
      <c r="N26" s="117">
        <v>7.0852887165884519</v>
      </c>
      <c r="O26" s="117">
        <v>8.5759445265895078</v>
      </c>
      <c r="P26" s="117">
        <v>5.5932635876499104</v>
      </c>
      <c r="Q26" s="117"/>
      <c r="R26" s="117">
        <v>12.627976532842517</v>
      </c>
      <c r="S26" s="117">
        <v>15.140499682649589</v>
      </c>
      <c r="T26" s="117">
        <v>10.131299810790665</v>
      </c>
      <c r="U26" s="117"/>
      <c r="V26" s="117">
        <v>4.1957334950965528</v>
      </c>
      <c r="W26" s="117">
        <v>5.2572862920094821</v>
      </c>
      <c r="X26" s="117">
        <v>3.2026612745417777</v>
      </c>
      <c r="Y26" s="117"/>
      <c r="Z26" s="117">
        <v>17.460317460317459</v>
      </c>
      <c r="AA26" s="117">
        <v>29.032258064516132</v>
      </c>
      <c r="AB26" s="117">
        <v>6.25</v>
      </c>
      <c r="AC26" s="24"/>
    </row>
    <row r="27" spans="1:29" x14ac:dyDescent="0.3">
      <c r="A27" s="72" t="s">
        <v>169</v>
      </c>
      <c r="B27" s="117">
        <v>0.97087378640776689</v>
      </c>
      <c r="C27" s="117">
        <v>0.99379810206979002</v>
      </c>
      <c r="D27" s="117">
        <v>0.99693853520684517</v>
      </c>
      <c r="E27" s="117"/>
      <c r="F27" s="117">
        <v>0.88133459238275091</v>
      </c>
      <c r="G27" s="117">
        <v>0.87520259319286875</v>
      </c>
      <c r="H27" s="117">
        <v>0.91228070175438591</v>
      </c>
      <c r="I27" s="117"/>
      <c r="J27" s="117">
        <v>1.0529891304347827</v>
      </c>
      <c r="K27" s="117">
        <v>0.60584461867426942</v>
      </c>
      <c r="L27" s="117">
        <v>1.5272727272727273</v>
      </c>
      <c r="M27" s="117"/>
      <c r="N27" s="117">
        <v>0.8409014463504878</v>
      </c>
      <c r="O27" s="117">
        <v>0.89686098654708524</v>
      </c>
      <c r="P27" s="117">
        <v>0.81391046984831661</v>
      </c>
      <c r="Q27" s="117"/>
      <c r="R27" s="117">
        <v>1.7268757443429932</v>
      </c>
      <c r="S27" s="117">
        <v>2.0714865962632008</v>
      </c>
      <c r="T27" s="117">
        <v>1.520417028670721</v>
      </c>
      <c r="U27" s="117"/>
      <c r="V27" s="117">
        <v>0.31789282470481384</v>
      </c>
      <c r="W27" s="117">
        <v>0.56953013763644988</v>
      </c>
      <c r="X27" s="117">
        <v>9.5102234902520205E-2</v>
      </c>
      <c r="Y27" s="117"/>
      <c r="Z27" s="117">
        <v>0</v>
      </c>
      <c r="AA27" s="117">
        <v>0</v>
      </c>
      <c r="AB27" s="117">
        <v>0</v>
      </c>
      <c r="AC27" s="24"/>
    </row>
    <row r="28" spans="1:29" x14ac:dyDescent="0.3">
      <c r="A28" s="72" t="s">
        <v>170</v>
      </c>
      <c r="B28" s="117">
        <v>2.2519433013260173</v>
      </c>
      <c r="C28" s="117">
        <v>2.4477186311787071</v>
      </c>
      <c r="D28" s="117">
        <v>2.0704845814977975</v>
      </c>
      <c r="E28" s="117"/>
      <c r="F28" s="117">
        <v>2.9186602870813396</v>
      </c>
      <c r="G28" s="117">
        <v>3.4448818897637796</v>
      </c>
      <c r="H28" s="117">
        <v>2.4208566108007448</v>
      </c>
      <c r="I28" s="117"/>
      <c r="J28" s="117">
        <v>2.5228126677402041</v>
      </c>
      <c r="K28" s="117">
        <v>2.6996625421822271</v>
      </c>
      <c r="L28" s="117">
        <v>2.3613963039014374</v>
      </c>
      <c r="M28" s="117"/>
      <c r="N28" s="117">
        <v>3.0386740331491713</v>
      </c>
      <c r="O28" s="117">
        <v>3.3799533799533799</v>
      </c>
      <c r="P28" s="117">
        <v>2.73109243697479</v>
      </c>
      <c r="Q28" s="117"/>
      <c r="R28" s="117">
        <v>1.9646365422396856</v>
      </c>
      <c r="S28" s="117">
        <v>1.8944519621109608</v>
      </c>
      <c r="T28" s="117">
        <v>2.030456852791878</v>
      </c>
      <c r="U28" s="117"/>
      <c r="V28" s="117">
        <v>0.2743484224965706</v>
      </c>
      <c r="W28" s="117">
        <v>0.14164305949008499</v>
      </c>
      <c r="X28" s="117">
        <v>0.39893617021276595</v>
      </c>
      <c r="Y28" s="117"/>
      <c r="Z28" s="117">
        <v>0</v>
      </c>
      <c r="AA28" s="117">
        <v>0</v>
      </c>
      <c r="AB28" s="117">
        <v>0</v>
      </c>
      <c r="AC28" s="24"/>
    </row>
    <row r="29" spans="1:29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24"/>
    </row>
    <row r="30" spans="1:29" s="53" customFormat="1" x14ac:dyDescent="0.3">
      <c r="A30" s="71" t="s">
        <v>171</v>
      </c>
      <c r="B30" s="121">
        <v>9.1502141979349716</v>
      </c>
      <c r="C30" s="121">
        <v>10.445382198472581</v>
      </c>
      <c r="D30" s="121">
        <v>7.8509639718400592</v>
      </c>
      <c r="E30" s="121"/>
      <c r="F30" s="121">
        <v>13.332122835289045</v>
      </c>
      <c r="G30" s="121">
        <v>14.587041651833394</v>
      </c>
      <c r="H30" s="121">
        <v>12.025756242182794</v>
      </c>
      <c r="I30" s="121"/>
      <c r="J30" s="121">
        <v>9.6966911764705888</v>
      </c>
      <c r="K30" s="121">
        <v>10.875087833090104</v>
      </c>
      <c r="L30" s="121">
        <v>8.5176572386566445</v>
      </c>
      <c r="M30" s="121"/>
      <c r="N30" s="121">
        <v>6.3252587349482523</v>
      </c>
      <c r="O30" s="121">
        <v>7.4053201082055899</v>
      </c>
      <c r="P30" s="121">
        <v>5.2435513913190723</v>
      </c>
      <c r="Q30" s="121"/>
      <c r="R30" s="121">
        <v>10.473718364698248</v>
      </c>
      <c r="S30" s="121">
        <v>12.313384395689992</v>
      </c>
      <c r="T30" s="121">
        <v>8.6350071363695342</v>
      </c>
      <c r="U30" s="121"/>
      <c r="V30" s="121">
        <v>3.7132793764988006</v>
      </c>
      <c r="W30" s="121">
        <v>4.5977893767270492</v>
      </c>
      <c r="X30" s="121">
        <v>2.8696925329428988</v>
      </c>
      <c r="Y30" s="121"/>
      <c r="Z30" s="121">
        <v>9.3220338983050848</v>
      </c>
      <c r="AA30" s="121">
        <v>16.363636363636363</v>
      </c>
      <c r="AB30" s="121">
        <v>3.1746031746031744</v>
      </c>
      <c r="AC30" s="52"/>
    </row>
    <row r="31" spans="1:29" x14ac:dyDescent="0.3">
      <c r="A31" s="72" t="s">
        <v>168</v>
      </c>
      <c r="B31" s="117">
        <v>11.113105666771979</v>
      </c>
      <c r="C31" s="117">
        <v>12.745816275228039</v>
      </c>
      <c r="D31" s="117">
        <v>9.4812858024779985</v>
      </c>
      <c r="E31" s="117"/>
      <c r="F31" s="117">
        <v>15.984903147027808</v>
      </c>
      <c r="G31" s="117">
        <v>17.505851613956779</v>
      </c>
      <c r="H31" s="117">
        <v>14.402989299665968</v>
      </c>
      <c r="I31" s="117"/>
      <c r="J31" s="117">
        <v>11.770872079261489</v>
      </c>
      <c r="K31" s="117">
        <v>13.312170741591247</v>
      </c>
      <c r="L31" s="117">
        <v>10.225502810320307</v>
      </c>
      <c r="M31" s="117"/>
      <c r="N31" s="117">
        <v>7.6295055082177612</v>
      </c>
      <c r="O31" s="117">
        <v>9.0012154143132896</v>
      </c>
      <c r="P31" s="117">
        <v>6.265111648414166</v>
      </c>
      <c r="Q31" s="117"/>
      <c r="R31" s="117">
        <v>12.687023523176649</v>
      </c>
      <c r="S31" s="117">
        <v>15.010241704219581</v>
      </c>
      <c r="T31" s="117">
        <v>10.386238234339499</v>
      </c>
      <c r="U31" s="117"/>
      <c r="V31" s="117">
        <v>4.6289248334919124</v>
      </c>
      <c r="W31" s="117">
        <v>5.7366617719040631</v>
      </c>
      <c r="X31" s="117">
        <v>3.5816751503933362</v>
      </c>
      <c r="Y31" s="117"/>
      <c r="Z31" s="117">
        <v>17.460317460317459</v>
      </c>
      <c r="AA31" s="117">
        <v>29.032258064516132</v>
      </c>
      <c r="AB31" s="117">
        <v>6.25</v>
      </c>
      <c r="AC31" s="24"/>
    </row>
    <row r="32" spans="1:29" x14ac:dyDescent="0.3">
      <c r="A32" s="72" t="s">
        <v>169</v>
      </c>
      <c r="B32" s="117">
        <v>0.99532960722762431</v>
      </c>
      <c r="C32" s="117">
        <v>0.99379810206979002</v>
      </c>
      <c r="D32" s="117">
        <v>0.99693853520684517</v>
      </c>
      <c r="E32" s="117"/>
      <c r="F32" s="117">
        <v>0.89300758213984832</v>
      </c>
      <c r="G32" s="117">
        <v>0.87520259319286875</v>
      </c>
      <c r="H32" s="117">
        <v>0.91228070175438591</v>
      </c>
      <c r="I32" s="117"/>
      <c r="J32" s="117">
        <v>1.0619150467962564</v>
      </c>
      <c r="K32" s="117">
        <v>0.60584461867426942</v>
      </c>
      <c r="L32" s="117">
        <v>1.5272727272727273</v>
      </c>
      <c r="M32" s="117"/>
      <c r="N32" s="117">
        <v>0.85683684398429139</v>
      </c>
      <c r="O32" s="117">
        <v>0.89686098654708524</v>
      </c>
      <c r="P32" s="117">
        <v>0.81391046984831661</v>
      </c>
      <c r="Q32" s="117"/>
      <c r="R32" s="117">
        <v>1.8052057094878253</v>
      </c>
      <c r="S32" s="117">
        <v>2.0714865962632008</v>
      </c>
      <c r="T32" s="117">
        <v>1.520417028670721</v>
      </c>
      <c r="U32" s="117"/>
      <c r="V32" s="117">
        <v>0.33254156769596199</v>
      </c>
      <c r="W32" s="117">
        <v>0.56953013763644988</v>
      </c>
      <c r="X32" s="117">
        <v>9.5102234902520205E-2</v>
      </c>
      <c r="Y32" s="117"/>
      <c r="Z32" s="117">
        <v>0</v>
      </c>
      <c r="AA32" s="117">
        <v>0</v>
      </c>
      <c r="AB32" s="117">
        <v>0</v>
      </c>
    </row>
    <row r="33" spans="1:2044 2060:4088 4104:6132 6148:7168 7184:9212 9228:11256 11272:13300 13316:14336 14352:16380" x14ac:dyDescent="0.3">
      <c r="A33" s="72" t="s">
        <v>170</v>
      </c>
      <c r="B33" s="117">
        <v>2.2519433013260173</v>
      </c>
      <c r="C33" s="117">
        <v>2.4477186311787071</v>
      </c>
      <c r="D33" s="117">
        <v>2.0704845814977975</v>
      </c>
      <c r="E33" s="117"/>
      <c r="F33" s="117">
        <v>2.9186602870813396</v>
      </c>
      <c r="G33" s="117">
        <v>3.4448818897637796</v>
      </c>
      <c r="H33" s="117">
        <v>2.4208566108007448</v>
      </c>
      <c r="I33" s="117"/>
      <c r="J33" s="117">
        <v>2.5228126677402041</v>
      </c>
      <c r="K33" s="117">
        <v>2.6996625421822271</v>
      </c>
      <c r="L33" s="117">
        <v>2.3613963039014374</v>
      </c>
      <c r="M33" s="117"/>
      <c r="N33" s="117">
        <v>3.0386740331491713</v>
      </c>
      <c r="O33" s="117">
        <v>3.3799533799533799</v>
      </c>
      <c r="P33" s="117">
        <v>2.73109243697479</v>
      </c>
      <c r="Q33" s="117"/>
      <c r="R33" s="117">
        <v>1.9646365422396856</v>
      </c>
      <c r="S33" s="117">
        <v>1.8944519621109608</v>
      </c>
      <c r="T33" s="117">
        <v>2.030456852791878</v>
      </c>
      <c r="U33" s="117"/>
      <c r="V33" s="117">
        <v>0.2743484224965706</v>
      </c>
      <c r="W33" s="117">
        <v>0.14164305949008499</v>
      </c>
      <c r="X33" s="117">
        <v>0.39893617021276595</v>
      </c>
      <c r="Y33" s="117"/>
      <c r="Z33" s="117">
        <v>0</v>
      </c>
      <c r="AA33" s="117">
        <v>0</v>
      </c>
      <c r="AB33" s="117">
        <v>0</v>
      </c>
      <c r="AC33" s="24"/>
    </row>
    <row r="34" spans="1:2044 2060:4088 4104:6132 6148:7168 7184:9212 9228:11256 11272:13300 13316:14336 14352:16380" x14ac:dyDescent="0.3"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24"/>
    </row>
    <row r="35" spans="1:2044 2060:4088 4104:6132 6148:7168 7184:9212 9228:11256 11272:13300 13316:14336 14352:16380" s="53" customFormat="1" x14ac:dyDescent="0.3">
      <c r="A35" s="71" t="s">
        <v>172</v>
      </c>
      <c r="B35" s="121">
        <v>8.6503254678600481</v>
      </c>
      <c r="C35" s="121">
        <v>10.520102536427416</v>
      </c>
      <c r="D35" s="121">
        <v>6.7611777535441657</v>
      </c>
      <c r="E35" s="121"/>
      <c r="F35" s="121">
        <v>11.334353871667306</v>
      </c>
      <c r="G35" s="121">
        <v>12.934071464519375</v>
      </c>
      <c r="H35" s="121">
        <v>9.6895213454075027</v>
      </c>
      <c r="I35" s="121"/>
      <c r="J35" s="121">
        <v>9.126760563380282</v>
      </c>
      <c r="K35" s="121">
        <v>11.046875</v>
      </c>
      <c r="L35" s="121">
        <v>7.0871369294605815</v>
      </c>
      <c r="M35" s="121"/>
      <c r="N35" s="121">
        <v>5.5637659740937142</v>
      </c>
      <c r="O35" s="121">
        <v>7.2977624784853701</v>
      </c>
      <c r="P35" s="121">
        <v>3.794133145968734</v>
      </c>
      <c r="Q35" s="121"/>
      <c r="R35" s="121">
        <v>12.17077113245222</v>
      </c>
      <c r="S35" s="121">
        <v>15.065626783336503</v>
      </c>
      <c r="T35" s="121">
        <v>9.2775665399239529</v>
      </c>
      <c r="U35" s="121"/>
      <c r="V35" s="121">
        <v>3.0744885271843563</v>
      </c>
      <c r="W35" s="121">
        <v>3.9782145394269475</v>
      </c>
      <c r="X35" s="121">
        <v>2.2491349480968861</v>
      </c>
      <c r="Y35" s="121"/>
      <c r="Z35" s="121">
        <v>0</v>
      </c>
      <c r="AA35" s="121">
        <v>0</v>
      </c>
      <c r="AB35" s="121">
        <v>0</v>
      </c>
      <c r="AC35" s="52"/>
    </row>
    <row r="36" spans="1:2044 2060:4088 4104:6132 6148:7168 7184:9212 9228:11256 11272:13300 13316:14336 14352:16380" x14ac:dyDescent="0.3">
      <c r="A36" s="72" t="s">
        <v>168</v>
      </c>
      <c r="B36" s="117">
        <v>8.8734823279391009</v>
      </c>
      <c r="C36" s="117">
        <v>10.791516495702801</v>
      </c>
      <c r="D36" s="117">
        <v>6.9349584953241559</v>
      </c>
      <c r="E36" s="117"/>
      <c r="F36" s="117">
        <v>11.625925683203356</v>
      </c>
      <c r="G36" s="117">
        <v>13.252389563420305</v>
      </c>
      <c r="H36" s="117">
        <v>9.9507782359984027</v>
      </c>
      <c r="I36" s="117"/>
      <c r="J36" s="117">
        <v>9.3525179856115113</v>
      </c>
      <c r="K36" s="117">
        <v>11.307137129109863</v>
      </c>
      <c r="L36" s="117">
        <v>7.2721065209969282</v>
      </c>
      <c r="M36" s="117"/>
      <c r="N36" s="117">
        <v>5.7173581862174032</v>
      </c>
      <c r="O36" s="117">
        <v>7.518663348738003</v>
      </c>
      <c r="P36" s="117">
        <v>3.8857762515814209</v>
      </c>
      <c r="Q36" s="117"/>
      <c r="R36" s="117">
        <v>12.486576198379382</v>
      </c>
      <c r="S36" s="117">
        <v>15.450643776824036</v>
      </c>
      <c r="T36" s="117">
        <v>9.5172952902091073</v>
      </c>
      <c r="U36" s="117"/>
      <c r="V36" s="117">
        <v>3.1434184675834969</v>
      </c>
      <c r="W36" s="117">
        <v>4.0707535740247147</v>
      </c>
      <c r="X36" s="117">
        <v>2.2978347326557667</v>
      </c>
      <c r="Y36" s="117"/>
      <c r="Z36" s="117">
        <v>0</v>
      </c>
      <c r="AA36" s="117">
        <v>0</v>
      </c>
      <c r="AB36" s="117">
        <v>0</v>
      </c>
      <c r="AC36" s="24"/>
    </row>
    <row r="37" spans="1:2044 2060:4088 4104:6132 6148:7168 7184:9212 9228:11256 11272:13300 13316:14336 14352:16380" x14ac:dyDescent="0.3">
      <c r="A37" s="72" t="s">
        <v>169</v>
      </c>
      <c r="B37" s="117">
        <v>0.56782334384858046</v>
      </c>
      <c r="C37" s="117">
        <v>0.63131313131313127</v>
      </c>
      <c r="D37" s="117">
        <v>0.50441361916771754</v>
      </c>
      <c r="E37" s="117"/>
      <c r="F37" s="117">
        <v>0.71599045346062051</v>
      </c>
      <c r="G37" s="117">
        <v>0.97087378640776689</v>
      </c>
      <c r="H37" s="117">
        <v>0.46948356807511737</v>
      </c>
      <c r="I37" s="117"/>
      <c r="J37" s="117">
        <v>0.90361445783132521</v>
      </c>
      <c r="K37" s="117">
        <v>1.2121212121212122</v>
      </c>
      <c r="L37" s="117">
        <v>0.5988023952095809</v>
      </c>
      <c r="M37" s="117"/>
      <c r="N37" s="117">
        <v>0.58139534883720934</v>
      </c>
      <c r="O37" s="117">
        <v>0.54347826086956519</v>
      </c>
      <c r="P37" s="117">
        <v>0.625</v>
      </c>
      <c r="Q37" s="117"/>
      <c r="R37" s="117">
        <v>0.36496350364963503</v>
      </c>
      <c r="S37" s="117">
        <v>0</v>
      </c>
      <c r="T37" s="117">
        <v>0.69930069930069927</v>
      </c>
      <c r="U37" s="117"/>
      <c r="V37" s="117">
        <v>0</v>
      </c>
      <c r="W37" s="117">
        <v>0</v>
      </c>
      <c r="X37" s="117">
        <v>0</v>
      </c>
      <c r="Y37" s="117"/>
      <c r="Z37" s="117">
        <v>0</v>
      </c>
      <c r="AA37" s="117">
        <v>0</v>
      </c>
      <c r="AB37" s="117">
        <v>0</v>
      </c>
      <c r="AC37" s="24"/>
    </row>
    <row r="38" spans="1:2044 2060:4088 4104:6132 6148:7168 7184:9212 9228:11256 11272:13300 13316:14336 14352:16380" ht="15" thickBot="1" x14ac:dyDescent="0.35">
      <c r="A38" s="72" t="s">
        <v>170</v>
      </c>
      <c r="B38" s="117" t="s">
        <v>173</v>
      </c>
      <c r="C38" s="117" t="s">
        <v>173</v>
      </c>
      <c r="D38" s="117" t="s">
        <v>173</v>
      </c>
      <c r="E38" s="117"/>
      <c r="F38" s="117" t="s">
        <v>173</v>
      </c>
      <c r="G38" s="117" t="s">
        <v>173</v>
      </c>
      <c r="H38" s="117" t="s">
        <v>173</v>
      </c>
      <c r="I38" s="117"/>
      <c r="J38" s="117" t="s">
        <v>173</v>
      </c>
      <c r="K38" s="117" t="s">
        <v>173</v>
      </c>
      <c r="L38" s="117" t="s">
        <v>173</v>
      </c>
      <c r="M38" s="117"/>
      <c r="N38" s="117" t="s">
        <v>173</v>
      </c>
      <c r="O38" s="117" t="s">
        <v>173</v>
      </c>
      <c r="P38" s="117" t="s">
        <v>173</v>
      </c>
      <c r="Q38" s="117"/>
      <c r="R38" s="117" t="s">
        <v>173</v>
      </c>
      <c r="S38" s="117" t="s">
        <v>173</v>
      </c>
      <c r="T38" s="117" t="s">
        <v>173</v>
      </c>
      <c r="U38" s="117"/>
      <c r="V38" s="117" t="s">
        <v>173</v>
      </c>
      <c r="W38" s="117" t="s">
        <v>173</v>
      </c>
      <c r="X38" s="117" t="s">
        <v>173</v>
      </c>
      <c r="Y38" s="117"/>
      <c r="Z38" s="117" t="s">
        <v>173</v>
      </c>
      <c r="AA38" s="117" t="s">
        <v>173</v>
      </c>
      <c r="AB38" s="117" t="s">
        <v>173</v>
      </c>
      <c r="AC38" s="24"/>
    </row>
    <row r="39" spans="1:2044 2060:4088 4104:6132 6148:7168 7184:9212 9228:11256 11272:13300 13316:14336 14352:16380" s="173" customFormat="1" x14ac:dyDescent="0.3">
      <c r="A39" s="95" t="s">
        <v>355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HD39" s="174"/>
      <c r="HE39" s="174"/>
      <c r="HF39" s="174"/>
      <c r="HG39" s="174"/>
      <c r="HH39" s="174"/>
      <c r="HI39" s="174"/>
      <c r="HJ39" s="174"/>
      <c r="HK39" s="174"/>
      <c r="HL39" s="174"/>
      <c r="HM39" s="174"/>
      <c r="HN39" s="174"/>
      <c r="HO39" s="174"/>
      <c r="HP39" s="174"/>
      <c r="IF39" s="174"/>
      <c r="IG39" s="174"/>
      <c r="IH39" s="174"/>
      <c r="II39" s="174"/>
      <c r="IJ39" s="174"/>
      <c r="IK39" s="174"/>
      <c r="IL39" s="174"/>
      <c r="IM39" s="174"/>
      <c r="IN39" s="174"/>
      <c r="IO39" s="174"/>
      <c r="IP39" s="174"/>
      <c r="IQ39" s="174"/>
      <c r="IR39" s="174"/>
      <c r="JH39" s="174"/>
      <c r="JI39" s="174"/>
      <c r="JJ39" s="174"/>
      <c r="JK39" s="174"/>
      <c r="JL39" s="174"/>
      <c r="JM39" s="174"/>
      <c r="JN39" s="174"/>
      <c r="JO39" s="174"/>
      <c r="JP39" s="174"/>
      <c r="JQ39" s="174"/>
      <c r="JR39" s="174"/>
      <c r="JS39" s="174"/>
      <c r="JT39" s="174"/>
      <c r="KJ39" s="174"/>
      <c r="KK39" s="174"/>
      <c r="KL39" s="174"/>
      <c r="KM39" s="174"/>
      <c r="KN39" s="174"/>
      <c r="KO39" s="174"/>
      <c r="KP39" s="174"/>
      <c r="KQ39" s="174"/>
      <c r="KR39" s="174"/>
      <c r="KS39" s="174"/>
      <c r="KT39" s="174"/>
      <c r="KU39" s="174"/>
      <c r="KV39" s="174"/>
      <c r="LL39" s="174"/>
      <c r="LM39" s="174"/>
      <c r="LN39" s="174"/>
      <c r="LO39" s="174"/>
      <c r="LP39" s="174"/>
      <c r="LQ39" s="174"/>
      <c r="LR39" s="174"/>
      <c r="LS39" s="174"/>
      <c r="LT39" s="174"/>
      <c r="LU39" s="174"/>
      <c r="LV39" s="174"/>
      <c r="LW39" s="174"/>
      <c r="LX39" s="174"/>
      <c r="MN39" s="174"/>
      <c r="MO39" s="174"/>
      <c r="MP39" s="174"/>
      <c r="MQ39" s="174"/>
      <c r="MR39" s="174"/>
      <c r="MS39" s="174"/>
      <c r="MT39" s="174"/>
      <c r="MU39" s="174"/>
      <c r="MV39" s="174"/>
      <c r="MW39" s="174"/>
      <c r="MX39" s="174"/>
      <c r="MY39" s="174"/>
      <c r="MZ39" s="174"/>
      <c r="NP39" s="174"/>
      <c r="NQ39" s="174"/>
      <c r="NR39" s="174"/>
      <c r="NS39" s="174"/>
      <c r="NT39" s="174"/>
      <c r="NU39" s="174"/>
      <c r="NV39" s="174"/>
      <c r="NW39" s="174"/>
      <c r="NX39" s="174"/>
      <c r="NY39" s="174"/>
      <c r="NZ39" s="174"/>
      <c r="OA39" s="174"/>
      <c r="OB39" s="174"/>
      <c r="OR39" s="174"/>
      <c r="OS39" s="174"/>
      <c r="OT39" s="174"/>
      <c r="OU39" s="174"/>
      <c r="OV39" s="174"/>
      <c r="OW39" s="174"/>
      <c r="OX39" s="174"/>
      <c r="OY39" s="174"/>
      <c r="OZ39" s="174"/>
      <c r="PA39" s="174"/>
      <c r="PB39" s="174"/>
      <c r="PC39" s="174"/>
      <c r="PD39" s="174"/>
      <c r="PT39" s="174"/>
      <c r="PU39" s="174"/>
      <c r="PV39" s="174"/>
      <c r="PW39" s="174"/>
      <c r="PX39" s="174"/>
      <c r="PY39" s="174"/>
      <c r="PZ39" s="174"/>
      <c r="QA39" s="174"/>
      <c r="QB39" s="174"/>
      <c r="QC39" s="174"/>
      <c r="QD39" s="174"/>
      <c r="QE39" s="174"/>
      <c r="QF39" s="174"/>
      <c r="QV39" s="174"/>
      <c r="QW39" s="174"/>
      <c r="QX39" s="174"/>
      <c r="QY39" s="174"/>
      <c r="QZ39" s="174"/>
      <c r="RA39" s="174"/>
      <c r="RB39" s="174"/>
      <c r="RC39" s="174"/>
      <c r="RD39" s="174"/>
      <c r="RE39" s="174"/>
      <c r="RF39" s="174"/>
      <c r="RG39" s="174"/>
      <c r="RH39" s="174"/>
      <c r="RX39" s="174"/>
      <c r="RY39" s="174"/>
      <c r="RZ39" s="174"/>
      <c r="SA39" s="174"/>
      <c r="SB39" s="174"/>
      <c r="SC39" s="174"/>
      <c r="SD39" s="174"/>
      <c r="SE39" s="174"/>
      <c r="SF39" s="174"/>
      <c r="SG39" s="174"/>
      <c r="SH39" s="174"/>
      <c r="SI39" s="174"/>
      <c r="SJ39" s="174"/>
      <c r="SZ39" s="174"/>
      <c r="TA39" s="174"/>
      <c r="TB39" s="174"/>
      <c r="TC39" s="174"/>
      <c r="TD39" s="174"/>
      <c r="TE39" s="174"/>
      <c r="TF39" s="174"/>
      <c r="TG39" s="174"/>
      <c r="TH39" s="174"/>
      <c r="TI39" s="174"/>
      <c r="TJ39" s="174"/>
      <c r="TK39" s="174"/>
      <c r="TL39" s="174"/>
      <c r="UB39" s="174"/>
      <c r="UC39" s="174"/>
      <c r="UD39" s="174"/>
      <c r="UE39" s="174"/>
      <c r="UF39" s="174"/>
      <c r="UG39" s="174"/>
      <c r="UH39" s="174"/>
      <c r="UI39" s="174"/>
      <c r="UJ39" s="174"/>
      <c r="UK39" s="174"/>
      <c r="UL39" s="174"/>
      <c r="UM39" s="174"/>
      <c r="UN39" s="174"/>
      <c r="VD39" s="174"/>
      <c r="VE39" s="174"/>
      <c r="VF39" s="174"/>
      <c r="VG39" s="174"/>
      <c r="VH39" s="174"/>
      <c r="VI39" s="174"/>
      <c r="VJ39" s="174"/>
      <c r="VK39" s="174"/>
      <c r="VL39" s="174"/>
      <c r="VM39" s="174"/>
      <c r="VN39" s="174"/>
      <c r="VO39" s="174"/>
      <c r="VP39" s="174"/>
      <c r="WF39" s="174"/>
      <c r="WG39" s="174"/>
      <c r="WH39" s="174"/>
      <c r="WI39" s="174"/>
      <c r="WJ39" s="174"/>
      <c r="WK39" s="174"/>
      <c r="WL39" s="174"/>
      <c r="WM39" s="174"/>
      <c r="WN39" s="174"/>
      <c r="WO39" s="174"/>
      <c r="WP39" s="174"/>
      <c r="WQ39" s="174"/>
      <c r="WR39" s="174"/>
      <c r="XH39" s="174"/>
      <c r="XI39" s="174"/>
      <c r="XJ39" s="174"/>
      <c r="XK39" s="174"/>
      <c r="XL39" s="174"/>
      <c r="XM39" s="174"/>
      <c r="XN39" s="174"/>
      <c r="XO39" s="174"/>
      <c r="XP39" s="174"/>
      <c r="XQ39" s="174"/>
      <c r="XR39" s="174"/>
      <c r="XS39" s="174"/>
      <c r="XT39" s="174"/>
      <c r="YJ39" s="174"/>
      <c r="YK39" s="174"/>
      <c r="YL39" s="174"/>
      <c r="YM39" s="174"/>
      <c r="YN39" s="174"/>
      <c r="YO39" s="174"/>
      <c r="YP39" s="174"/>
      <c r="YQ39" s="174"/>
      <c r="YR39" s="174"/>
      <c r="YS39" s="174"/>
      <c r="YT39" s="174"/>
      <c r="YU39" s="174"/>
      <c r="YV39" s="174"/>
      <c r="ZL39" s="174"/>
      <c r="ZM39" s="174"/>
      <c r="ZN39" s="174"/>
      <c r="ZO39" s="174"/>
      <c r="ZP39" s="174"/>
      <c r="ZQ39" s="174"/>
      <c r="ZR39" s="174"/>
      <c r="ZS39" s="174"/>
      <c r="ZT39" s="174"/>
      <c r="ZU39" s="174"/>
      <c r="ZV39" s="174"/>
      <c r="ZW39" s="174"/>
      <c r="ZX39" s="174"/>
      <c r="AAN39" s="174"/>
      <c r="AAO39" s="174"/>
      <c r="AAP39" s="174"/>
      <c r="AAQ39" s="174"/>
      <c r="AAR39" s="174"/>
      <c r="AAS39" s="174"/>
      <c r="AAT39" s="174"/>
      <c r="AAU39" s="174"/>
      <c r="AAV39" s="174"/>
      <c r="AAW39" s="174"/>
      <c r="AAX39" s="174"/>
      <c r="AAY39" s="174"/>
      <c r="AAZ39" s="174"/>
      <c r="ABP39" s="174"/>
      <c r="ABQ39" s="174"/>
      <c r="ABR39" s="174"/>
      <c r="ABS39" s="174"/>
      <c r="ABT39" s="174"/>
      <c r="ABU39" s="174"/>
      <c r="ABV39" s="174"/>
      <c r="ABW39" s="174"/>
      <c r="ABX39" s="174"/>
      <c r="ABY39" s="174"/>
      <c r="ABZ39" s="174"/>
      <c r="ACA39" s="174"/>
      <c r="ACB39" s="174"/>
      <c r="ACR39" s="174"/>
      <c r="ACS39" s="174"/>
      <c r="ACT39" s="174"/>
      <c r="ACU39" s="174"/>
      <c r="ACV39" s="174"/>
      <c r="ACW39" s="174"/>
      <c r="ACX39" s="174"/>
      <c r="ACY39" s="174"/>
      <c r="ACZ39" s="174"/>
      <c r="ADA39" s="174"/>
      <c r="ADB39" s="174"/>
      <c r="ADC39" s="174"/>
      <c r="ADD39" s="174"/>
      <c r="ADT39" s="174"/>
      <c r="ADU39" s="174"/>
      <c r="ADV39" s="174"/>
      <c r="ADW39" s="174"/>
      <c r="ADX39" s="174"/>
      <c r="ADY39" s="174"/>
      <c r="ADZ39" s="174"/>
      <c r="AEA39" s="174"/>
      <c r="AEB39" s="174"/>
      <c r="AEC39" s="174"/>
      <c r="AED39" s="174"/>
      <c r="AEE39" s="174"/>
      <c r="AEF39" s="174"/>
      <c r="AEV39" s="174"/>
      <c r="AEW39" s="174"/>
      <c r="AEX39" s="174"/>
      <c r="AEY39" s="174"/>
      <c r="AEZ39" s="174"/>
      <c r="AFA39" s="174"/>
      <c r="AFB39" s="174"/>
      <c r="AFC39" s="174"/>
      <c r="AFD39" s="174"/>
      <c r="AFE39" s="174"/>
      <c r="AFF39" s="174"/>
      <c r="AFG39" s="174"/>
      <c r="AFH39" s="174"/>
      <c r="AFX39" s="174"/>
      <c r="AFY39" s="174"/>
      <c r="AFZ39" s="174"/>
      <c r="AGA39" s="174"/>
      <c r="AGB39" s="174"/>
      <c r="AGC39" s="174"/>
      <c r="AGD39" s="174"/>
      <c r="AGE39" s="174"/>
      <c r="AGF39" s="174"/>
      <c r="AGG39" s="174"/>
      <c r="AGH39" s="174"/>
      <c r="AGI39" s="174"/>
      <c r="AGJ39" s="174"/>
      <c r="AGZ39" s="174"/>
      <c r="AHA39" s="174"/>
      <c r="AHB39" s="174"/>
      <c r="AHC39" s="174"/>
      <c r="AHD39" s="174"/>
      <c r="AHE39" s="174"/>
      <c r="AHF39" s="174"/>
      <c r="AHG39" s="174"/>
      <c r="AHH39" s="174"/>
      <c r="AHI39" s="174"/>
      <c r="AHJ39" s="174"/>
      <c r="AHK39" s="174"/>
      <c r="AHL39" s="174"/>
      <c r="AIB39" s="174"/>
      <c r="AIC39" s="174"/>
      <c r="AID39" s="174"/>
      <c r="AIE39" s="174"/>
      <c r="AIF39" s="174"/>
      <c r="AIG39" s="174"/>
      <c r="AIH39" s="174"/>
      <c r="AII39" s="174"/>
      <c r="AIJ39" s="174"/>
      <c r="AIK39" s="174"/>
      <c r="AIL39" s="174"/>
      <c r="AIM39" s="174"/>
      <c r="AIN39" s="174"/>
      <c r="AJD39" s="174"/>
      <c r="AJE39" s="174"/>
      <c r="AJF39" s="174"/>
      <c r="AJG39" s="174"/>
      <c r="AJH39" s="174"/>
      <c r="AJI39" s="174"/>
      <c r="AJJ39" s="174"/>
      <c r="AJK39" s="174"/>
      <c r="AJL39" s="174"/>
      <c r="AJM39" s="174"/>
      <c r="AJN39" s="174"/>
      <c r="AJO39" s="174"/>
      <c r="AJP39" s="174"/>
      <c r="AKF39" s="174"/>
      <c r="AKG39" s="174"/>
      <c r="AKH39" s="174"/>
      <c r="AKI39" s="174"/>
      <c r="AKJ39" s="174"/>
      <c r="AKK39" s="174"/>
      <c r="AKL39" s="174"/>
      <c r="AKM39" s="174"/>
      <c r="AKN39" s="174"/>
      <c r="AKO39" s="174"/>
      <c r="AKP39" s="174"/>
      <c r="AKQ39" s="174"/>
      <c r="AKR39" s="174"/>
      <c r="ALH39" s="174"/>
      <c r="ALI39" s="174"/>
      <c r="ALJ39" s="174"/>
      <c r="ALK39" s="174"/>
      <c r="ALL39" s="174"/>
      <c r="ALM39" s="174"/>
      <c r="ALN39" s="174"/>
      <c r="ALO39" s="174"/>
      <c r="ALP39" s="174"/>
      <c r="ALQ39" s="174"/>
      <c r="ALR39" s="174"/>
      <c r="ALS39" s="174"/>
      <c r="ALT39" s="174"/>
      <c r="AMJ39" s="174"/>
      <c r="AMK39" s="174"/>
      <c r="AML39" s="174"/>
      <c r="AMM39" s="174"/>
      <c r="AMN39" s="174"/>
      <c r="AMO39" s="174"/>
      <c r="AMP39" s="174"/>
      <c r="AMQ39" s="174"/>
      <c r="AMR39" s="174"/>
      <c r="AMS39" s="174"/>
      <c r="AMT39" s="174"/>
      <c r="AMU39" s="174"/>
      <c r="AMV39" s="174"/>
      <c r="ANL39" s="174"/>
      <c r="ANM39" s="174"/>
      <c r="ANN39" s="174"/>
      <c r="ANO39" s="174"/>
      <c r="ANP39" s="174"/>
      <c r="ANQ39" s="174"/>
      <c r="ANR39" s="174"/>
      <c r="ANS39" s="174"/>
      <c r="ANT39" s="174"/>
      <c r="ANU39" s="174"/>
      <c r="ANV39" s="174"/>
      <c r="ANW39" s="174"/>
      <c r="ANX39" s="174"/>
      <c r="AON39" s="174"/>
      <c r="AOO39" s="174"/>
      <c r="AOP39" s="174"/>
      <c r="AOQ39" s="174"/>
      <c r="AOR39" s="174"/>
      <c r="AOS39" s="174"/>
      <c r="AOT39" s="174"/>
      <c r="AOU39" s="174"/>
      <c r="AOV39" s="174"/>
      <c r="AOW39" s="174"/>
      <c r="AOX39" s="174"/>
      <c r="AOY39" s="174"/>
      <c r="AOZ39" s="174"/>
      <c r="APP39" s="174"/>
      <c r="APQ39" s="174"/>
      <c r="APR39" s="174"/>
      <c r="APS39" s="174"/>
      <c r="APT39" s="174"/>
      <c r="APU39" s="174"/>
      <c r="APV39" s="174"/>
      <c r="APW39" s="174"/>
      <c r="APX39" s="174"/>
      <c r="APY39" s="174"/>
      <c r="APZ39" s="174"/>
      <c r="AQA39" s="174"/>
      <c r="AQB39" s="174"/>
      <c r="AQR39" s="174"/>
      <c r="AQS39" s="174"/>
      <c r="AQT39" s="174"/>
      <c r="AQU39" s="174"/>
      <c r="AQV39" s="174"/>
      <c r="AQW39" s="174"/>
      <c r="AQX39" s="174"/>
      <c r="AQY39" s="174"/>
      <c r="AQZ39" s="174"/>
      <c r="ARA39" s="174"/>
      <c r="ARB39" s="174"/>
      <c r="ARC39" s="174"/>
      <c r="ARD39" s="174"/>
      <c r="ART39" s="174"/>
      <c r="ARU39" s="174"/>
      <c r="ARV39" s="174"/>
      <c r="ARW39" s="174"/>
      <c r="ARX39" s="174"/>
      <c r="ARY39" s="174"/>
      <c r="ARZ39" s="174"/>
      <c r="ASA39" s="174"/>
      <c r="ASB39" s="174"/>
      <c r="ASC39" s="174"/>
      <c r="ASD39" s="174"/>
      <c r="ASE39" s="174"/>
      <c r="ASF39" s="174"/>
      <c r="ASV39" s="174"/>
      <c r="ASW39" s="174"/>
      <c r="ASX39" s="174"/>
      <c r="ASY39" s="174"/>
      <c r="ASZ39" s="174"/>
      <c r="ATA39" s="174"/>
      <c r="ATB39" s="174"/>
      <c r="ATC39" s="174"/>
      <c r="ATD39" s="174"/>
      <c r="ATE39" s="174"/>
      <c r="ATF39" s="174"/>
      <c r="ATG39" s="174"/>
      <c r="ATH39" s="174"/>
      <c r="ATX39" s="174"/>
      <c r="ATY39" s="174"/>
      <c r="ATZ39" s="174"/>
      <c r="AUA39" s="174"/>
      <c r="AUB39" s="174"/>
      <c r="AUC39" s="174"/>
      <c r="AUD39" s="174"/>
      <c r="AUE39" s="174"/>
      <c r="AUF39" s="174"/>
      <c r="AUG39" s="174"/>
      <c r="AUH39" s="174"/>
      <c r="AUI39" s="174"/>
      <c r="AUJ39" s="174"/>
      <c r="AUZ39" s="174"/>
      <c r="AVA39" s="174"/>
      <c r="AVB39" s="174"/>
      <c r="AVC39" s="174"/>
      <c r="AVD39" s="174"/>
      <c r="AVE39" s="174"/>
      <c r="AVF39" s="174"/>
      <c r="AVG39" s="174"/>
      <c r="AVH39" s="174"/>
      <c r="AVI39" s="174"/>
      <c r="AVJ39" s="174"/>
      <c r="AVK39" s="174"/>
      <c r="AVL39" s="174"/>
      <c r="AWB39" s="174"/>
      <c r="AWC39" s="174"/>
      <c r="AWD39" s="174"/>
      <c r="AWE39" s="174"/>
      <c r="AWF39" s="174"/>
      <c r="AWG39" s="174"/>
      <c r="AWH39" s="174"/>
      <c r="AWI39" s="174"/>
      <c r="AWJ39" s="174"/>
      <c r="AWK39" s="174"/>
      <c r="AWL39" s="174"/>
      <c r="AWM39" s="174"/>
      <c r="AWN39" s="174"/>
      <c r="AXD39" s="174"/>
      <c r="AXE39" s="174"/>
      <c r="AXF39" s="174"/>
      <c r="AXG39" s="174"/>
      <c r="AXH39" s="174"/>
      <c r="AXI39" s="174"/>
      <c r="AXJ39" s="174"/>
      <c r="AXK39" s="174"/>
      <c r="AXL39" s="174"/>
      <c r="AXM39" s="174"/>
      <c r="AXN39" s="174"/>
      <c r="AXO39" s="174"/>
      <c r="AXP39" s="174"/>
      <c r="AYF39" s="174"/>
      <c r="AYG39" s="174"/>
      <c r="AYH39" s="174"/>
      <c r="AYI39" s="174"/>
      <c r="AYJ39" s="174"/>
      <c r="AYK39" s="174"/>
      <c r="AYL39" s="174"/>
      <c r="AYM39" s="174"/>
      <c r="AYN39" s="174"/>
      <c r="AYO39" s="174"/>
      <c r="AYP39" s="174"/>
      <c r="AYQ39" s="174"/>
      <c r="AYR39" s="174"/>
      <c r="AZH39" s="174"/>
      <c r="AZI39" s="174"/>
      <c r="AZJ39" s="174"/>
      <c r="AZK39" s="174"/>
      <c r="AZL39" s="174"/>
      <c r="AZM39" s="174"/>
      <c r="AZN39" s="174"/>
      <c r="AZO39" s="174"/>
      <c r="AZP39" s="174"/>
      <c r="AZQ39" s="174"/>
      <c r="AZR39" s="174"/>
      <c r="AZS39" s="174"/>
      <c r="AZT39" s="174"/>
      <c r="BAJ39" s="174"/>
      <c r="BAK39" s="174"/>
      <c r="BAL39" s="174"/>
      <c r="BAM39" s="174"/>
      <c r="BAN39" s="174"/>
      <c r="BAO39" s="174"/>
      <c r="BAP39" s="174"/>
      <c r="BAQ39" s="174"/>
      <c r="BAR39" s="174"/>
      <c r="BAS39" s="174"/>
      <c r="BAT39" s="174"/>
      <c r="BAU39" s="174"/>
      <c r="BAV39" s="174"/>
      <c r="BBL39" s="174"/>
      <c r="BBM39" s="174"/>
      <c r="BBN39" s="174"/>
      <c r="BBO39" s="174"/>
      <c r="BBP39" s="174"/>
      <c r="BBQ39" s="174"/>
      <c r="BBR39" s="174"/>
      <c r="BBS39" s="174"/>
      <c r="BBT39" s="174"/>
      <c r="BBU39" s="174"/>
      <c r="BBV39" s="174"/>
      <c r="BBW39" s="174"/>
      <c r="BBX39" s="174"/>
      <c r="BCN39" s="174"/>
      <c r="BCO39" s="174"/>
      <c r="BCP39" s="174"/>
      <c r="BCQ39" s="174"/>
      <c r="BCR39" s="174"/>
      <c r="BCS39" s="174"/>
      <c r="BCT39" s="174"/>
      <c r="BCU39" s="174"/>
      <c r="BCV39" s="174"/>
      <c r="BCW39" s="174"/>
      <c r="BCX39" s="174"/>
      <c r="BCY39" s="174"/>
      <c r="BCZ39" s="174"/>
      <c r="BDP39" s="174"/>
      <c r="BDQ39" s="174"/>
      <c r="BDR39" s="174"/>
      <c r="BDS39" s="174"/>
      <c r="BDT39" s="174"/>
      <c r="BDU39" s="174"/>
      <c r="BDV39" s="174"/>
      <c r="BDW39" s="174"/>
      <c r="BDX39" s="174"/>
      <c r="BDY39" s="174"/>
      <c r="BDZ39" s="174"/>
      <c r="BEA39" s="174"/>
      <c r="BEB39" s="174"/>
      <c r="BER39" s="174"/>
      <c r="BES39" s="174"/>
      <c r="BET39" s="174"/>
      <c r="BEU39" s="174"/>
      <c r="BEV39" s="174"/>
      <c r="BEW39" s="174"/>
      <c r="BEX39" s="174"/>
      <c r="BEY39" s="174"/>
      <c r="BEZ39" s="174"/>
      <c r="BFA39" s="174"/>
      <c r="BFB39" s="174"/>
      <c r="BFC39" s="174"/>
      <c r="BFD39" s="174"/>
      <c r="BFT39" s="174"/>
      <c r="BFU39" s="174"/>
      <c r="BFV39" s="174"/>
      <c r="BFW39" s="174"/>
      <c r="BFX39" s="174"/>
      <c r="BFY39" s="174"/>
      <c r="BFZ39" s="174"/>
      <c r="BGA39" s="174"/>
      <c r="BGB39" s="174"/>
      <c r="BGC39" s="174"/>
      <c r="BGD39" s="174"/>
      <c r="BGE39" s="174"/>
      <c r="BGF39" s="174"/>
      <c r="BGV39" s="174"/>
      <c r="BGW39" s="174"/>
      <c r="BGX39" s="174"/>
      <c r="BGY39" s="174"/>
      <c r="BGZ39" s="174"/>
      <c r="BHA39" s="174"/>
      <c r="BHB39" s="174"/>
      <c r="BHC39" s="174"/>
      <c r="BHD39" s="174"/>
      <c r="BHE39" s="174"/>
      <c r="BHF39" s="174"/>
      <c r="BHG39" s="174"/>
      <c r="BHH39" s="174"/>
      <c r="BHX39" s="174"/>
      <c r="BHY39" s="174"/>
      <c r="BHZ39" s="174"/>
      <c r="BIA39" s="174"/>
      <c r="BIB39" s="174"/>
      <c r="BIC39" s="174"/>
      <c r="BID39" s="174"/>
      <c r="BIE39" s="174"/>
      <c r="BIF39" s="174"/>
      <c r="BIG39" s="174"/>
      <c r="BIH39" s="174"/>
      <c r="BII39" s="174"/>
      <c r="BIJ39" s="174"/>
      <c r="BIZ39" s="174"/>
      <c r="BJA39" s="174"/>
      <c r="BJB39" s="174"/>
      <c r="BJC39" s="174"/>
      <c r="BJD39" s="174"/>
      <c r="BJE39" s="174"/>
      <c r="BJF39" s="174"/>
      <c r="BJG39" s="174"/>
      <c r="BJH39" s="174"/>
      <c r="BJI39" s="174"/>
      <c r="BJJ39" s="174"/>
      <c r="BJK39" s="174"/>
      <c r="BJL39" s="174"/>
      <c r="BKB39" s="174"/>
      <c r="BKC39" s="174"/>
      <c r="BKD39" s="174"/>
      <c r="BKE39" s="174"/>
      <c r="BKF39" s="174"/>
      <c r="BKG39" s="174"/>
      <c r="BKH39" s="174"/>
      <c r="BKI39" s="174"/>
      <c r="BKJ39" s="174"/>
      <c r="BKK39" s="174"/>
      <c r="BKL39" s="174"/>
      <c r="BKM39" s="174"/>
      <c r="BKN39" s="174"/>
      <c r="BLD39" s="174"/>
      <c r="BLE39" s="174"/>
      <c r="BLF39" s="174"/>
      <c r="BLG39" s="174"/>
      <c r="BLH39" s="174"/>
      <c r="BLI39" s="174"/>
      <c r="BLJ39" s="174"/>
      <c r="BLK39" s="174"/>
      <c r="BLL39" s="174"/>
      <c r="BLM39" s="174"/>
      <c r="BLN39" s="174"/>
      <c r="BLO39" s="174"/>
      <c r="BLP39" s="174"/>
      <c r="BMF39" s="174"/>
      <c r="BMG39" s="174"/>
      <c r="BMH39" s="174"/>
      <c r="BMI39" s="174"/>
      <c r="BMJ39" s="174"/>
      <c r="BMK39" s="174"/>
      <c r="BML39" s="174"/>
      <c r="BMM39" s="174"/>
      <c r="BMN39" s="174"/>
      <c r="BMO39" s="174"/>
      <c r="BMP39" s="174"/>
      <c r="BMQ39" s="174"/>
      <c r="BMR39" s="174"/>
      <c r="BNH39" s="174"/>
      <c r="BNI39" s="174"/>
      <c r="BNJ39" s="174"/>
      <c r="BNK39" s="174"/>
      <c r="BNL39" s="174"/>
      <c r="BNM39" s="174"/>
      <c r="BNN39" s="174"/>
      <c r="BNO39" s="174"/>
      <c r="BNP39" s="174"/>
      <c r="BNQ39" s="174"/>
      <c r="BNR39" s="174"/>
      <c r="BNS39" s="174"/>
      <c r="BNT39" s="174"/>
      <c r="BOJ39" s="174"/>
      <c r="BOK39" s="174"/>
      <c r="BOL39" s="174"/>
      <c r="BOM39" s="174"/>
      <c r="BON39" s="174"/>
      <c r="BOO39" s="174"/>
      <c r="BOP39" s="174"/>
      <c r="BOQ39" s="174"/>
      <c r="BOR39" s="174"/>
      <c r="BOS39" s="174"/>
      <c r="BOT39" s="174"/>
      <c r="BOU39" s="174"/>
      <c r="BOV39" s="174"/>
      <c r="BPL39" s="174"/>
      <c r="BPM39" s="174"/>
      <c r="BPN39" s="174"/>
      <c r="BPO39" s="174"/>
      <c r="BPP39" s="174"/>
      <c r="BPQ39" s="174"/>
      <c r="BPR39" s="174"/>
      <c r="BPS39" s="174"/>
      <c r="BPT39" s="174"/>
      <c r="BPU39" s="174"/>
      <c r="BPV39" s="174"/>
      <c r="BPW39" s="174"/>
      <c r="BPX39" s="174"/>
      <c r="BQN39" s="174"/>
      <c r="BQO39" s="174"/>
      <c r="BQP39" s="174"/>
      <c r="BQQ39" s="174"/>
      <c r="BQR39" s="174"/>
      <c r="BQS39" s="174"/>
      <c r="BQT39" s="174"/>
      <c r="BQU39" s="174"/>
      <c r="BQV39" s="174"/>
      <c r="BQW39" s="174"/>
      <c r="BQX39" s="174"/>
      <c r="BQY39" s="174"/>
      <c r="BQZ39" s="174"/>
      <c r="BRP39" s="174"/>
      <c r="BRQ39" s="174"/>
      <c r="BRR39" s="174"/>
      <c r="BRS39" s="174"/>
      <c r="BRT39" s="174"/>
      <c r="BRU39" s="174"/>
      <c r="BRV39" s="174"/>
      <c r="BRW39" s="174"/>
      <c r="BRX39" s="174"/>
      <c r="BRY39" s="174"/>
      <c r="BRZ39" s="174"/>
      <c r="BSA39" s="174"/>
      <c r="BSB39" s="174"/>
      <c r="BSR39" s="174"/>
      <c r="BSS39" s="174"/>
      <c r="BST39" s="174"/>
      <c r="BSU39" s="174"/>
      <c r="BSV39" s="174"/>
      <c r="BSW39" s="174"/>
      <c r="BSX39" s="174"/>
      <c r="BSY39" s="174"/>
      <c r="BSZ39" s="174"/>
      <c r="BTA39" s="174"/>
      <c r="BTB39" s="174"/>
      <c r="BTC39" s="174"/>
      <c r="BTD39" s="174"/>
      <c r="BTT39" s="174"/>
      <c r="BTU39" s="174"/>
      <c r="BTV39" s="174"/>
      <c r="BTW39" s="174"/>
      <c r="BTX39" s="174"/>
      <c r="BTY39" s="174"/>
      <c r="BTZ39" s="174"/>
      <c r="BUA39" s="174"/>
      <c r="BUB39" s="174"/>
      <c r="BUC39" s="174"/>
      <c r="BUD39" s="174"/>
      <c r="BUE39" s="174"/>
      <c r="BUF39" s="174"/>
      <c r="BUV39" s="174"/>
      <c r="BUW39" s="174"/>
      <c r="BUX39" s="174"/>
      <c r="BUY39" s="174"/>
      <c r="BUZ39" s="174"/>
      <c r="BVA39" s="174"/>
      <c r="BVB39" s="174"/>
      <c r="BVC39" s="174"/>
      <c r="BVD39" s="174"/>
      <c r="BVE39" s="174"/>
      <c r="BVF39" s="174"/>
      <c r="BVG39" s="174"/>
      <c r="BVH39" s="174"/>
      <c r="BVX39" s="174"/>
      <c r="BVY39" s="174"/>
      <c r="BVZ39" s="174"/>
      <c r="BWA39" s="174"/>
      <c r="BWB39" s="174"/>
      <c r="BWC39" s="174"/>
      <c r="BWD39" s="174"/>
      <c r="BWE39" s="174"/>
      <c r="BWF39" s="174"/>
      <c r="BWG39" s="174"/>
      <c r="BWH39" s="174"/>
      <c r="BWI39" s="174"/>
      <c r="BWJ39" s="174"/>
      <c r="BWZ39" s="174"/>
      <c r="BXA39" s="174"/>
      <c r="BXB39" s="174"/>
      <c r="BXC39" s="174"/>
      <c r="BXD39" s="174"/>
      <c r="BXE39" s="174"/>
      <c r="BXF39" s="174"/>
      <c r="BXG39" s="174"/>
      <c r="BXH39" s="174"/>
      <c r="BXI39" s="174"/>
      <c r="BXJ39" s="174"/>
      <c r="BXK39" s="174"/>
      <c r="BXL39" s="174"/>
      <c r="BYB39" s="174"/>
      <c r="BYC39" s="174"/>
      <c r="BYD39" s="174"/>
      <c r="BYE39" s="174"/>
      <c r="BYF39" s="174"/>
      <c r="BYG39" s="174"/>
      <c r="BYH39" s="174"/>
      <c r="BYI39" s="174"/>
      <c r="BYJ39" s="174"/>
      <c r="BYK39" s="174"/>
      <c r="BYL39" s="174"/>
      <c r="BYM39" s="174"/>
      <c r="BYN39" s="174"/>
      <c r="BZD39" s="174"/>
      <c r="BZE39" s="174"/>
      <c r="BZF39" s="174"/>
      <c r="BZG39" s="174"/>
      <c r="BZH39" s="174"/>
      <c r="BZI39" s="174"/>
      <c r="BZJ39" s="174"/>
      <c r="BZK39" s="174"/>
      <c r="BZL39" s="174"/>
      <c r="BZM39" s="174"/>
      <c r="BZN39" s="174"/>
      <c r="BZO39" s="174"/>
      <c r="BZP39" s="174"/>
      <c r="CAF39" s="174"/>
      <c r="CAG39" s="174"/>
      <c r="CAH39" s="174"/>
      <c r="CAI39" s="174"/>
      <c r="CAJ39" s="174"/>
      <c r="CAK39" s="174"/>
      <c r="CAL39" s="174"/>
      <c r="CAM39" s="174"/>
      <c r="CAN39" s="174"/>
      <c r="CAO39" s="174"/>
      <c r="CAP39" s="174"/>
      <c r="CAQ39" s="174"/>
      <c r="CAR39" s="174"/>
      <c r="CBH39" s="174"/>
      <c r="CBI39" s="174"/>
      <c r="CBJ39" s="174"/>
      <c r="CBK39" s="174"/>
      <c r="CBL39" s="174"/>
      <c r="CBM39" s="174"/>
      <c r="CBN39" s="174"/>
      <c r="CBO39" s="174"/>
      <c r="CBP39" s="174"/>
      <c r="CBQ39" s="174"/>
      <c r="CBR39" s="174"/>
      <c r="CBS39" s="174"/>
      <c r="CBT39" s="174"/>
      <c r="CCJ39" s="174"/>
      <c r="CCK39" s="174"/>
      <c r="CCL39" s="174"/>
      <c r="CCM39" s="174"/>
      <c r="CCN39" s="174"/>
      <c r="CCO39" s="174"/>
      <c r="CCP39" s="174"/>
      <c r="CCQ39" s="174"/>
      <c r="CCR39" s="174"/>
      <c r="CCS39" s="174"/>
      <c r="CCT39" s="174"/>
      <c r="CCU39" s="174"/>
      <c r="CCV39" s="174"/>
      <c r="CDL39" s="174"/>
      <c r="CDM39" s="174"/>
      <c r="CDN39" s="174"/>
      <c r="CDO39" s="174"/>
      <c r="CDP39" s="174"/>
      <c r="CDQ39" s="174"/>
      <c r="CDR39" s="174"/>
      <c r="CDS39" s="174"/>
      <c r="CDT39" s="174"/>
      <c r="CDU39" s="174"/>
      <c r="CDV39" s="174"/>
      <c r="CDW39" s="174"/>
      <c r="CDX39" s="174"/>
      <c r="CEN39" s="174"/>
      <c r="CEO39" s="174"/>
      <c r="CEP39" s="174"/>
      <c r="CEQ39" s="174"/>
      <c r="CER39" s="174"/>
      <c r="CES39" s="174"/>
      <c r="CET39" s="174"/>
      <c r="CEU39" s="174"/>
      <c r="CEV39" s="174"/>
      <c r="CEW39" s="174"/>
      <c r="CEX39" s="174"/>
      <c r="CEY39" s="174"/>
      <c r="CEZ39" s="174"/>
      <c r="CFP39" s="174"/>
      <c r="CFQ39" s="174"/>
      <c r="CFR39" s="174"/>
      <c r="CFS39" s="174"/>
      <c r="CFT39" s="174"/>
      <c r="CFU39" s="174"/>
      <c r="CFV39" s="174"/>
      <c r="CFW39" s="174"/>
      <c r="CFX39" s="174"/>
      <c r="CFY39" s="174"/>
      <c r="CFZ39" s="174"/>
      <c r="CGA39" s="174"/>
      <c r="CGB39" s="174"/>
      <c r="CGR39" s="174"/>
      <c r="CGS39" s="174"/>
      <c r="CGT39" s="174"/>
      <c r="CGU39" s="174"/>
      <c r="CGV39" s="174"/>
      <c r="CGW39" s="174"/>
      <c r="CGX39" s="174"/>
      <c r="CGY39" s="174"/>
      <c r="CGZ39" s="174"/>
      <c r="CHA39" s="174"/>
      <c r="CHB39" s="174"/>
      <c r="CHC39" s="174"/>
      <c r="CHD39" s="174"/>
      <c r="CHT39" s="174"/>
      <c r="CHU39" s="174"/>
      <c r="CHV39" s="174"/>
      <c r="CHW39" s="174"/>
      <c r="CHX39" s="174"/>
      <c r="CHY39" s="174"/>
      <c r="CHZ39" s="174"/>
      <c r="CIA39" s="174"/>
      <c r="CIB39" s="174"/>
      <c r="CIC39" s="174"/>
      <c r="CID39" s="174"/>
      <c r="CIE39" s="174"/>
      <c r="CIF39" s="174"/>
      <c r="CIV39" s="174"/>
      <c r="CIW39" s="174"/>
      <c r="CIX39" s="174"/>
      <c r="CIY39" s="174"/>
      <c r="CIZ39" s="174"/>
      <c r="CJA39" s="174"/>
      <c r="CJB39" s="174"/>
      <c r="CJC39" s="174"/>
      <c r="CJD39" s="174"/>
      <c r="CJE39" s="174"/>
      <c r="CJF39" s="174"/>
      <c r="CJG39" s="174"/>
      <c r="CJH39" s="174"/>
      <c r="CJX39" s="174"/>
      <c r="CJY39" s="174"/>
      <c r="CJZ39" s="174"/>
      <c r="CKA39" s="174"/>
      <c r="CKB39" s="174"/>
      <c r="CKC39" s="174"/>
      <c r="CKD39" s="174"/>
      <c r="CKE39" s="174"/>
      <c r="CKF39" s="174"/>
      <c r="CKG39" s="174"/>
      <c r="CKH39" s="174"/>
      <c r="CKI39" s="174"/>
      <c r="CKJ39" s="174"/>
      <c r="CKZ39" s="174"/>
      <c r="CLA39" s="174"/>
      <c r="CLB39" s="174"/>
      <c r="CLC39" s="174"/>
      <c r="CLD39" s="174"/>
      <c r="CLE39" s="174"/>
      <c r="CLF39" s="174"/>
      <c r="CLG39" s="174"/>
      <c r="CLH39" s="174"/>
      <c r="CLI39" s="174"/>
      <c r="CLJ39" s="174"/>
      <c r="CLK39" s="174"/>
      <c r="CLL39" s="174"/>
      <c r="CMB39" s="174"/>
      <c r="CMC39" s="174"/>
      <c r="CMD39" s="174"/>
      <c r="CME39" s="174"/>
      <c r="CMF39" s="174"/>
      <c r="CMG39" s="174"/>
      <c r="CMH39" s="174"/>
      <c r="CMI39" s="174"/>
      <c r="CMJ39" s="174"/>
      <c r="CMK39" s="174"/>
      <c r="CML39" s="174"/>
      <c r="CMM39" s="174"/>
      <c r="CMN39" s="174"/>
      <c r="CND39" s="174"/>
      <c r="CNE39" s="174"/>
      <c r="CNF39" s="174"/>
      <c r="CNG39" s="174"/>
      <c r="CNH39" s="174"/>
      <c r="CNI39" s="174"/>
      <c r="CNJ39" s="174"/>
      <c r="CNK39" s="174"/>
      <c r="CNL39" s="174"/>
      <c r="CNM39" s="174"/>
      <c r="CNN39" s="174"/>
      <c r="CNO39" s="174"/>
      <c r="CNP39" s="174"/>
      <c r="COF39" s="174"/>
      <c r="COG39" s="174"/>
      <c r="COH39" s="174"/>
      <c r="COI39" s="174"/>
      <c r="COJ39" s="174"/>
      <c r="COK39" s="174"/>
      <c r="COL39" s="174"/>
      <c r="COM39" s="174"/>
      <c r="CON39" s="174"/>
      <c r="COO39" s="174"/>
      <c r="COP39" s="174"/>
      <c r="COQ39" s="174"/>
      <c r="COR39" s="174"/>
      <c r="CPH39" s="174"/>
      <c r="CPI39" s="174"/>
      <c r="CPJ39" s="174"/>
      <c r="CPK39" s="174"/>
      <c r="CPL39" s="174"/>
      <c r="CPM39" s="174"/>
      <c r="CPN39" s="174"/>
      <c r="CPO39" s="174"/>
      <c r="CPP39" s="174"/>
      <c r="CPQ39" s="174"/>
      <c r="CPR39" s="174"/>
      <c r="CPS39" s="174"/>
      <c r="CPT39" s="174"/>
      <c r="CQJ39" s="174"/>
      <c r="CQK39" s="174"/>
      <c r="CQL39" s="174"/>
      <c r="CQM39" s="174"/>
      <c r="CQN39" s="174"/>
      <c r="CQO39" s="174"/>
      <c r="CQP39" s="174"/>
      <c r="CQQ39" s="174"/>
      <c r="CQR39" s="174"/>
      <c r="CQS39" s="174"/>
      <c r="CQT39" s="174"/>
      <c r="CQU39" s="174"/>
      <c r="CQV39" s="174"/>
      <c r="CRL39" s="174"/>
      <c r="CRM39" s="174"/>
      <c r="CRN39" s="174"/>
      <c r="CRO39" s="174"/>
      <c r="CRP39" s="174"/>
      <c r="CRQ39" s="174"/>
      <c r="CRR39" s="174"/>
      <c r="CRS39" s="174"/>
      <c r="CRT39" s="174"/>
      <c r="CRU39" s="174"/>
      <c r="CRV39" s="174"/>
      <c r="CRW39" s="174"/>
      <c r="CRX39" s="174"/>
      <c r="CSN39" s="174"/>
      <c r="CSO39" s="174"/>
      <c r="CSP39" s="174"/>
      <c r="CSQ39" s="174"/>
      <c r="CSR39" s="174"/>
      <c r="CSS39" s="174"/>
      <c r="CST39" s="174"/>
      <c r="CSU39" s="174"/>
      <c r="CSV39" s="174"/>
      <c r="CSW39" s="174"/>
      <c r="CSX39" s="174"/>
      <c r="CSY39" s="174"/>
      <c r="CSZ39" s="174"/>
      <c r="CTP39" s="174"/>
      <c r="CTQ39" s="174"/>
      <c r="CTR39" s="174"/>
      <c r="CTS39" s="174"/>
      <c r="CTT39" s="174"/>
      <c r="CTU39" s="174"/>
      <c r="CTV39" s="174"/>
      <c r="CTW39" s="174"/>
      <c r="CTX39" s="174"/>
      <c r="CTY39" s="174"/>
      <c r="CTZ39" s="174"/>
      <c r="CUA39" s="174"/>
      <c r="CUB39" s="174"/>
      <c r="CUR39" s="174"/>
      <c r="CUS39" s="174"/>
      <c r="CUT39" s="174"/>
      <c r="CUU39" s="174"/>
      <c r="CUV39" s="174"/>
      <c r="CUW39" s="174"/>
      <c r="CUX39" s="174"/>
      <c r="CUY39" s="174"/>
      <c r="CUZ39" s="174"/>
      <c r="CVA39" s="174"/>
      <c r="CVB39" s="174"/>
      <c r="CVC39" s="174"/>
      <c r="CVD39" s="174"/>
      <c r="CVT39" s="174"/>
      <c r="CVU39" s="174"/>
      <c r="CVV39" s="174"/>
      <c r="CVW39" s="174"/>
      <c r="CVX39" s="174"/>
      <c r="CVY39" s="174"/>
      <c r="CVZ39" s="174"/>
      <c r="CWA39" s="174"/>
      <c r="CWB39" s="174"/>
      <c r="CWC39" s="174"/>
      <c r="CWD39" s="174"/>
      <c r="CWE39" s="174"/>
      <c r="CWF39" s="174"/>
      <c r="CWV39" s="174"/>
      <c r="CWW39" s="174"/>
      <c r="CWX39" s="174"/>
      <c r="CWY39" s="174"/>
      <c r="CWZ39" s="174"/>
      <c r="CXA39" s="174"/>
      <c r="CXB39" s="174"/>
      <c r="CXC39" s="174"/>
      <c r="CXD39" s="174"/>
      <c r="CXE39" s="174"/>
      <c r="CXF39" s="174"/>
      <c r="CXG39" s="174"/>
      <c r="CXH39" s="174"/>
      <c r="CXX39" s="174"/>
      <c r="CXY39" s="174"/>
      <c r="CXZ39" s="174"/>
      <c r="CYA39" s="174"/>
      <c r="CYB39" s="174"/>
      <c r="CYC39" s="174"/>
      <c r="CYD39" s="174"/>
      <c r="CYE39" s="174"/>
      <c r="CYF39" s="174"/>
      <c r="CYG39" s="174"/>
      <c r="CYH39" s="174"/>
      <c r="CYI39" s="174"/>
      <c r="CYJ39" s="174"/>
      <c r="CYZ39" s="174"/>
      <c r="CZA39" s="174"/>
      <c r="CZB39" s="174"/>
      <c r="CZC39" s="174"/>
      <c r="CZD39" s="174"/>
      <c r="CZE39" s="174"/>
      <c r="CZF39" s="174"/>
      <c r="CZG39" s="174"/>
      <c r="CZH39" s="174"/>
      <c r="CZI39" s="174"/>
      <c r="CZJ39" s="174"/>
      <c r="CZK39" s="174"/>
      <c r="CZL39" s="174"/>
      <c r="DAB39" s="174"/>
      <c r="DAC39" s="174"/>
      <c r="DAD39" s="174"/>
      <c r="DAE39" s="174"/>
      <c r="DAF39" s="174"/>
      <c r="DAG39" s="174"/>
      <c r="DAH39" s="174"/>
      <c r="DAI39" s="174"/>
      <c r="DAJ39" s="174"/>
      <c r="DAK39" s="174"/>
      <c r="DAL39" s="174"/>
      <c r="DAM39" s="174"/>
      <c r="DAN39" s="174"/>
      <c r="DBD39" s="174"/>
      <c r="DBE39" s="174"/>
      <c r="DBF39" s="174"/>
      <c r="DBG39" s="174"/>
      <c r="DBH39" s="174"/>
      <c r="DBI39" s="174"/>
      <c r="DBJ39" s="174"/>
      <c r="DBK39" s="174"/>
      <c r="DBL39" s="174"/>
      <c r="DBM39" s="174"/>
      <c r="DBN39" s="174"/>
      <c r="DBO39" s="174"/>
      <c r="DBP39" s="174"/>
      <c r="DCF39" s="174"/>
      <c r="DCG39" s="174"/>
      <c r="DCH39" s="174"/>
      <c r="DCI39" s="174"/>
      <c r="DCJ39" s="174"/>
      <c r="DCK39" s="174"/>
      <c r="DCL39" s="174"/>
      <c r="DCM39" s="174"/>
      <c r="DCN39" s="174"/>
      <c r="DCO39" s="174"/>
      <c r="DCP39" s="174"/>
      <c r="DCQ39" s="174"/>
      <c r="DCR39" s="174"/>
      <c r="DDH39" s="174"/>
      <c r="DDI39" s="174"/>
      <c r="DDJ39" s="174"/>
      <c r="DDK39" s="174"/>
      <c r="DDL39" s="174"/>
      <c r="DDM39" s="174"/>
      <c r="DDN39" s="174"/>
      <c r="DDO39" s="174"/>
      <c r="DDP39" s="174"/>
      <c r="DDQ39" s="174"/>
      <c r="DDR39" s="174"/>
      <c r="DDS39" s="174"/>
      <c r="DDT39" s="174"/>
      <c r="DEJ39" s="174"/>
      <c r="DEK39" s="174"/>
      <c r="DEL39" s="174"/>
      <c r="DEM39" s="174"/>
      <c r="DEN39" s="174"/>
      <c r="DEO39" s="174"/>
      <c r="DEP39" s="174"/>
      <c r="DEQ39" s="174"/>
      <c r="DER39" s="174"/>
      <c r="DES39" s="174"/>
      <c r="DET39" s="174"/>
      <c r="DEU39" s="174"/>
      <c r="DEV39" s="174"/>
      <c r="DFL39" s="174"/>
      <c r="DFM39" s="174"/>
      <c r="DFN39" s="174"/>
      <c r="DFO39" s="174"/>
      <c r="DFP39" s="174"/>
      <c r="DFQ39" s="174"/>
      <c r="DFR39" s="174"/>
      <c r="DFS39" s="174"/>
      <c r="DFT39" s="174"/>
      <c r="DFU39" s="174"/>
      <c r="DFV39" s="174"/>
      <c r="DFW39" s="174"/>
      <c r="DFX39" s="174"/>
      <c r="DGN39" s="174"/>
      <c r="DGO39" s="174"/>
      <c r="DGP39" s="174"/>
      <c r="DGQ39" s="174"/>
      <c r="DGR39" s="174"/>
      <c r="DGS39" s="174"/>
      <c r="DGT39" s="174"/>
      <c r="DGU39" s="174"/>
      <c r="DGV39" s="174"/>
      <c r="DGW39" s="174"/>
      <c r="DGX39" s="174"/>
      <c r="DGY39" s="174"/>
      <c r="DGZ39" s="174"/>
      <c r="DHP39" s="174"/>
      <c r="DHQ39" s="174"/>
      <c r="DHR39" s="174"/>
      <c r="DHS39" s="174"/>
      <c r="DHT39" s="174"/>
      <c r="DHU39" s="174"/>
      <c r="DHV39" s="174"/>
      <c r="DHW39" s="174"/>
      <c r="DHX39" s="174"/>
      <c r="DHY39" s="174"/>
      <c r="DHZ39" s="174"/>
      <c r="DIA39" s="174"/>
      <c r="DIB39" s="174"/>
      <c r="DIR39" s="174"/>
      <c r="DIS39" s="174"/>
      <c r="DIT39" s="174"/>
      <c r="DIU39" s="174"/>
      <c r="DIV39" s="174"/>
      <c r="DIW39" s="174"/>
      <c r="DIX39" s="174"/>
      <c r="DIY39" s="174"/>
      <c r="DIZ39" s="174"/>
      <c r="DJA39" s="174"/>
      <c r="DJB39" s="174"/>
      <c r="DJC39" s="174"/>
      <c r="DJD39" s="174"/>
      <c r="DJT39" s="174"/>
      <c r="DJU39" s="174"/>
      <c r="DJV39" s="174"/>
      <c r="DJW39" s="174"/>
      <c r="DJX39" s="174"/>
      <c r="DJY39" s="174"/>
      <c r="DJZ39" s="174"/>
      <c r="DKA39" s="174"/>
      <c r="DKB39" s="174"/>
      <c r="DKC39" s="174"/>
      <c r="DKD39" s="174"/>
      <c r="DKE39" s="174"/>
      <c r="DKF39" s="174"/>
      <c r="DKV39" s="174"/>
      <c r="DKW39" s="174"/>
      <c r="DKX39" s="174"/>
      <c r="DKY39" s="174"/>
      <c r="DKZ39" s="174"/>
      <c r="DLA39" s="174"/>
      <c r="DLB39" s="174"/>
      <c r="DLC39" s="174"/>
      <c r="DLD39" s="174"/>
      <c r="DLE39" s="174"/>
      <c r="DLF39" s="174"/>
      <c r="DLG39" s="174"/>
      <c r="DLH39" s="174"/>
      <c r="DLX39" s="174"/>
      <c r="DLY39" s="174"/>
      <c r="DLZ39" s="174"/>
      <c r="DMA39" s="174"/>
      <c r="DMB39" s="174"/>
      <c r="DMC39" s="174"/>
      <c r="DMD39" s="174"/>
      <c r="DME39" s="174"/>
      <c r="DMF39" s="174"/>
      <c r="DMG39" s="174"/>
      <c r="DMH39" s="174"/>
      <c r="DMI39" s="174"/>
      <c r="DMJ39" s="174"/>
      <c r="DMZ39" s="174"/>
      <c r="DNA39" s="174"/>
      <c r="DNB39" s="174"/>
      <c r="DNC39" s="174"/>
      <c r="DND39" s="174"/>
      <c r="DNE39" s="174"/>
      <c r="DNF39" s="174"/>
      <c r="DNG39" s="174"/>
      <c r="DNH39" s="174"/>
      <c r="DNI39" s="174"/>
      <c r="DNJ39" s="174"/>
      <c r="DNK39" s="174"/>
      <c r="DNL39" s="174"/>
      <c r="DOB39" s="174"/>
      <c r="DOC39" s="174"/>
      <c r="DOD39" s="174"/>
      <c r="DOE39" s="174"/>
      <c r="DOF39" s="174"/>
      <c r="DOG39" s="174"/>
      <c r="DOH39" s="174"/>
      <c r="DOI39" s="174"/>
      <c r="DOJ39" s="174"/>
      <c r="DOK39" s="174"/>
      <c r="DOL39" s="174"/>
      <c r="DOM39" s="174"/>
      <c r="DON39" s="174"/>
      <c r="DPD39" s="174"/>
      <c r="DPE39" s="174"/>
      <c r="DPF39" s="174"/>
      <c r="DPG39" s="174"/>
      <c r="DPH39" s="174"/>
      <c r="DPI39" s="174"/>
      <c r="DPJ39" s="174"/>
      <c r="DPK39" s="174"/>
      <c r="DPL39" s="174"/>
      <c r="DPM39" s="174"/>
      <c r="DPN39" s="174"/>
      <c r="DPO39" s="174"/>
      <c r="DPP39" s="174"/>
      <c r="DQF39" s="174"/>
      <c r="DQG39" s="174"/>
      <c r="DQH39" s="174"/>
      <c r="DQI39" s="174"/>
      <c r="DQJ39" s="174"/>
      <c r="DQK39" s="174"/>
      <c r="DQL39" s="174"/>
      <c r="DQM39" s="174"/>
      <c r="DQN39" s="174"/>
      <c r="DQO39" s="174"/>
      <c r="DQP39" s="174"/>
      <c r="DQQ39" s="174"/>
      <c r="DQR39" s="174"/>
      <c r="DRH39" s="174"/>
      <c r="DRI39" s="174"/>
      <c r="DRJ39" s="174"/>
      <c r="DRK39" s="174"/>
      <c r="DRL39" s="174"/>
      <c r="DRM39" s="174"/>
      <c r="DRN39" s="174"/>
      <c r="DRO39" s="174"/>
      <c r="DRP39" s="174"/>
      <c r="DRQ39" s="174"/>
      <c r="DRR39" s="174"/>
      <c r="DRS39" s="174"/>
      <c r="DRT39" s="174"/>
      <c r="DSJ39" s="174"/>
      <c r="DSK39" s="174"/>
      <c r="DSL39" s="174"/>
      <c r="DSM39" s="174"/>
      <c r="DSN39" s="174"/>
      <c r="DSO39" s="174"/>
      <c r="DSP39" s="174"/>
      <c r="DSQ39" s="174"/>
      <c r="DSR39" s="174"/>
      <c r="DSS39" s="174"/>
      <c r="DST39" s="174"/>
      <c r="DSU39" s="174"/>
      <c r="DSV39" s="174"/>
      <c r="DTL39" s="174"/>
      <c r="DTM39" s="174"/>
      <c r="DTN39" s="174"/>
      <c r="DTO39" s="174"/>
      <c r="DTP39" s="174"/>
      <c r="DTQ39" s="174"/>
      <c r="DTR39" s="174"/>
      <c r="DTS39" s="174"/>
      <c r="DTT39" s="174"/>
      <c r="DTU39" s="174"/>
      <c r="DTV39" s="174"/>
      <c r="DTW39" s="174"/>
      <c r="DTX39" s="174"/>
      <c r="DUN39" s="174"/>
      <c r="DUO39" s="174"/>
      <c r="DUP39" s="174"/>
      <c r="DUQ39" s="174"/>
      <c r="DUR39" s="174"/>
      <c r="DUS39" s="174"/>
      <c r="DUT39" s="174"/>
      <c r="DUU39" s="174"/>
      <c r="DUV39" s="174"/>
      <c r="DUW39" s="174"/>
      <c r="DUX39" s="174"/>
      <c r="DUY39" s="174"/>
      <c r="DUZ39" s="174"/>
      <c r="DVP39" s="174"/>
      <c r="DVQ39" s="174"/>
      <c r="DVR39" s="174"/>
      <c r="DVS39" s="174"/>
      <c r="DVT39" s="174"/>
      <c r="DVU39" s="174"/>
      <c r="DVV39" s="174"/>
      <c r="DVW39" s="174"/>
      <c r="DVX39" s="174"/>
      <c r="DVY39" s="174"/>
      <c r="DVZ39" s="174"/>
      <c r="DWA39" s="174"/>
      <c r="DWB39" s="174"/>
      <c r="DWR39" s="174"/>
      <c r="DWS39" s="174"/>
      <c r="DWT39" s="174"/>
      <c r="DWU39" s="174"/>
      <c r="DWV39" s="174"/>
      <c r="DWW39" s="174"/>
      <c r="DWX39" s="174"/>
      <c r="DWY39" s="174"/>
      <c r="DWZ39" s="174"/>
      <c r="DXA39" s="174"/>
      <c r="DXB39" s="174"/>
      <c r="DXC39" s="174"/>
      <c r="DXD39" s="174"/>
      <c r="DXT39" s="174"/>
      <c r="DXU39" s="174"/>
      <c r="DXV39" s="174"/>
      <c r="DXW39" s="174"/>
      <c r="DXX39" s="174"/>
      <c r="DXY39" s="174"/>
      <c r="DXZ39" s="174"/>
      <c r="DYA39" s="174"/>
      <c r="DYB39" s="174"/>
      <c r="DYC39" s="174"/>
      <c r="DYD39" s="174"/>
      <c r="DYE39" s="174"/>
      <c r="DYF39" s="174"/>
      <c r="DYV39" s="174"/>
      <c r="DYW39" s="174"/>
      <c r="DYX39" s="174"/>
      <c r="DYY39" s="174"/>
      <c r="DYZ39" s="174"/>
      <c r="DZA39" s="174"/>
      <c r="DZB39" s="174"/>
      <c r="DZC39" s="174"/>
      <c r="DZD39" s="174"/>
      <c r="DZE39" s="174"/>
      <c r="DZF39" s="174"/>
      <c r="DZG39" s="174"/>
      <c r="DZH39" s="174"/>
      <c r="DZX39" s="174"/>
      <c r="DZY39" s="174"/>
      <c r="DZZ39" s="174"/>
      <c r="EAA39" s="174"/>
      <c r="EAB39" s="174"/>
      <c r="EAC39" s="174"/>
      <c r="EAD39" s="174"/>
      <c r="EAE39" s="174"/>
      <c r="EAF39" s="174"/>
      <c r="EAG39" s="174"/>
      <c r="EAH39" s="174"/>
      <c r="EAI39" s="174"/>
      <c r="EAJ39" s="174"/>
      <c r="EAZ39" s="174"/>
      <c r="EBA39" s="174"/>
      <c r="EBB39" s="174"/>
      <c r="EBC39" s="174"/>
      <c r="EBD39" s="174"/>
      <c r="EBE39" s="174"/>
      <c r="EBF39" s="174"/>
      <c r="EBG39" s="174"/>
      <c r="EBH39" s="174"/>
      <c r="EBI39" s="174"/>
      <c r="EBJ39" s="174"/>
      <c r="EBK39" s="174"/>
      <c r="EBL39" s="174"/>
      <c r="ECB39" s="174"/>
      <c r="ECC39" s="174"/>
      <c r="ECD39" s="174"/>
      <c r="ECE39" s="174"/>
      <c r="ECF39" s="174"/>
      <c r="ECG39" s="174"/>
      <c r="ECH39" s="174"/>
      <c r="ECI39" s="174"/>
      <c r="ECJ39" s="174"/>
      <c r="ECK39" s="174"/>
      <c r="ECL39" s="174"/>
      <c r="ECM39" s="174"/>
      <c r="ECN39" s="174"/>
      <c r="EDD39" s="174"/>
      <c r="EDE39" s="174"/>
      <c r="EDF39" s="174"/>
      <c r="EDG39" s="174"/>
      <c r="EDH39" s="174"/>
      <c r="EDI39" s="174"/>
      <c r="EDJ39" s="174"/>
      <c r="EDK39" s="174"/>
      <c r="EDL39" s="174"/>
      <c r="EDM39" s="174"/>
      <c r="EDN39" s="174"/>
      <c r="EDO39" s="174"/>
      <c r="EDP39" s="174"/>
      <c r="EEF39" s="174"/>
      <c r="EEG39" s="174"/>
      <c r="EEH39" s="174"/>
      <c r="EEI39" s="174"/>
      <c r="EEJ39" s="174"/>
      <c r="EEK39" s="174"/>
      <c r="EEL39" s="174"/>
      <c r="EEM39" s="174"/>
      <c r="EEN39" s="174"/>
      <c r="EEO39" s="174"/>
      <c r="EEP39" s="174"/>
      <c r="EEQ39" s="174"/>
      <c r="EER39" s="174"/>
      <c r="EFH39" s="174"/>
      <c r="EFI39" s="174"/>
      <c r="EFJ39" s="174"/>
      <c r="EFK39" s="174"/>
      <c r="EFL39" s="174"/>
      <c r="EFM39" s="174"/>
      <c r="EFN39" s="174"/>
      <c r="EFO39" s="174"/>
      <c r="EFP39" s="174"/>
      <c r="EFQ39" s="174"/>
      <c r="EFR39" s="174"/>
      <c r="EFS39" s="174"/>
      <c r="EFT39" s="174"/>
      <c r="EGJ39" s="174"/>
      <c r="EGK39" s="174"/>
      <c r="EGL39" s="174"/>
      <c r="EGM39" s="174"/>
      <c r="EGN39" s="174"/>
      <c r="EGO39" s="174"/>
      <c r="EGP39" s="174"/>
      <c r="EGQ39" s="174"/>
      <c r="EGR39" s="174"/>
      <c r="EGS39" s="174"/>
      <c r="EGT39" s="174"/>
      <c r="EGU39" s="174"/>
      <c r="EGV39" s="174"/>
      <c r="EHL39" s="174"/>
      <c r="EHM39" s="174"/>
      <c r="EHN39" s="174"/>
      <c r="EHO39" s="174"/>
      <c r="EHP39" s="174"/>
      <c r="EHQ39" s="174"/>
      <c r="EHR39" s="174"/>
      <c r="EHS39" s="174"/>
      <c r="EHT39" s="174"/>
      <c r="EHU39" s="174"/>
      <c r="EHV39" s="174"/>
      <c r="EHW39" s="174"/>
      <c r="EHX39" s="174"/>
      <c r="EIN39" s="174"/>
      <c r="EIO39" s="174"/>
      <c r="EIP39" s="174"/>
      <c r="EIQ39" s="174"/>
      <c r="EIR39" s="174"/>
      <c r="EIS39" s="174"/>
      <c r="EIT39" s="174"/>
      <c r="EIU39" s="174"/>
      <c r="EIV39" s="174"/>
      <c r="EIW39" s="174"/>
      <c r="EIX39" s="174"/>
      <c r="EIY39" s="174"/>
      <c r="EIZ39" s="174"/>
      <c r="EJP39" s="174"/>
      <c r="EJQ39" s="174"/>
      <c r="EJR39" s="174"/>
      <c r="EJS39" s="174"/>
      <c r="EJT39" s="174"/>
      <c r="EJU39" s="174"/>
      <c r="EJV39" s="174"/>
      <c r="EJW39" s="174"/>
      <c r="EJX39" s="174"/>
      <c r="EJY39" s="174"/>
      <c r="EJZ39" s="174"/>
      <c r="EKA39" s="174"/>
      <c r="EKB39" s="174"/>
      <c r="EKR39" s="174"/>
      <c r="EKS39" s="174"/>
      <c r="EKT39" s="174"/>
      <c r="EKU39" s="174"/>
      <c r="EKV39" s="174"/>
      <c r="EKW39" s="174"/>
      <c r="EKX39" s="174"/>
      <c r="EKY39" s="174"/>
      <c r="EKZ39" s="174"/>
      <c r="ELA39" s="174"/>
      <c r="ELB39" s="174"/>
      <c r="ELC39" s="174"/>
      <c r="ELD39" s="174"/>
      <c r="ELT39" s="174"/>
      <c r="ELU39" s="174"/>
      <c r="ELV39" s="174"/>
      <c r="ELW39" s="174"/>
      <c r="ELX39" s="174"/>
      <c r="ELY39" s="174"/>
      <c r="ELZ39" s="174"/>
      <c r="EMA39" s="174"/>
      <c r="EMB39" s="174"/>
      <c r="EMC39" s="174"/>
      <c r="EMD39" s="174"/>
      <c r="EME39" s="174"/>
      <c r="EMF39" s="174"/>
      <c r="EMV39" s="174"/>
      <c r="EMW39" s="174"/>
      <c r="EMX39" s="174"/>
      <c r="EMY39" s="174"/>
      <c r="EMZ39" s="174"/>
      <c r="ENA39" s="174"/>
      <c r="ENB39" s="174"/>
      <c r="ENC39" s="174"/>
      <c r="END39" s="174"/>
      <c r="ENE39" s="174"/>
      <c r="ENF39" s="174"/>
      <c r="ENG39" s="174"/>
      <c r="ENH39" s="174"/>
      <c r="ENX39" s="174"/>
      <c r="ENY39" s="174"/>
      <c r="ENZ39" s="174"/>
      <c r="EOA39" s="174"/>
      <c r="EOB39" s="174"/>
      <c r="EOC39" s="174"/>
      <c r="EOD39" s="174"/>
      <c r="EOE39" s="174"/>
      <c r="EOF39" s="174"/>
      <c r="EOG39" s="174"/>
      <c r="EOH39" s="174"/>
      <c r="EOI39" s="174"/>
      <c r="EOJ39" s="174"/>
      <c r="EOZ39" s="174"/>
      <c r="EPA39" s="174"/>
      <c r="EPB39" s="174"/>
      <c r="EPC39" s="174"/>
      <c r="EPD39" s="174"/>
      <c r="EPE39" s="174"/>
      <c r="EPF39" s="174"/>
      <c r="EPG39" s="174"/>
      <c r="EPH39" s="174"/>
      <c r="EPI39" s="174"/>
      <c r="EPJ39" s="174"/>
      <c r="EPK39" s="174"/>
      <c r="EPL39" s="174"/>
      <c r="EQB39" s="174"/>
      <c r="EQC39" s="174"/>
      <c r="EQD39" s="174"/>
      <c r="EQE39" s="174"/>
      <c r="EQF39" s="174"/>
      <c r="EQG39" s="174"/>
      <c r="EQH39" s="174"/>
      <c r="EQI39" s="174"/>
      <c r="EQJ39" s="174"/>
      <c r="EQK39" s="174"/>
      <c r="EQL39" s="174"/>
      <c r="EQM39" s="174"/>
      <c r="EQN39" s="174"/>
      <c r="ERD39" s="174"/>
      <c r="ERE39" s="174"/>
      <c r="ERF39" s="174"/>
      <c r="ERG39" s="174"/>
      <c r="ERH39" s="174"/>
      <c r="ERI39" s="174"/>
      <c r="ERJ39" s="174"/>
      <c r="ERK39" s="174"/>
      <c r="ERL39" s="174"/>
      <c r="ERM39" s="174"/>
      <c r="ERN39" s="174"/>
      <c r="ERO39" s="174"/>
      <c r="ERP39" s="174"/>
      <c r="ESF39" s="174"/>
      <c r="ESG39" s="174"/>
      <c r="ESH39" s="174"/>
      <c r="ESI39" s="174"/>
      <c r="ESJ39" s="174"/>
      <c r="ESK39" s="174"/>
      <c r="ESL39" s="174"/>
      <c r="ESM39" s="174"/>
      <c r="ESN39" s="174"/>
      <c r="ESO39" s="174"/>
      <c r="ESP39" s="174"/>
      <c r="ESQ39" s="174"/>
      <c r="ESR39" s="174"/>
      <c r="ETH39" s="174"/>
      <c r="ETI39" s="174"/>
      <c r="ETJ39" s="174"/>
      <c r="ETK39" s="174"/>
      <c r="ETL39" s="174"/>
      <c r="ETM39" s="174"/>
      <c r="ETN39" s="174"/>
      <c r="ETO39" s="174"/>
      <c r="ETP39" s="174"/>
      <c r="ETQ39" s="174"/>
      <c r="ETR39" s="174"/>
      <c r="ETS39" s="174"/>
      <c r="ETT39" s="174"/>
      <c r="EUJ39" s="174"/>
      <c r="EUK39" s="174"/>
      <c r="EUL39" s="174"/>
      <c r="EUM39" s="174"/>
      <c r="EUN39" s="174"/>
      <c r="EUO39" s="174"/>
      <c r="EUP39" s="174"/>
      <c r="EUQ39" s="174"/>
      <c r="EUR39" s="174"/>
      <c r="EUS39" s="174"/>
      <c r="EUT39" s="174"/>
      <c r="EUU39" s="174"/>
      <c r="EUV39" s="174"/>
      <c r="EVL39" s="174"/>
      <c r="EVM39" s="174"/>
      <c r="EVN39" s="174"/>
      <c r="EVO39" s="174"/>
      <c r="EVP39" s="174"/>
      <c r="EVQ39" s="174"/>
      <c r="EVR39" s="174"/>
      <c r="EVS39" s="174"/>
      <c r="EVT39" s="174"/>
      <c r="EVU39" s="174"/>
      <c r="EVV39" s="174"/>
      <c r="EVW39" s="174"/>
      <c r="EVX39" s="174"/>
      <c r="EWN39" s="174"/>
      <c r="EWO39" s="174"/>
      <c r="EWP39" s="174"/>
      <c r="EWQ39" s="174"/>
      <c r="EWR39" s="174"/>
      <c r="EWS39" s="174"/>
      <c r="EWT39" s="174"/>
      <c r="EWU39" s="174"/>
      <c r="EWV39" s="174"/>
      <c r="EWW39" s="174"/>
      <c r="EWX39" s="174"/>
      <c r="EWY39" s="174"/>
      <c r="EWZ39" s="174"/>
      <c r="EXP39" s="174"/>
      <c r="EXQ39" s="174"/>
      <c r="EXR39" s="174"/>
      <c r="EXS39" s="174"/>
      <c r="EXT39" s="174"/>
      <c r="EXU39" s="174"/>
      <c r="EXV39" s="174"/>
      <c r="EXW39" s="174"/>
      <c r="EXX39" s="174"/>
      <c r="EXY39" s="174"/>
      <c r="EXZ39" s="174"/>
      <c r="EYA39" s="174"/>
      <c r="EYB39" s="174"/>
      <c r="EYR39" s="174"/>
      <c r="EYS39" s="174"/>
      <c r="EYT39" s="174"/>
      <c r="EYU39" s="174"/>
      <c r="EYV39" s="174"/>
      <c r="EYW39" s="174"/>
      <c r="EYX39" s="174"/>
      <c r="EYY39" s="174"/>
      <c r="EYZ39" s="174"/>
      <c r="EZA39" s="174"/>
      <c r="EZB39" s="174"/>
      <c r="EZC39" s="174"/>
      <c r="EZD39" s="174"/>
      <c r="EZT39" s="174"/>
      <c r="EZU39" s="174"/>
      <c r="EZV39" s="174"/>
      <c r="EZW39" s="174"/>
      <c r="EZX39" s="174"/>
      <c r="EZY39" s="174"/>
      <c r="EZZ39" s="174"/>
      <c r="FAA39" s="174"/>
      <c r="FAB39" s="174"/>
      <c r="FAC39" s="174"/>
      <c r="FAD39" s="174"/>
      <c r="FAE39" s="174"/>
      <c r="FAF39" s="174"/>
      <c r="FAV39" s="174"/>
      <c r="FAW39" s="174"/>
      <c r="FAX39" s="174"/>
      <c r="FAY39" s="174"/>
      <c r="FAZ39" s="174"/>
      <c r="FBA39" s="174"/>
      <c r="FBB39" s="174"/>
      <c r="FBC39" s="174"/>
      <c r="FBD39" s="174"/>
      <c r="FBE39" s="174"/>
      <c r="FBF39" s="174"/>
      <c r="FBG39" s="174"/>
      <c r="FBH39" s="174"/>
      <c r="FBX39" s="174"/>
      <c r="FBY39" s="174"/>
      <c r="FBZ39" s="174"/>
      <c r="FCA39" s="174"/>
      <c r="FCB39" s="174"/>
      <c r="FCC39" s="174"/>
      <c r="FCD39" s="174"/>
      <c r="FCE39" s="174"/>
      <c r="FCF39" s="174"/>
      <c r="FCG39" s="174"/>
      <c r="FCH39" s="174"/>
      <c r="FCI39" s="174"/>
      <c r="FCJ39" s="174"/>
      <c r="FCZ39" s="174"/>
      <c r="FDA39" s="174"/>
      <c r="FDB39" s="174"/>
      <c r="FDC39" s="174"/>
      <c r="FDD39" s="174"/>
      <c r="FDE39" s="174"/>
      <c r="FDF39" s="174"/>
      <c r="FDG39" s="174"/>
      <c r="FDH39" s="174"/>
      <c r="FDI39" s="174"/>
      <c r="FDJ39" s="174"/>
      <c r="FDK39" s="174"/>
      <c r="FDL39" s="174"/>
      <c r="FEB39" s="174"/>
      <c r="FEC39" s="174"/>
      <c r="FED39" s="174"/>
      <c r="FEE39" s="174"/>
      <c r="FEF39" s="174"/>
      <c r="FEG39" s="174"/>
      <c r="FEH39" s="174"/>
      <c r="FEI39" s="174"/>
      <c r="FEJ39" s="174"/>
      <c r="FEK39" s="174"/>
      <c r="FEL39" s="174"/>
      <c r="FEM39" s="174"/>
      <c r="FEN39" s="174"/>
      <c r="FFD39" s="174"/>
      <c r="FFE39" s="174"/>
      <c r="FFF39" s="174"/>
      <c r="FFG39" s="174"/>
      <c r="FFH39" s="174"/>
      <c r="FFI39" s="174"/>
      <c r="FFJ39" s="174"/>
      <c r="FFK39" s="174"/>
      <c r="FFL39" s="174"/>
      <c r="FFM39" s="174"/>
      <c r="FFN39" s="174"/>
      <c r="FFO39" s="174"/>
      <c r="FFP39" s="174"/>
      <c r="FGF39" s="174"/>
      <c r="FGG39" s="174"/>
      <c r="FGH39" s="174"/>
      <c r="FGI39" s="174"/>
      <c r="FGJ39" s="174"/>
      <c r="FGK39" s="174"/>
      <c r="FGL39" s="174"/>
      <c r="FGM39" s="174"/>
      <c r="FGN39" s="174"/>
      <c r="FGO39" s="174"/>
      <c r="FGP39" s="174"/>
      <c r="FGQ39" s="174"/>
      <c r="FGR39" s="174"/>
      <c r="FHH39" s="174"/>
      <c r="FHI39" s="174"/>
      <c r="FHJ39" s="174"/>
      <c r="FHK39" s="174"/>
      <c r="FHL39" s="174"/>
      <c r="FHM39" s="174"/>
      <c r="FHN39" s="174"/>
      <c r="FHO39" s="174"/>
      <c r="FHP39" s="174"/>
      <c r="FHQ39" s="174"/>
      <c r="FHR39" s="174"/>
      <c r="FHS39" s="174"/>
      <c r="FHT39" s="174"/>
      <c r="FIJ39" s="174"/>
      <c r="FIK39" s="174"/>
      <c r="FIL39" s="174"/>
      <c r="FIM39" s="174"/>
      <c r="FIN39" s="174"/>
      <c r="FIO39" s="174"/>
      <c r="FIP39" s="174"/>
      <c r="FIQ39" s="174"/>
      <c r="FIR39" s="174"/>
      <c r="FIS39" s="174"/>
      <c r="FIT39" s="174"/>
      <c r="FIU39" s="174"/>
      <c r="FIV39" s="174"/>
      <c r="FJL39" s="174"/>
      <c r="FJM39" s="174"/>
      <c r="FJN39" s="174"/>
      <c r="FJO39" s="174"/>
      <c r="FJP39" s="174"/>
      <c r="FJQ39" s="174"/>
      <c r="FJR39" s="174"/>
      <c r="FJS39" s="174"/>
      <c r="FJT39" s="174"/>
      <c r="FJU39" s="174"/>
      <c r="FJV39" s="174"/>
      <c r="FJW39" s="174"/>
      <c r="FJX39" s="174"/>
      <c r="FKN39" s="174"/>
      <c r="FKO39" s="174"/>
      <c r="FKP39" s="174"/>
      <c r="FKQ39" s="174"/>
      <c r="FKR39" s="174"/>
      <c r="FKS39" s="174"/>
      <c r="FKT39" s="174"/>
      <c r="FKU39" s="174"/>
      <c r="FKV39" s="174"/>
      <c r="FKW39" s="174"/>
      <c r="FKX39" s="174"/>
      <c r="FKY39" s="174"/>
      <c r="FKZ39" s="174"/>
      <c r="FLP39" s="174"/>
      <c r="FLQ39" s="174"/>
      <c r="FLR39" s="174"/>
      <c r="FLS39" s="174"/>
      <c r="FLT39" s="174"/>
      <c r="FLU39" s="174"/>
      <c r="FLV39" s="174"/>
      <c r="FLW39" s="174"/>
      <c r="FLX39" s="174"/>
      <c r="FLY39" s="174"/>
      <c r="FLZ39" s="174"/>
      <c r="FMA39" s="174"/>
      <c r="FMB39" s="174"/>
      <c r="FMR39" s="174"/>
      <c r="FMS39" s="174"/>
      <c r="FMT39" s="174"/>
      <c r="FMU39" s="174"/>
      <c r="FMV39" s="174"/>
      <c r="FMW39" s="174"/>
      <c r="FMX39" s="174"/>
      <c r="FMY39" s="174"/>
      <c r="FMZ39" s="174"/>
      <c r="FNA39" s="174"/>
      <c r="FNB39" s="174"/>
      <c r="FNC39" s="174"/>
      <c r="FND39" s="174"/>
      <c r="FNT39" s="174"/>
      <c r="FNU39" s="174"/>
      <c r="FNV39" s="174"/>
      <c r="FNW39" s="174"/>
      <c r="FNX39" s="174"/>
      <c r="FNY39" s="174"/>
      <c r="FNZ39" s="174"/>
      <c r="FOA39" s="174"/>
      <c r="FOB39" s="174"/>
      <c r="FOC39" s="174"/>
      <c r="FOD39" s="174"/>
      <c r="FOE39" s="174"/>
      <c r="FOF39" s="174"/>
      <c r="FOV39" s="174"/>
      <c r="FOW39" s="174"/>
      <c r="FOX39" s="174"/>
      <c r="FOY39" s="174"/>
      <c r="FOZ39" s="174"/>
      <c r="FPA39" s="174"/>
      <c r="FPB39" s="174"/>
      <c r="FPC39" s="174"/>
      <c r="FPD39" s="174"/>
      <c r="FPE39" s="174"/>
      <c r="FPF39" s="174"/>
      <c r="FPG39" s="174"/>
      <c r="FPH39" s="174"/>
      <c r="FPX39" s="174"/>
      <c r="FPY39" s="174"/>
      <c r="FPZ39" s="174"/>
      <c r="FQA39" s="174"/>
      <c r="FQB39" s="174"/>
      <c r="FQC39" s="174"/>
      <c r="FQD39" s="174"/>
      <c r="FQE39" s="174"/>
      <c r="FQF39" s="174"/>
      <c r="FQG39" s="174"/>
      <c r="FQH39" s="174"/>
      <c r="FQI39" s="174"/>
      <c r="FQJ39" s="174"/>
      <c r="FQZ39" s="174"/>
      <c r="FRA39" s="174"/>
      <c r="FRB39" s="174"/>
      <c r="FRC39" s="174"/>
      <c r="FRD39" s="174"/>
      <c r="FRE39" s="174"/>
      <c r="FRF39" s="174"/>
      <c r="FRG39" s="174"/>
      <c r="FRH39" s="174"/>
      <c r="FRI39" s="174"/>
      <c r="FRJ39" s="174"/>
      <c r="FRK39" s="174"/>
      <c r="FRL39" s="174"/>
      <c r="FSB39" s="174"/>
      <c r="FSC39" s="174"/>
      <c r="FSD39" s="174"/>
      <c r="FSE39" s="174"/>
      <c r="FSF39" s="174"/>
      <c r="FSG39" s="174"/>
      <c r="FSH39" s="174"/>
      <c r="FSI39" s="174"/>
      <c r="FSJ39" s="174"/>
      <c r="FSK39" s="174"/>
      <c r="FSL39" s="174"/>
      <c r="FSM39" s="174"/>
      <c r="FSN39" s="174"/>
      <c r="FTD39" s="174"/>
      <c r="FTE39" s="174"/>
      <c r="FTF39" s="174"/>
      <c r="FTG39" s="174"/>
      <c r="FTH39" s="174"/>
      <c r="FTI39" s="174"/>
      <c r="FTJ39" s="174"/>
      <c r="FTK39" s="174"/>
      <c r="FTL39" s="174"/>
      <c r="FTM39" s="174"/>
      <c r="FTN39" s="174"/>
      <c r="FTO39" s="174"/>
      <c r="FTP39" s="174"/>
      <c r="FUF39" s="174"/>
      <c r="FUG39" s="174"/>
      <c r="FUH39" s="174"/>
      <c r="FUI39" s="174"/>
      <c r="FUJ39" s="174"/>
      <c r="FUK39" s="174"/>
      <c r="FUL39" s="174"/>
      <c r="FUM39" s="174"/>
      <c r="FUN39" s="174"/>
      <c r="FUO39" s="174"/>
      <c r="FUP39" s="174"/>
      <c r="FUQ39" s="174"/>
      <c r="FUR39" s="174"/>
      <c r="FVH39" s="174"/>
      <c r="FVI39" s="174"/>
      <c r="FVJ39" s="174"/>
      <c r="FVK39" s="174"/>
      <c r="FVL39" s="174"/>
      <c r="FVM39" s="174"/>
      <c r="FVN39" s="174"/>
      <c r="FVO39" s="174"/>
      <c r="FVP39" s="174"/>
      <c r="FVQ39" s="174"/>
      <c r="FVR39" s="174"/>
      <c r="FVS39" s="174"/>
      <c r="FVT39" s="174"/>
      <c r="FWJ39" s="174"/>
      <c r="FWK39" s="174"/>
      <c r="FWL39" s="174"/>
      <c r="FWM39" s="174"/>
      <c r="FWN39" s="174"/>
      <c r="FWO39" s="174"/>
      <c r="FWP39" s="174"/>
      <c r="FWQ39" s="174"/>
      <c r="FWR39" s="174"/>
      <c r="FWS39" s="174"/>
      <c r="FWT39" s="174"/>
      <c r="FWU39" s="174"/>
      <c r="FWV39" s="174"/>
      <c r="FXL39" s="174"/>
      <c r="FXM39" s="174"/>
      <c r="FXN39" s="174"/>
      <c r="FXO39" s="174"/>
      <c r="FXP39" s="174"/>
      <c r="FXQ39" s="174"/>
      <c r="FXR39" s="174"/>
      <c r="FXS39" s="174"/>
      <c r="FXT39" s="174"/>
      <c r="FXU39" s="174"/>
      <c r="FXV39" s="174"/>
      <c r="FXW39" s="174"/>
      <c r="FXX39" s="174"/>
      <c r="FYN39" s="174"/>
      <c r="FYO39" s="174"/>
      <c r="FYP39" s="174"/>
      <c r="FYQ39" s="174"/>
      <c r="FYR39" s="174"/>
      <c r="FYS39" s="174"/>
      <c r="FYT39" s="174"/>
      <c r="FYU39" s="174"/>
      <c r="FYV39" s="174"/>
      <c r="FYW39" s="174"/>
      <c r="FYX39" s="174"/>
      <c r="FYY39" s="174"/>
      <c r="FYZ39" s="174"/>
      <c r="FZP39" s="174"/>
      <c r="FZQ39" s="174"/>
      <c r="FZR39" s="174"/>
      <c r="FZS39" s="174"/>
      <c r="FZT39" s="174"/>
      <c r="FZU39" s="174"/>
      <c r="FZV39" s="174"/>
      <c r="FZW39" s="174"/>
      <c r="FZX39" s="174"/>
      <c r="FZY39" s="174"/>
      <c r="FZZ39" s="174"/>
      <c r="GAA39" s="174"/>
      <c r="GAB39" s="174"/>
      <c r="GAR39" s="174"/>
      <c r="GAS39" s="174"/>
      <c r="GAT39" s="174"/>
      <c r="GAU39" s="174"/>
      <c r="GAV39" s="174"/>
      <c r="GAW39" s="174"/>
      <c r="GAX39" s="174"/>
      <c r="GAY39" s="174"/>
      <c r="GAZ39" s="174"/>
      <c r="GBA39" s="174"/>
      <c r="GBB39" s="174"/>
      <c r="GBC39" s="174"/>
      <c r="GBD39" s="174"/>
      <c r="GBT39" s="174"/>
      <c r="GBU39" s="174"/>
      <c r="GBV39" s="174"/>
      <c r="GBW39" s="174"/>
      <c r="GBX39" s="174"/>
      <c r="GBY39" s="174"/>
      <c r="GBZ39" s="174"/>
      <c r="GCA39" s="174"/>
      <c r="GCB39" s="174"/>
      <c r="GCC39" s="174"/>
      <c r="GCD39" s="174"/>
      <c r="GCE39" s="174"/>
      <c r="GCF39" s="174"/>
      <c r="GCV39" s="174"/>
      <c r="GCW39" s="174"/>
      <c r="GCX39" s="174"/>
      <c r="GCY39" s="174"/>
      <c r="GCZ39" s="174"/>
      <c r="GDA39" s="174"/>
      <c r="GDB39" s="174"/>
      <c r="GDC39" s="174"/>
      <c r="GDD39" s="174"/>
      <c r="GDE39" s="174"/>
      <c r="GDF39" s="174"/>
      <c r="GDG39" s="174"/>
      <c r="GDH39" s="174"/>
      <c r="GDX39" s="174"/>
      <c r="GDY39" s="174"/>
      <c r="GDZ39" s="174"/>
      <c r="GEA39" s="174"/>
      <c r="GEB39" s="174"/>
      <c r="GEC39" s="174"/>
      <c r="GED39" s="174"/>
      <c r="GEE39" s="174"/>
      <c r="GEF39" s="174"/>
      <c r="GEG39" s="174"/>
      <c r="GEH39" s="174"/>
      <c r="GEI39" s="174"/>
      <c r="GEJ39" s="174"/>
      <c r="GEZ39" s="174"/>
      <c r="GFA39" s="174"/>
      <c r="GFB39" s="174"/>
      <c r="GFC39" s="174"/>
      <c r="GFD39" s="174"/>
      <c r="GFE39" s="174"/>
      <c r="GFF39" s="174"/>
      <c r="GFG39" s="174"/>
      <c r="GFH39" s="174"/>
      <c r="GFI39" s="174"/>
      <c r="GFJ39" s="174"/>
      <c r="GFK39" s="174"/>
      <c r="GFL39" s="174"/>
      <c r="GGB39" s="174"/>
      <c r="GGC39" s="174"/>
      <c r="GGD39" s="174"/>
      <c r="GGE39" s="174"/>
      <c r="GGF39" s="174"/>
      <c r="GGG39" s="174"/>
      <c r="GGH39" s="174"/>
      <c r="GGI39" s="174"/>
      <c r="GGJ39" s="174"/>
      <c r="GGK39" s="174"/>
      <c r="GGL39" s="174"/>
      <c r="GGM39" s="174"/>
      <c r="GGN39" s="174"/>
      <c r="GHD39" s="174"/>
      <c r="GHE39" s="174"/>
      <c r="GHF39" s="174"/>
      <c r="GHG39" s="174"/>
      <c r="GHH39" s="174"/>
      <c r="GHI39" s="174"/>
      <c r="GHJ39" s="174"/>
      <c r="GHK39" s="174"/>
      <c r="GHL39" s="174"/>
      <c r="GHM39" s="174"/>
      <c r="GHN39" s="174"/>
      <c r="GHO39" s="174"/>
      <c r="GHP39" s="174"/>
      <c r="GIF39" s="174"/>
      <c r="GIG39" s="174"/>
      <c r="GIH39" s="174"/>
      <c r="GII39" s="174"/>
      <c r="GIJ39" s="174"/>
      <c r="GIK39" s="174"/>
      <c r="GIL39" s="174"/>
      <c r="GIM39" s="174"/>
      <c r="GIN39" s="174"/>
      <c r="GIO39" s="174"/>
      <c r="GIP39" s="174"/>
      <c r="GIQ39" s="174"/>
      <c r="GIR39" s="174"/>
      <c r="GJH39" s="174"/>
      <c r="GJI39" s="174"/>
      <c r="GJJ39" s="174"/>
      <c r="GJK39" s="174"/>
      <c r="GJL39" s="174"/>
      <c r="GJM39" s="174"/>
      <c r="GJN39" s="174"/>
      <c r="GJO39" s="174"/>
      <c r="GJP39" s="174"/>
      <c r="GJQ39" s="174"/>
      <c r="GJR39" s="174"/>
      <c r="GJS39" s="174"/>
      <c r="GJT39" s="174"/>
      <c r="GKJ39" s="174"/>
      <c r="GKK39" s="174"/>
      <c r="GKL39" s="174"/>
      <c r="GKM39" s="174"/>
      <c r="GKN39" s="174"/>
      <c r="GKO39" s="174"/>
      <c r="GKP39" s="174"/>
      <c r="GKQ39" s="174"/>
      <c r="GKR39" s="174"/>
      <c r="GKS39" s="174"/>
      <c r="GKT39" s="174"/>
      <c r="GKU39" s="174"/>
      <c r="GKV39" s="174"/>
      <c r="GLL39" s="174"/>
      <c r="GLM39" s="174"/>
      <c r="GLN39" s="174"/>
      <c r="GLO39" s="174"/>
      <c r="GLP39" s="174"/>
      <c r="GLQ39" s="174"/>
      <c r="GLR39" s="174"/>
      <c r="GLS39" s="174"/>
      <c r="GLT39" s="174"/>
      <c r="GLU39" s="174"/>
      <c r="GLV39" s="174"/>
      <c r="GLW39" s="174"/>
      <c r="GLX39" s="174"/>
      <c r="GMN39" s="174"/>
      <c r="GMO39" s="174"/>
      <c r="GMP39" s="174"/>
      <c r="GMQ39" s="174"/>
      <c r="GMR39" s="174"/>
      <c r="GMS39" s="174"/>
      <c r="GMT39" s="174"/>
      <c r="GMU39" s="174"/>
      <c r="GMV39" s="174"/>
      <c r="GMW39" s="174"/>
      <c r="GMX39" s="174"/>
      <c r="GMY39" s="174"/>
      <c r="GMZ39" s="174"/>
      <c r="GNP39" s="174"/>
      <c r="GNQ39" s="174"/>
      <c r="GNR39" s="174"/>
      <c r="GNS39" s="174"/>
      <c r="GNT39" s="174"/>
      <c r="GNU39" s="174"/>
      <c r="GNV39" s="174"/>
      <c r="GNW39" s="174"/>
      <c r="GNX39" s="174"/>
      <c r="GNY39" s="174"/>
      <c r="GNZ39" s="174"/>
      <c r="GOA39" s="174"/>
      <c r="GOB39" s="174"/>
      <c r="GOR39" s="174"/>
      <c r="GOS39" s="174"/>
      <c r="GOT39" s="174"/>
      <c r="GOU39" s="174"/>
      <c r="GOV39" s="174"/>
      <c r="GOW39" s="174"/>
      <c r="GOX39" s="174"/>
      <c r="GOY39" s="174"/>
      <c r="GOZ39" s="174"/>
      <c r="GPA39" s="174"/>
      <c r="GPB39" s="174"/>
      <c r="GPC39" s="174"/>
      <c r="GPD39" s="174"/>
      <c r="GPT39" s="174"/>
      <c r="GPU39" s="174"/>
      <c r="GPV39" s="174"/>
      <c r="GPW39" s="174"/>
      <c r="GPX39" s="174"/>
      <c r="GPY39" s="174"/>
      <c r="GPZ39" s="174"/>
      <c r="GQA39" s="174"/>
      <c r="GQB39" s="174"/>
      <c r="GQC39" s="174"/>
      <c r="GQD39" s="174"/>
      <c r="GQE39" s="174"/>
      <c r="GQF39" s="174"/>
      <c r="GQV39" s="174"/>
      <c r="GQW39" s="174"/>
      <c r="GQX39" s="174"/>
      <c r="GQY39" s="174"/>
      <c r="GQZ39" s="174"/>
      <c r="GRA39" s="174"/>
      <c r="GRB39" s="174"/>
      <c r="GRC39" s="174"/>
      <c r="GRD39" s="174"/>
      <c r="GRE39" s="174"/>
      <c r="GRF39" s="174"/>
      <c r="GRG39" s="174"/>
      <c r="GRH39" s="174"/>
      <c r="GRX39" s="174"/>
      <c r="GRY39" s="174"/>
      <c r="GRZ39" s="174"/>
      <c r="GSA39" s="174"/>
      <c r="GSB39" s="174"/>
      <c r="GSC39" s="174"/>
      <c r="GSD39" s="174"/>
      <c r="GSE39" s="174"/>
      <c r="GSF39" s="174"/>
      <c r="GSG39" s="174"/>
      <c r="GSH39" s="174"/>
      <c r="GSI39" s="174"/>
      <c r="GSJ39" s="174"/>
      <c r="GSZ39" s="174"/>
      <c r="GTA39" s="174"/>
      <c r="GTB39" s="174"/>
      <c r="GTC39" s="174"/>
      <c r="GTD39" s="174"/>
      <c r="GTE39" s="174"/>
      <c r="GTF39" s="174"/>
      <c r="GTG39" s="174"/>
      <c r="GTH39" s="174"/>
      <c r="GTI39" s="174"/>
      <c r="GTJ39" s="174"/>
      <c r="GTK39" s="174"/>
      <c r="GTL39" s="174"/>
      <c r="GUB39" s="174"/>
      <c r="GUC39" s="174"/>
      <c r="GUD39" s="174"/>
      <c r="GUE39" s="174"/>
      <c r="GUF39" s="174"/>
      <c r="GUG39" s="174"/>
      <c r="GUH39" s="174"/>
      <c r="GUI39" s="174"/>
      <c r="GUJ39" s="174"/>
      <c r="GUK39" s="174"/>
      <c r="GUL39" s="174"/>
      <c r="GUM39" s="174"/>
      <c r="GUN39" s="174"/>
      <c r="GVD39" s="174"/>
      <c r="GVE39" s="174"/>
      <c r="GVF39" s="174"/>
      <c r="GVG39" s="174"/>
      <c r="GVH39" s="174"/>
      <c r="GVI39" s="174"/>
      <c r="GVJ39" s="174"/>
      <c r="GVK39" s="174"/>
      <c r="GVL39" s="174"/>
      <c r="GVM39" s="174"/>
      <c r="GVN39" s="174"/>
      <c r="GVO39" s="174"/>
      <c r="GVP39" s="174"/>
      <c r="GWF39" s="174"/>
      <c r="GWG39" s="174"/>
      <c r="GWH39" s="174"/>
      <c r="GWI39" s="174"/>
      <c r="GWJ39" s="174"/>
      <c r="GWK39" s="174"/>
      <c r="GWL39" s="174"/>
      <c r="GWM39" s="174"/>
      <c r="GWN39" s="174"/>
      <c r="GWO39" s="174"/>
      <c r="GWP39" s="174"/>
      <c r="GWQ39" s="174"/>
      <c r="GWR39" s="174"/>
      <c r="GXH39" s="174"/>
      <c r="GXI39" s="174"/>
      <c r="GXJ39" s="174"/>
      <c r="GXK39" s="174"/>
      <c r="GXL39" s="174"/>
      <c r="GXM39" s="174"/>
      <c r="GXN39" s="174"/>
      <c r="GXO39" s="174"/>
      <c r="GXP39" s="174"/>
      <c r="GXQ39" s="174"/>
      <c r="GXR39" s="174"/>
      <c r="GXS39" s="174"/>
      <c r="GXT39" s="174"/>
      <c r="GYJ39" s="174"/>
      <c r="GYK39" s="174"/>
      <c r="GYL39" s="174"/>
      <c r="GYM39" s="174"/>
      <c r="GYN39" s="174"/>
      <c r="GYO39" s="174"/>
      <c r="GYP39" s="174"/>
      <c r="GYQ39" s="174"/>
      <c r="GYR39" s="174"/>
      <c r="GYS39" s="174"/>
      <c r="GYT39" s="174"/>
      <c r="GYU39" s="174"/>
      <c r="GYV39" s="174"/>
      <c r="GZL39" s="174"/>
      <c r="GZM39" s="174"/>
      <c r="GZN39" s="174"/>
      <c r="GZO39" s="174"/>
      <c r="GZP39" s="174"/>
      <c r="GZQ39" s="174"/>
      <c r="GZR39" s="174"/>
      <c r="GZS39" s="174"/>
      <c r="GZT39" s="174"/>
      <c r="GZU39" s="174"/>
      <c r="GZV39" s="174"/>
      <c r="GZW39" s="174"/>
      <c r="GZX39" s="174"/>
      <c r="HAN39" s="174"/>
      <c r="HAO39" s="174"/>
      <c r="HAP39" s="174"/>
      <c r="HAQ39" s="174"/>
      <c r="HAR39" s="174"/>
      <c r="HAS39" s="174"/>
      <c r="HAT39" s="174"/>
      <c r="HAU39" s="174"/>
      <c r="HAV39" s="174"/>
      <c r="HAW39" s="174"/>
      <c r="HAX39" s="174"/>
      <c r="HAY39" s="174"/>
      <c r="HAZ39" s="174"/>
      <c r="HBP39" s="174"/>
      <c r="HBQ39" s="174"/>
      <c r="HBR39" s="174"/>
      <c r="HBS39" s="174"/>
      <c r="HBT39" s="174"/>
      <c r="HBU39" s="174"/>
      <c r="HBV39" s="174"/>
      <c r="HBW39" s="174"/>
      <c r="HBX39" s="174"/>
      <c r="HBY39" s="174"/>
      <c r="HBZ39" s="174"/>
      <c r="HCA39" s="174"/>
      <c r="HCB39" s="174"/>
      <c r="HCR39" s="174"/>
      <c r="HCS39" s="174"/>
      <c r="HCT39" s="174"/>
      <c r="HCU39" s="174"/>
      <c r="HCV39" s="174"/>
      <c r="HCW39" s="174"/>
      <c r="HCX39" s="174"/>
      <c r="HCY39" s="174"/>
      <c r="HCZ39" s="174"/>
      <c r="HDA39" s="174"/>
      <c r="HDB39" s="174"/>
      <c r="HDC39" s="174"/>
      <c r="HDD39" s="174"/>
      <c r="HDT39" s="174"/>
      <c r="HDU39" s="174"/>
      <c r="HDV39" s="174"/>
      <c r="HDW39" s="174"/>
      <c r="HDX39" s="174"/>
      <c r="HDY39" s="174"/>
      <c r="HDZ39" s="174"/>
      <c r="HEA39" s="174"/>
      <c r="HEB39" s="174"/>
      <c r="HEC39" s="174"/>
      <c r="HED39" s="174"/>
      <c r="HEE39" s="174"/>
      <c r="HEF39" s="174"/>
      <c r="HEV39" s="174"/>
      <c r="HEW39" s="174"/>
      <c r="HEX39" s="174"/>
      <c r="HEY39" s="174"/>
      <c r="HEZ39" s="174"/>
      <c r="HFA39" s="174"/>
      <c r="HFB39" s="174"/>
      <c r="HFC39" s="174"/>
      <c r="HFD39" s="174"/>
      <c r="HFE39" s="174"/>
      <c r="HFF39" s="174"/>
      <c r="HFG39" s="174"/>
      <c r="HFH39" s="174"/>
      <c r="HFX39" s="174"/>
      <c r="HFY39" s="174"/>
      <c r="HFZ39" s="174"/>
      <c r="HGA39" s="174"/>
      <c r="HGB39" s="174"/>
      <c r="HGC39" s="174"/>
      <c r="HGD39" s="174"/>
      <c r="HGE39" s="174"/>
      <c r="HGF39" s="174"/>
      <c r="HGG39" s="174"/>
      <c r="HGH39" s="174"/>
      <c r="HGI39" s="174"/>
      <c r="HGJ39" s="174"/>
      <c r="HGZ39" s="174"/>
      <c r="HHA39" s="174"/>
      <c r="HHB39" s="174"/>
      <c r="HHC39" s="174"/>
      <c r="HHD39" s="174"/>
      <c r="HHE39" s="174"/>
      <c r="HHF39" s="174"/>
      <c r="HHG39" s="174"/>
      <c r="HHH39" s="174"/>
      <c r="HHI39" s="174"/>
      <c r="HHJ39" s="174"/>
      <c r="HHK39" s="174"/>
      <c r="HHL39" s="174"/>
      <c r="HIB39" s="174"/>
      <c r="HIC39" s="174"/>
      <c r="HID39" s="174"/>
      <c r="HIE39" s="174"/>
      <c r="HIF39" s="174"/>
      <c r="HIG39" s="174"/>
      <c r="HIH39" s="174"/>
      <c r="HII39" s="174"/>
      <c r="HIJ39" s="174"/>
      <c r="HIK39" s="174"/>
      <c r="HIL39" s="174"/>
      <c r="HIM39" s="174"/>
      <c r="HIN39" s="174"/>
      <c r="HJD39" s="174"/>
      <c r="HJE39" s="174"/>
      <c r="HJF39" s="174"/>
      <c r="HJG39" s="174"/>
      <c r="HJH39" s="174"/>
      <c r="HJI39" s="174"/>
      <c r="HJJ39" s="174"/>
      <c r="HJK39" s="174"/>
      <c r="HJL39" s="174"/>
      <c r="HJM39" s="174"/>
      <c r="HJN39" s="174"/>
      <c r="HJO39" s="174"/>
      <c r="HJP39" s="174"/>
      <c r="HKF39" s="174"/>
      <c r="HKG39" s="174"/>
      <c r="HKH39" s="174"/>
      <c r="HKI39" s="174"/>
      <c r="HKJ39" s="174"/>
      <c r="HKK39" s="174"/>
      <c r="HKL39" s="174"/>
      <c r="HKM39" s="174"/>
      <c r="HKN39" s="174"/>
      <c r="HKO39" s="174"/>
      <c r="HKP39" s="174"/>
      <c r="HKQ39" s="174"/>
      <c r="HKR39" s="174"/>
      <c r="HLH39" s="174"/>
      <c r="HLI39" s="174"/>
      <c r="HLJ39" s="174"/>
      <c r="HLK39" s="174"/>
      <c r="HLL39" s="174"/>
      <c r="HLM39" s="174"/>
      <c r="HLN39" s="174"/>
      <c r="HLO39" s="174"/>
      <c r="HLP39" s="174"/>
      <c r="HLQ39" s="174"/>
      <c r="HLR39" s="174"/>
      <c r="HLS39" s="174"/>
      <c r="HLT39" s="174"/>
      <c r="HMJ39" s="174"/>
      <c r="HMK39" s="174"/>
      <c r="HML39" s="174"/>
      <c r="HMM39" s="174"/>
      <c r="HMN39" s="174"/>
      <c r="HMO39" s="174"/>
      <c r="HMP39" s="174"/>
      <c r="HMQ39" s="174"/>
      <c r="HMR39" s="174"/>
      <c r="HMS39" s="174"/>
      <c r="HMT39" s="174"/>
      <c r="HMU39" s="174"/>
      <c r="HMV39" s="174"/>
      <c r="HNL39" s="174"/>
      <c r="HNM39" s="174"/>
      <c r="HNN39" s="174"/>
      <c r="HNO39" s="174"/>
      <c r="HNP39" s="174"/>
      <c r="HNQ39" s="174"/>
      <c r="HNR39" s="174"/>
      <c r="HNS39" s="174"/>
      <c r="HNT39" s="174"/>
      <c r="HNU39" s="174"/>
      <c r="HNV39" s="174"/>
      <c r="HNW39" s="174"/>
      <c r="HNX39" s="174"/>
      <c r="HON39" s="174"/>
      <c r="HOO39" s="174"/>
      <c r="HOP39" s="174"/>
      <c r="HOQ39" s="174"/>
      <c r="HOR39" s="174"/>
      <c r="HOS39" s="174"/>
      <c r="HOT39" s="174"/>
      <c r="HOU39" s="174"/>
      <c r="HOV39" s="174"/>
      <c r="HOW39" s="174"/>
      <c r="HOX39" s="174"/>
      <c r="HOY39" s="174"/>
      <c r="HOZ39" s="174"/>
      <c r="HPP39" s="174"/>
      <c r="HPQ39" s="174"/>
      <c r="HPR39" s="174"/>
      <c r="HPS39" s="174"/>
      <c r="HPT39" s="174"/>
      <c r="HPU39" s="174"/>
      <c r="HPV39" s="174"/>
      <c r="HPW39" s="174"/>
      <c r="HPX39" s="174"/>
      <c r="HPY39" s="174"/>
      <c r="HPZ39" s="174"/>
      <c r="HQA39" s="174"/>
      <c r="HQB39" s="174"/>
      <c r="HQR39" s="174"/>
      <c r="HQS39" s="174"/>
      <c r="HQT39" s="174"/>
      <c r="HQU39" s="174"/>
      <c r="HQV39" s="174"/>
      <c r="HQW39" s="174"/>
      <c r="HQX39" s="174"/>
      <c r="HQY39" s="174"/>
      <c r="HQZ39" s="174"/>
      <c r="HRA39" s="174"/>
      <c r="HRB39" s="174"/>
      <c r="HRC39" s="174"/>
      <c r="HRD39" s="174"/>
      <c r="HRT39" s="174"/>
      <c r="HRU39" s="174"/>
      <c r="HRV39" s="174"/>
      <c r="HRW39" s="174"/>
      <c r="HRX39" s="174"/>
      <c r="HRY39" s="174"/>
      <c r="HRZ39" s="174"/>
      <c r="HSA39" s="174"/>
      <c r="HSB39" s="174"/>
      <c r="HSC39" s="174"/>
      <c r="HSD39" s="174"/>
      <c r="HSE39" s="174"/>
      <c r="HSF39" s="174"/>
      <c r="HSV39" s="174"/>
      <c r="HSW39" s="174"/>
      <c r="HSX39" s="174"/>
      <c r="HSY39" s="174"/>
      <c r="HSZ39" s="174"/>
      <c r="HTA39" s="174"/>
      <c r="HTB39" s="174"/>
      <c r="HTC39" s="174"/>
      <c r="HTD39" s="174"/>
      <c r="HTE39" s="174"/>
      <c r="HTF39" s="174"/>
      <c r="HTG39" s="174"/>
      <c r="HTH39" s="174"/>
      <c r="HTX39" s="174"/>
      <c r="HTY39" s="174"/>
      <c r="HTZ39" s="174"/>
      <c r="HUA39" s="174"/>
      <c r="HUB39" s="174"/>
      <c r="HUC39" s="174"/>
      <c r="HUD39" s="174"/>
      <c r="HUE39" s="174"/>
      <c r="HUF39" s="174"/>
      <c r="HUG39" s="174"/>
      <c r="HUH39" s="174"/>
      <c r="HUI39" s="174"/>
      <c r="HUJ39" s="174"/>
      <c r="HUZ39" s="174"/>
      <c r="HVA39" s="174"/>
      <c r="HVB39" s="174"/>
      <c r="HVC39" s="174"/>
      <c r="HVD39" s="174"/>
      <c r="HVE39" s="174"/>
      <c r="HVF39" s="174"/>
      <c r="HVG39" s="174"/>
      <c r="HVH39" s="174"/>
      <c r="HVI39" s="174"/>
      <c r="HVJ39" s="174"/>
      <c r="HVK39" s="174"/>
      <c r="HVL39" s="174"/>
      <c r="HWB39" s="174"/>
      <c r="HWC39" s="174"/>
      <c r="HWD39" s="174"/>
      <c r="HWE39" s="174"/>
      <c r="HWF39" s="174"/>
      <c r="HWG39" s="174"/>
      <c r="HWH39" s="174"/>
      <c r="HWI39" s="174"/>
      <c r="HWJ39" s="174"/>
      <c r="HWK39" s="174"/>
      <c r="HWL39" s="174"/>
      <c r="HWM39" s="174"/>
      <c r="HWN39" s="174"/>
      <c r="HXD39" s="174"/>
      <c r="HXE39" s="174"/>
      <c r="HXF39" s="174"/>
      <c r="HXG39" s="174"/>
      <c r="HXH39" s="174"/>
      <c r="HXI39" s="174"/>
      <c r="HXJ39" s="174"/>
      <c r="HXK39" s="174"/>
      <c r="HXL39" s="174"/>
      <c r="HXM39" s="174"/>
      <c r="HXN39" s="174"/>
      <c r="HXO39" s="174"/>
      <c r="HXP39" s="174"/>
      <c r="HYF39" s="174"/>
      <c r="HYG39" s="174"/>
      <c r="HYH39" s="174"/>
      <c r="HYI39" s="174"/>
      <c r="HYJ39" s="174"/>
      <c r="HYK39" s="174"/>
      <c r="HYL39" s="174"/>
      <c r="HYM39" s="174"/>
      <c r="HYN39" s="174"/>
      <c r="HYO39" s="174"/>
      <c r="HYP39" s="174"/>
      <c r="HYQ39" s="174"/>
      <c r="HYR39" s="174"/>
      <c r="HZH39" s="174"/>
      <c r="HZI39" s="174"/>
      <c r="HZJ39" s="174"/>
      <c r="HZK39" s="174"/>
      <c r="HZL39" s="174"/>
      <c r="HZM39" s="174"/>
      <c r="HZN39" s="174"/>
      <c r="HZO39" s="174"/>
      <c r="HZP39" s="174"/>
      <c r="HZQ39" s="174"/>
      <c r="HZR39" s="174"/>
      <c r="HZS39" s="174"/>
      <c r="HZT39" s="174"/>
      <c r="IAJ39" s="174"/>
      <c r="IAK39" s="174"/>
      <c r="IAL39" s="174"/>
      <c r="IAM39" s="174"/>
      <c r="IAN39" s="174"/>
      <c r="IAO39" s="174"/>
      <c r="IAP39" s="174"/>
      <c r="IAQ39" s="174"/>
      <c r="IAR39" s="174"/>
      <c r="IAS39" s="174"/>
      <c r="IAT39" s="174"/>
      <c r="IAU39" s="174"/>
      <c r="IAV39" s="174"/>
      <c r="IBL39" s="174"/>
      <c r="IBM39" s="174"/>
      <c r="IBN39" s="174"/>
      <c r="IBO39" s="174"/>
      <c r="IBP39" s="174"/>
      <c r="IBQ39" s="174"/>
      <c r="IBR39" s="174"/>
      <c r="IBS39" s="174"/>
      <c r="IBT39" s="174"/>
      <c r="IBU39" s="174"/>
      <c r="IBV39" s="174"/>
      <c r="IBW39" s="174"/>
      <c r="IBX39" s="174"/>
      <c r="ICN39" s="174"/>
      <c r="ICO39" s="174"/>
      <c r="ICP39" s="174"/>
      <c r="ICQ39" s="174"/>
      <c r="ICR39" s="174"/>
      <c r="ICS39" s="174"/>
      <c r="ICT39" s="174"/>
      <c r="ICU39" s="174"/>
      <c r="ICV39" s="174"/>
      <c r="ICW39" s="174"/>
      <c r="ICX39" s="174"/>
      <c r="ICY39" s="174"/>
      <c r="ICZ39" s="174"/>
      <c r="IDP39" s="174"/>
      <c r="IDQ39" s="174"/>
      <c r="IDR39" s="174"/>
      <c r="IDS39" s="174"/>
      <c r="IDT39" s="174"/>
      <c r="IDU39" s="174"/>
      <c r="IDV39" s="174"/>
      <c r="IDW39" s="174"/>
      <c r="IDX39" s="174"/>
      <c r="IDY39" s="174"/>
      <c r="IDZ39" s="174"/>
      <c r="IEA39" s="174"/>
      <c r="IEB39" s="174"/>
      <c r="IER39" s="174"/>
      <c r="IES39" s="174"/>
      <c r="IET39" s="174"/>
      <c r="IEU39" s="174"/>
      <c r="IEV39" s="174"/>
      <c r="IEW39" s="174"/>
      <c r="IEX39" s="174"/>
      <c r="IEY39" s="174"/>
      <c r="IEZ39" s="174"/>
      <c r="IFA39" s="174"/>
      <c r="IFB39" s="174"/>
      <c r="IFC39" s="174"/>
      <c r="IFD39" s="174"/>
      <c r="IFT39" s="174"/>
      <c r="IFU39" s="174"/>
      <c r="IFV39" s="174"/>
      <c r="IFW39" s="174"/>
      <c r="IFX39" s="174"/>
      <c r="IFY39" s="174"/>
      <c r="IFZ39" s="174"/>
      <c r="IGA39" s="174"/>
      <c r="IGB39" s="174"/>
      <c r="IGC39" s="174"/>
      <c r="IGD39" s="174"/>
      <c r="IGE39" s="174"/>
      <c r="IGF39" s="174"/>
      <c r="IGV39" s="174"/>
      <c r="IGW39" s="174"/>
      <c r="IGX39" s="174"/>
      <c r="IGY39" s="174"/>
      <c r="IGZ39" s="174"/>
      <c r="IHA39" s="174"/>
      <c r="IHB39" s="174"/>
      <c r="IHC39" s="174"/>
      <c r="IHD39" s="174"/>
      <c r="IHE39" s="174"/>
      <c r="IHF39" s="174"/>
      <c r="IHG39" s="174"/>
      <c r="IHH39" s="174"/>
      <c r="IHX39" s="174"/>
      <c r="IHY39" s="174"/>
      <c r="IHZ39" s="174"/>
      <c r="IIA39" s="174"/>
      <c r="IIB39" s="174"/>
      <c r="IIC39" s="174"/>
      <c r="IID39" s="174"/>
      <c r="IIE39" s="174"/>
      <c r="IIF39" s="174"/>
      <c r="IIG39" s="174"/>
      <c r="IIH39" s="174"/>
      <c r="III39" s="174"/>
      <c r="IIJ39" s="174"/>
      <c r="IIZ39" s="174"/>
      <c r="IJA39" s="174"/>
      <c r="IJB39" s="174"/>
      <c r="IJC39" s="174"/>
      <c r="IJD39" s="174"/>
      <c r="IJE39" s="174"/>
      <c r="IJF39" s="174"/>
      <c r="IJG39" s="174"/>
      <c r="IJH39" s="174"/>
      <c r="IJI39" s="174"/>
      <c r="IJJ39" s="174"/>
      <c r="IJK39" s="174"/>
      <c r="IJL39" s="174"/>
      <c r="IKB39" s="174"/>
      <c r="IKC39" s="174"/>
      <c r="IKD39" s="174"/>
      <c r="IKE39" s="174"/>
      <c r="IKF39" s="174"/>
      <c r="IKG39" s="174"/>
      <c r="IKH39" s="174"/>
      <c r="IKI39" s="174"/>
      <c r="IKJ39" s="174"/>
      <c r="IKK39" s="174"/>
      <c r="IKL39" s="174"/>
      <c r="IKM39" s="174"/>
      <c r="IKN39" s="174"/>
      <c r="ILD39" s="174"/>
      <c r="ILE39" s="174"/>
      <c r="ILF39" s="174"/>
      <c r="ILG39" s="174"/>
      <c r="ILH39" s="174"/>
      <c r="ILI39" s="174"/>
      <c r="ILJ39" s="174"/>
      <c r="ILK39" s="174"/>
      <c r="ILL39" s="174"/>
      <c r="ILM39" s="174"/>
      <c r="ILN39" s="174"/>
      <c r="ILO39" s="174"/>
      <c r="ILP39" s="174"/>
      <c r="IMF39" s="174"/>
      <c r="IMG39" s="174"/>
      <c r="IMH39" s="174"/>
      <c r="IMI39" s="174"/>
      <c r="IMJ39" s="174"/>
      <c r="IMK39" s="174"/>
      <c r="IML39" s="174"/>
      <c r="IMM39" s="174"/>
      <c r="IMN39" s="174"/>
      <c r="IMO39" s="174"/>
      <c r="IMP39" s="174"/>
      <c r="IMQ39" s="174"/>
      <c r="IMR39" s="174"/>
      <c r="INH39" s="174"/>
      <c r="INI39" s="174"/>
      <c r="INJ39" s="174"/>
      <c r="INK39" s="174"/>
      <c r="INL39" s="174"/>
      <c r="INM39" s="174"/>
      <c r="INN39" s="174"/>
      <c r="INO39" s="174"/>
      <c r="INP39" s="174"/>
      <c r="INQ39" s="174"/>
      <c r="INR39" s="174"/>
      <c r="INS39" s="174"/>
      <c r="INT39" s="174"/>
      <c r="IOJ39" s="174"/>
      <c r="IOK39" s="174"/>
      <c r="IOL39" s="174"/>
      <c r="IOM39" s="174"/>
      <c r="ION39" s="174"/>
      <c r="IOO39" s="174"/>
      <c r="IOP39" s="174"/>
      <c r="IOQ39" s="174"/>
      <c r="IOR39" s="174"/>
      <c r="IOS39" s="174"/>
      <c r="IOT39" s="174"/>
      <c r="IOU39" s="174"/>
      <c r="IOV39" s="174"/>
      <c r="IPL39" s="174"/>
      <c r="IPM39" s="174"/>
      <c r="IPN39" s="174"/>
      <c r="IPO39" s="174"/>
      <c r="IPP39" s="174"/>
      <c r="IPQ39" s="174"/>
      <c r="IPR39" s="174"/>
      <c r="IPS39" s="174"/>
      <c r="IPT39" s="174"/>
      <c r="IPU39" s="174"/>
      <c r="IPV39" s="174"/>
      <c r="IPW39" s="174"/>
      <c r="IPX39" s="174"/>
      <c r="IQN39" s="174"/>
      <c r="IQO39" s="174"/>
      <c r="IQP39" s="174"/>
      <c r="IQQ39" s="174"/>
      <c r="IQR39" s="174"/>
      <c r="IQS39" s="174"/>
      <c r="IQT39" s="174"/>
      <c r="IQU39" s="174"/>
      <c r="IQV39" s="174"/>
      <c r="IQW39" s="174"/>
      <c r="IQX39" s="174"/>
      <c r="IQY39" s="174"/>
      <c r="IQZ39" s="174"/>
      <c r="IRP39" s="174"/>
      <c r="IRQ39" s="174"/>
      <c r="IRR39" s="174"/>
      <c r="IRS39" s="174"/>
      <c r="IRT39" s="174"/>
      <c r="IRU39" s="174"/>
      <c r="IRV39" s="174"/>
      <c r="IRW39" s="174"/>
      <c r="IRX39" s="174"/>
      <c r="IRY39" s="174"/>
      <c r="IRZ39" s="174"/>
      <c r="ISA39" s="174"/>
      <c r="ISB39" s="174"/>
      <c r="ISR39" s="174"/>
      <c r="ISS39" s="174"/>
      <c r="IST39" s="174"/>
      <c r="ISU39" s="174"/>
      <c r="ISV39" s="174"/>
      <c r="ISW39" s="174"/>
      <c r="ISX39" s="174"/>
      <c r="ISY39" s="174"/>
      <c r="ISZ39" s="174"/>
      <c r="ITA39" s="174"/>
      <c r="ITB39" s="174"/>
      <c r="ITC39" s="174"/>
      <c r="ITD39" s="174"/>
      <c r="ITT39" s="174"/>
      <c r="ITU39" s="174"/>
      <c r="ITV39" s="174"/>
      <c r="ITW39" s="174"/>
      <c r="ITX39" s="174"/>
      <c r="ITY39" s="174"/>
      <c r="ITZ39" s="174"/>
      <c r="IUA39" s="174"/>
      <c r="IUB39" s="174"/>
      <c r="IUC39" s="174"/>
      <c r="IUD39" s="174"/>
      <c r="IUE39" s="174"/>
      <c r="IUF39" s="174"/>
      <c r="IUV39" s="174"/>
      <c r="IUW39" s="174"/>
      <c r="IUX39" s="174"/>
      <c r="IUY39" s="174"/>
      <c r="IUZ39" s="174"/>
      <c r="IVA39" s="174"/>
      <c r="IVB39" s="174"/>
      <c r="IVC39" s="174"/>
      <c r="IVD39" s="174"/>
      <c r="IVE39" s="174"/>
      <c r="IVF39" s="174"/>
      <c r="IVG39" s="174"/>
      <c r="IVH39" s="174"/>
      <c r="IVX39" s="174"/>
      <c r="IVY39" s="174"/>
      <c r="IVZ39" s="174"/>
      <c r="IWA39" s="174"/>
      <c r="IWB39" s="174"/>
      <c r="IWC39" s="174"/>
      <c r="IWD39" s="174"/>
      <c r="IWE39" s="174"/>
      <c r="IWF39" s="174"/>
      <c r="IWG39" s="174"/>
      <c r="IWH39" s="174"/>
      <c r="IWI39" s="174"/>
      <c r="IWJ39" s="174"/>
      <c r="IWZ39" s="174"/>
      <c r="IXA39" s="174"/>
      <c r="IXB39" s="174"/>
      <c r="IXC39" s="174"/>
      <c r="IXD39" s="174"/>
      <c r="IXE39" s="174"/>
      <c r="IXF39" s="174"/>
      <c r="IXG39" s="174"/>
      <c r="IXH39" s="174"/>
      <c r="IXI39" s="174"/>
      <c r="IXJ39" s="174"/>
      <c r="IXK39" s="174"/>
      <c r="IXL39" s="174"/>
      <c r="IYB39" s="174"/>
      <c r="IYC39" s="174"/>
      <c r="IYD39" s="174"/>
      <c r="IYE39" s="174"/>
      <c r="IYF39" s="174"/>
      <c r="IYG39" s="174"/>
      <c r="IYH39" s="174"/>
      <c r="IYI39" s="174"/>
      <c r="IYJ39" s="174"/>
      <c r="IYK39" s="174"/>
      <c r="IYL39" s="174"/>
      <c r="IYM39" s="174"/>
      <c r="IYN39" s="174"/>
      <c r="IZD39" s="174"/>
      <c r="IZE39" s="174"/>
      <c r="IZF39" s="174"/>
      <c r="IZG39" s="174"/>
      <c r="IZH39" s="174"/>
      <c r="IZI39" s="174"/>
      <c r="IZJ39" s="174"/>
      <c r="IZK39" s="174"/>
      <c r="IZL39" s="174"/>
      <c r="IZM39" s="174"/>
      <c r="IZN39" s="174"/>
      <c r="IZO39" s="174"/>
      <c r="IZP39" s="174"/>
      <c r="JAF39" s="174"/>
      <c r="JAG39" s="174"/>
      <c r="JAH39" s="174"/>
      <c r="JAI39" s="174"/>
      <c r="JAJ39" s="174"/>
      <c r="JAK39" s="174"/>
      <c r="JAL39" s="174"/>
      <c r="JAM39" s="174"/>
      <c r="JAN39" s="174"/>
      <c r="JAO39" s="174"/>
      <c r="JAP39" s="174"/>
      <c r="JAQ39" s="174"/>
      <c r="JAR39" s="174"/>
      <c r="JBH39" s="174"/>
      <c r="JBI39" s="174"/>
      <c r="JBJ39" s="174"/>
      <c r="JBK39" s="174"/>
      <c r="JBL39" s="174"/>
      <c r="JBM39" s="174"/>
      <c r="JBN39" s="174"/>
      <c r="JBO39" s="174"/>
      <c r="JBP39" s="174"/>
      <c r="JBQ39" s="174"/>
      <c r="JBR39" s="174"/>
      <c r="JBS39" s="174"/>
      <c r="JBT39" s="174"/>
      <c r="JCJ39" s="174"/>
      <c r="JCK39" s="174"/>
      <c r="JCL39" s="174"/>
      <c r="JCM39" s="174"/>
      <c r="JCN39" s="174"/>
      <c r="JCO39" s="174"/>
      <c r="JCP39" s="174"/>
      <c r="JCQ39" s="174"/>
      <c r="JCR39" s="174"/>
      <c r="JCS39" s="174"/>
      <c r="JCT39" s="174"/>
      <c r="JCU39" s="174"/>
      <c r="JCV39" s="174"/>
      <c r="JDL39" s="174"/>
      <c r="JDM39" s="174"/>
      <c r="JDN39" s="174"/>
      <c r="JDO39" s="174"/>
      <c r="JDP39" s="174"/>
      <c r="JDQ39" s="174"/>
      <c r="JDR39" s="174"/>
      <c r="JDS39" s="174"/>
      <c r="JDT39" s="174"/>
      <c r="JDU39" s="174"/>
      <c r="JDV39" s="174"/>
      <c r="JDW39" s="174"/>
      <c r="JDX39" s="174"/>
      <c r="JEN39" s="174"/>
      <c r="JEO39" s="174"/>
      <c r="JEP39" s="174"/>
      <c r="JEQ39" s="174"/>
      <c r="JER39" s="174"/>
      <c r="JES39" s="174"/>
      <c r="JET39" s="174"/>
      <c r="JEU39" s="174"/>
      <c r="JEV39" s="174"/>
      <c r="JEW39" s="174"/>
      <c r="JEX39" s="174"/>
      <c r="JEY39" s="174"/>
      <c r="JEZ39" s="174"/>
      <c r="JFP39" s="174"/>
      <c r="JFQ39" s="174"/>
      <c r="JFR39" s="174"/>
      <c r="JFS39" s="174"/>
      <c r="JFT39" s="174"/>
      <c r="JFU39" s="174"/>
      <c r="JFV39" s="174"/>
      <c r="JFW39" s="174"/>
      <c r="JFX39" s="174"/>
      <c r="JFY39" s="174"/>
      <c r="JFZ39" s="174"/>
      <c r="JGA39" s="174"/>
      <c r="JGB39" s="174"/>
      <c r="JGR39" s="174"/>
      <c r="JGS39" s="174"/>
      <c r="JGT39" s="174"/>
      <c r="JGU39" s="174"/>
      <c r="JGV39" s="174"/>
      <c r="JGW39" s="174"/>
      <c r="JGX39" s="174"/>
      <c r="JGY39" s="174"/>
      <c r="JGZ39" s="174"/>
      <c r="JHA39" s="174"/>
      <c r="JHB39" s="174"/>
      <c r="JHC39" s="174"/>
      <c r="JHD39" s="174"/>
      <c r="JHT39" s="174"/>
      <c r="JHU39" s="174"/>
      <c r="JHV39" s="174"/>
      <c r="JHW39" s="174"/>
      <c r="JHX39" s="174"/>
      <c r="JHY39" s="174"/>
      <c r="JHZ39" s="174"/>
      <c r="JIA39" s="174"/>
      <c r="JIB39" s="174"/>
      <c r="JIC39" s="174"/>
      <c r="JID39" s="174"/>
      <c r="JIE39" s="174"/>
      <c r="JIF39" s="174"/>
      <c r="JIV39" s="174"/>
      <c r="JIW39" s="174"/>
      <c r="JIX39" s="174"/>
      <c r="JIY39" s="174"/>
      <c r="JIZ39" s="174"/>
      <c r="JJA39" s="174"/>
      <c r="JJB39" s="174"/>
      <c r="JJC39" s="174"/>
      <c r="JJD39" s="174"/>
      <c r="JJE39" s="174"/>
      <c r="JJF39" s="174"/>
      <c r="JJG39" s="174"/>
      <c r="JJH39" s="174"/>
      <c r="JJX39" s="174"/>
      <c r="JJY39" s="174"/>
      <c r="JJZ39" s="174"/>
      <c r="JKA39" s="174"/>
      <c r="JKB39" s="174"/>
      <c r="JKC39" s="174"/>
      <c r="JKD39" s="174"/>
      <c r="JKE39" s="174"/>
      <c r="JKF39" s="174"/>
      <c r="JKG39" s="174"/>
      <c r="JKH39" s="174"/>
      <c r="JKI39" s="174"/>
      <c r="JKJ39" s="174"/>
      <c r="JKZ39" s="174"/>
      <c r="JLA39" s="174"/>
      <c r="JLB39" s="174"/>
      <c r="JLC39" s="174"/>
      <c r="JLD39" s="174"/>
      <c r="JLE39" s="174"/>
      <c r="JLF39" s="174"/>
      <c r="JLG39" s="174"/>
      <c r="JLH39" s="174"/>
      <c r="JLI39" s="174"/>
      <c r="JLJ39" s="174"/>
      <c r="JLK39" s="174"/>
      <c r="JLL39" s="174"/>
      <c r="JMB39" s="174"/>
      <c r="JMC39" s="174"/>
      <c r="JMD39" s="174"/>
      <c r="JME39" s="174"/>
      <c r="JMF39" s="174"/>
      <c r="JMG39" s="174"/>
      <c r="JMH39" s="174"/>
      <c r="JMI39" s="174"/>
      <c r="JMJ39" s="174"/>
      <c r="JMK39" s="174"/>
      <c r="JML39" s="174"/>
      <c r="JMM39" s="174"/>
      <c r="JMN39" s="174"/>
      <c r="JND39" s="174"/>
      <c r="JNE39" s="174"/>
      <c r="JNF39" s="174"/>
      <c r="JNG39" s="174"/>
      <c r="JNH39" s="174"/>
      <c r="JNI39" s="174"/>
      <c r="JNJ39" s="174"/>
      <c r="JNK39" s="174"/>
      <c r="JNL39" s="174"/>
      <c r="JNM39" s="174"/>
      <c r="JNN39" s="174"/>
      <c r="JNO39" s="174"/>
      <c r="JNP39" s="174"/>
      <c r="JOF39" s="174"/>
      <c r="JOG39" s="174"/>
      <c r="JOH39" s="174"/>
      <c r="JOI39" s="174"/>
      <c r="JOJ39" s="174"/>
      <c r="JOK39" s="174"/>
      <c r="JOL39" s="174"/>
      <c r="JOM39" s="174"/>
      <c r="JON39" s="174"/>
      <c r="JOO39" s="174"/>
      <c r="JOP39" s="174"/>
      <c r="JOQ39" s="174"/>
      <c r="JOR39" s="174"/>
      <c r="JPH39" s="174"/>
      <c r="JPI39" s="174"/>
      <c r="JPJ39" s="174"/>
      <c r="JPK39" s="174"/>
      <c r="JPL39" s="174"/>
      <c r="JPM39" s="174"/>
      <c r="JPN39" s="174"/>
      <c r="JPO39" s="174"/>
      <c r="JPP39" s="174"/>
      <c r="JPQ39" s="174"/>
      <c r="JPR39" s="174"/>
      <c r="JPS39" s="174"/>
      <c r="JPT39" s="174"/>
      <c r="JQJ39" s="174"/>
      <c r="JQK39" s="174"/>
      <c r="JQL39" s="174"/>
      <c r="JQM39" s="174"/>
      <c r="JQN39" s="174"/>
      <c r="JQO39" s="174"/>
      <c r="JQP39" s="174"/>
      <c r="JQQ39" s="174"/>
      <c r="JQR39" s="174"/>
      <c r="JQS39" s="174"/>
      <c r="JQT39" s="174"/>
      <c r="JQU39" s="174"/>
      <c r="JQV39" s="174"/>
      <c r="JRL39" s="174"/>
      <c r="JRM39" s="174"/>
      <c r="JRN39" s="174"/>
      <c r="JRO39" s="174"/>
      <c r="JRP39" s="174"/>
      <c r="JRQ39" s="174"/>
      <c r="JRR39" s="174"/>
      <c r="JRS39" s="174"/>
      <c r="JRT39" s="174"/>
      <c r="JRU39" s="174"/>
      <c r="JRV39" s="174"/>
      <c r="JRW39" s="174"/>
      <c r="JRX39" s="174"/>
      <c r="JSN39" s="174"/>
      <c r="JSO39" s="174"/>
      <c r="JSP39" s="174"/>
      <c r="JSQ39" s="174"/>
      <c r="JSR39" s="174"/>
      <c r="JSS39" s="174"/>
      <c r="JST39" s="174"/>
      <c r="JSU39" s="174"/>
      <c r="JSV39" s="174"/>
      <c r="JSW39" s="174"/>
      <c r="JSX39" s="174"/>
      <c r="JSY39" s="174"/>
      <c r="JSZ39" s="174"/>
      <c r="JTP39" s="174"/>
      <c r="JTQ39" s="174"/>
      <c r="JTR39" s="174"/>
      <c r="JTS39" s="174"/>
      <c r="JTT39" s="174"/>
      <c r="JTU39" s="174"/>
      <c r="JTV39" s="174"/>
      <c r="JTW39" s="174"/>
      <c r="JTX39" s="174"/>
      <c r="JTY39" s="174"/>
      <c r="JTZ39" s="174"/>
      <c r="JUA39" s="174"/>
      <c r="JUB39" s="174"/>
      <c r="JUR39" s="174"/>
      <c r="JUS39" s="174"/>
      <c r="JUT39" s="174"/>
      <c r="JUU39" s="174"/>
      <c r="JUV39" s="174"/>
      <c r="JUW39" s="174"/>
      <c r="JUX39" s="174"/>
      <c r="JUY39" s="174"/>
      <c r="JUZ39" s="174"/>
      <c r="JVA39" s="174"/>
      <c r="JVB39" s="174"/>
      <c r="JVC39" s="174"/>
      <c r="JVD39" s="174"/>
      <c r="JVT39" s="174"/>
      <c r="JVU39" s="174"/>
      <c r="JVV39" s="174"/>
      <c r="JVW39" s="174"/>
      <c r="JVX39" s="174"/>
      <c r="JVY39" s="174"/>
      <c r="JVZ39" s="174"/>
      <c r="JWA39" s="174"/>
      <c r="JWB39" s="174"/>
      <c r="JWC39" s="174"/>
      <c r="JWD39" s="174"/>
      <c r="JWE39" s="174"/>
      <c r="JWF39" s="174"/>
      <c r="JWV39" s="174"/>
      <c r="JWW39" s="174"/>
      <c r="JWX39" s="174"/>
      <c r="JWY39" s="174"/>
      <c r="JWZ39" s="174"/>
      <c r="JXA39" s="174"/>
      <c r="JXB39" s="174"/>
      <c r="JXC39" s="174"/>
      <c r="JXD39" s="174"/>
      <c r="JXE39" s="174"/>
      <c r="JXF39" s="174"/>
      <c r="JXG39" s="174"/>
      <c r="JXH39" s="174"/>
      <c r="JXX39" s="174"/>
      <c r="JXY39" s="174"/>
      <c r="JXZ39" s="174"/>
      <c r="JYA39" s="174"/>
      <c r="JYB39" s="174"/>
      <c r="JYC39" s="174"/>
      <c r="JYD39" s="174"/>
      <c r="JYE39" s="174"/>
      <c r="JYF39" s="174"/>
      <c r="JYG39" s="174"/>
      <c r="JYH39" s="174"/>
      <c r="JYI39" s="174"/>
      <c r="JYJ39" s="174"/>
      <c r="JYZ39" s="174"/>
      <c r="JZA39" s="174"/>
      <c r="JZB39" s="174"/>
      <c r="JZC39" s="174"/>
      <c r="JZD39" s="174"/>
      <c r="JZE39" s="174"/>
      <c r="JZF39" s="174"/>
      <c r="JZG39" s="174"/>
      <c r="JZH39" s="174"/>
      <c r="JZI39" s="174"/>
      <c r="JZJ39" s="174"/>
      <c r="JZK39" s="174"/>
      <c r="JZL39" s="174"/>
      <c r="KAB39" s="174"/>
      <c r="KAC39" s="174"/>
      <c r="KAD39" s="174"/>
      <c r="KAE39" s="174"/>
      <c r="KAF39" s="174"/>
      <c r="KAG39" s="174"/>
      <c r="KAH39" s="174"/>
      <c r="KAI39" s="174"/>
      <c r="KAJ39" s="174"/>
      <c r="KAK39" s="174"/>
      <c r="KAL39" s="174"/>
      <c r="KAM39" s="174"/>
      <c r="KAN39" s="174"/>
      <c r="KBD39" s="174"/>
      <c r="KBE39" s="174"/>
      <c r="KBF39" s="174"/>
      <c r="KBG39" s="174"/>
      <c r="KBH39" s="174"/>
      <c r="KBI39" s="174"/>
      <c r="KBJ39" s="174"/>
      <c r="KBK39" s="174"/>
      <c r="KBL39" s="174"/>
      <c r="KBM39" s="174"/>
      <c r="KBN39" s="174"/>
      <c r="KBO39" s="174"/>
      <c r="KBP39" s="174"/>
      <c r="KCF39" s="174"/>
      <c r="KCG39" s="174"/>
      <c r="KCH39" s="174"/>
      <c r="KCI39" s="174"/>
      <c r="KCJ39" s="174"/>
      <c r="KCK39" s="174"/>
      <c r="KCL39" s="174"/>
      <c r="KCM39" s="174"/>
      <c r="KCN39" s="174"/>
      <c r="KCO39" s="174"/>
      <c r="KCP39" s="174"/>
      <c r="KCQ39" s="174"/>
      <c r="KCR39" s="174"/>
      <c r="KDH39" s="174"/>
      <c r="KDI39" s="174"/>
      <c r="KDJ39" s="174"/>
      <c r="KDK39" s="174"/>
      <c r="KDL39" s="174"/>
      <c r="KDM39" s="174"/>
      <c r="KDN39" s="174"/>
      <c r="KDO39" s="174"/>
      <c r="KDP39" s="174"/>
      <c r="KDQ39" s="174"/>
      <c r="KDR39" s="174"/>
      <c r="KDS39" s="174"/>
      <c r="KDT39" s="174"/>
      <c r="KEJ39" s="174"/>
      <c r="KEK39" s="174"/>
      <c r="KEL39" s="174"/>
      <c r="KEM39" s="174"/>
      <c r="KEN39" s="174"/>
      <c r="KEO39" s="174"/>
      <c r="KEP39" s="174"/>
      <c r="KEQ39" s="174"/>
      <c r="KER39" s="174"/>
      <c r="KES39" s="174"/>
      <c r="KET39" s="174"/>
      <c r="KEU39" s="174"/>
      <c r="KEV39" s="174"/>
      <c r="KFL39" s="174"/>
      <c r="KFM39" s="174"/>
      <c r="KFN39" s="174"/>
      <c r="KFO39" s="174"/>
      <c r="KFP39" s="174"/>
      <c r="KFQ39" s="174"/>
      <c r="KFR39" s="174"/>
      <c r="KFS39" s="174"/>
      <c r="KFT39" s="174"/>
      <c r="KFU39" s="174"/>
      <c r="KFV39" s="174"/>
      <c r="KFW39" s="174"/>
      <c r="KFX39" s="174"/>
      <c r="KGN39" s="174"/>
      <c r="KGO39" s="174"/>
      <c r="KGP39" s="174"/>
      <c r="KGQ39" s="174"/>
      <c r="KGR39" s="174"/>
      <c r="KGS39" s="174"/>
      <c r="KGT39" s="174"/>
      <c r="KGU39" s="174"/>
      <c r="KGV39" s="174"/>
      <c r="KGW39" s="174"/>
      <c r="KGX39" s="174"/>
      <c r="KGY39" s="174"/>
      <c r="KGZ39" s="174"/>
      <c r="KHP39" s="174"/>
      <c r="KHQ39" s="174"/>
      <c r="KHR39" s="174"/>
      <c r="KHS39" s="174"/>
      <c r="KHT39" s="174"/>
      <c r="KHU39" s="174"/>
      <c r="KHV39" s="174"/>
      <c r="KHW39" s="174"/>
      <c r="KHX39" s="174"/>
      <c r="KHY39" s="174"/>
      <c r="KHZ39" s="174"/>
      <c r="KIA39" s="174"/>
      <c r="KIB39" s="174"/>
      <c r="KIR39" s="174"/>
      <c r="KIS39" s="174"/>
      <c r="KIT39" s="174"/>
      <c r="KIU39" s="174"/>
      <c r="KIV39" s="174"/>
      <c r="KIW39" s="174"/>
      <c r="KIX39" s="174"/>
      <c r="KIY39" s="174"/>
      <c r="KIZ39" s="174"/>
      <c r="KJA39" s="174"/>
      <c r="KJB39" s="174"/>
      <c r="KJC39" s="174"/>
      <c r="KJD39" s="174"/>
      <c r="KJT39" s="174"/>
      <c r="KJU39" s="174"/>
      <c r="KJV39" s="174"/>
      <c r="KJW39" s="174"/>
      <c r="KJX39" s="174"/>
      <c r="KJY39" s="174"/>
      <c r="KJZ39" s="174"/>
      <c r="KKA39" s="174"/>
      <c r="KKB39" s="174"/>
      <c r="KKC39" s="174"/>
      <c r="KKD39" s="174"/>
      <c r="KKE39" s="174"/>
      <c r="KKF39" s="174"/>
      <c r="KKV39" s="174"/>
      <c r="KKW39" s="174"/>
      <c r="KKX39" s="174"/>
      <c r="KKY39" s="174"/>
      <c r="KKZ39" s="174"/>
      <c r="KLA39" s="174"/>
      <c r="KLB39" s="174"/>
      <c r="KLC39" s="174"/>
      <c r="KLD39" s="174"/>
      <c r="KLE39" s="174"/>
      <c r="KLF39" s="174"/>
      <c r="KLG39" s="174"/>
      <c r="KLH39" s="174"/>
      <c r="KLX39" s="174"/>
      <c r="KLY39" s="174"/>
      <c r="KLZ39" s="174"/>
      <c r="KMA39" s="174"/>
      <c r="KMB39" s="174"/>
      <c r="KMC39" s="174"/>
      <c r="KMD39" s="174"/>
      <c r="KME39" s="174"/>
      <c r="KMF39" s="174"/>
      <c r="KMG39" s="174"/>
      <c r="KMH39" s="174"/>
      <c r="KMI39" s="174"/>
      <c r="KMJ39" s="174"/>
      <c r="KMZ39" s="174"/>
      <c r="KNA39" s="174"/>
      <c r="KNB39" s="174"/>
      <c r="KNC39" s="174"/>
      <c r="KND39" s="174"/>
      <c r="KNE39" s="174"/>
      <c r="KNF39" s="174"/>
      <c r="KNG39" s="174"/>
      <c r="KNH39" s="174"/>
      <c r="KNI39" s="174"/>
      <c r="KNJ39" s="174"/>
      <c r="KNK39" s="174"/>
      <c r="KNL39" s="174"/>
      <c r="KOB39" s="174"/>
      <c r="KOC39" s="174"/>
      <c r="KOD39" s="174"/>
      <c r="KOE39" s="174"/>
      <c r="KOF39" s="174"/>
      <c r="KOG39" s="174"/>
      <c r="KOH39" s="174"/>
      <c r="KOI39" s="174"/>
      <c r="KOJ39" s="174"/>
      <c r="KOK39" s="174"/>
      <c r="KOL39" s="174"/>
      <c r="KOM39" s="174"/>
      <c r="KON39" s="174"/>
      <c r="KPD39" s="174"/>
      <c r="KPE39" s="174"/>
      <c r="KPF39" s="174"/>
      <c r="KPG39" s="174"/>
      <c r="KPH39" s="174"/>
      <c r="KPI39" s="174"/>
      <c r="KPJ39" s="174"/>
      <c r="KPK39" s="174"/>
      <c r="KPL39" s="174"/>
      <c r="KPM39" s="174"/>
      <c r="KPN39" s="174"/>
      <c r="KPO39" s="174"/>
      <c r="KPP39" s="174"/>
      <c r="KQF39" s="174"/>
      <c r="KQG39" s="174"/>
      <c r="KQH39" s="174"/>
      <c r="KQI39" s="174"/>
      <c r="KQJ39" s="174"/>
      <c r="KQK39" s="174"/>
      <c r="KQL39" s="174"/>
      <c r="KQM39" s="174"/>
      <c r="KQN39" s="174"/>
      <c r="KQO39" s="174"/>
      <c r="KQP39" s="174"/>
      <c r="KQQ39" s="174"/>
      <c r="KQR39" s="174"/>
      <c r="KRH39" s="174"/>
      <c r="KRI39" s="174"/>
      <c r="KRJ39" s="174"/>
      <c r="KRK39" s="174"/>
      <c r="KRL39" s="174"/>
      <c r="KRM39" s="174"/>
      <c r="KRN39" s="174"/>
      <c r="KRO39" s="174"/>
      <c r="KRP39" s="174"/>
      <c r="KRQ39" s="174"/>
      <c r="KRR39" s="174"/>
      <c r="KRS39" s="174"/>
      <c r="KRT39" s="174"/>
      <c r="KSJ39" s="174"/>
      <c r="KSK39" s="174"/>
      <c r="KSL39" s="174"/>
      <c r="KSM39" s="174"/>
      <c r="KSN39" s="174"/>
      <c r="KSO39" s="174"/>
      <c r="KSP39" s="174"/>
      <c r="KSQ39" s="174"/>
      <c r="KSR39" s="174"/>
      <c r="KSS39" s="174"/>
      <c r="KST39" s="174"/>
      <c r="KSU39" s="174"/>
      <c r="KSV39" s="174"/>
      <c r="KTL39" s="174"/>
      <c r="KTM39" s="174"/>
      <c r="KTN39" s="174"/>
      <c r="KTO39" s="174"/>
      <c r="KTP39" s="174"/>
      <c r="KTQ39" s="174"/>
      <c r="KTR39" s="174"/>
      <c r="KTS39" s="174"/>
      <c r="KTT39" s="174"/>
      <c r="KTU39" s="174"/>
      <c r="KTV39" s="174"/>
      <c r="KTW39" s="174"/>
      <c r="KTX39" s="174"/>
      <c r="KUN39" s="174"/>
      <c r="KUO39" s="174"/>
      <c r="KUP39" s="174"/>
      <c r="KUQ39" s="174"/>
      <c r="KUR39" s="174"/>
      <c r="KUS39" s="174"/>
      <c r="KUT39" s="174"/>
      <c r="KUU39" s="174"/>
      <c r="KUV39" s="174"/>
      <c r="KUW39" s="174"/>
      <c r="KUX39" s="174"/>
      <c r="KUY39" s="174"/>
      <c r="KUZ39" s="174"/>
      <c r="KVP39" s="174"/>
      <c r="KVQ39" s="174"/>
      <c r="KVR39" s="174"/>
      <c r="KVS39" s="174"/>
      <c r="KVT39" s="174"/>
      <c r="KVU39" s="174"/>
      <c r="KVV39" s="174"/>
      <c r="KVW39" s="174"/>
      <c r="KVX39" s="174"/>
      <c r="KVY39" s="174"/>
      <c r="KVZ39" s="174"/>
      <c r="KWA39" s="174"/>
      <c r="KWB39" s="174"/>
      <c r="KWR39" s="174"/>
      <c r="KWS39" s="174"/>
      <c r="KWT39" s="174"/>
      <c r="KWU39" s="174"/>
      <c r="KWV39" s="174"/>
      <c r="KWW39" s="174"/>
      <c r="KWX39" s="174"/>
      <c r="KWY39" s="174"/>
      <c r="KWZ39" s="174"/>
      <c r="KXA39" s="174"/>
      <c r="KXB39" s="174"/>
      <c r="KXC39" s="174"/>
      <c r="KXD39" s="174"/>
      <c r="KXT39" s="174"/>
      <c r="KXU39" s="174"/>
      <c r="KXV39" s="174"/>
      <c r="KXW39" s="174"/>
      <c r="KXX39" s="174"/>
      <c r="KXY39" s="174"/>
      <c r="KXZ39" s="174"/>
      <c r="KYA39" s="174"/>
      <c r="KYB39" s="174"/>
      <c r="KYC39" s="174"/>
      <c r="KYD39" s="174"/>
      <c r="KYE39" s="174"/>
      <c r="KYF39" s="174"/>
      <c r="KYV39" s="174"/>
      <c r="KYW39" s="174"/>
      <c r="KYX39" s="174"/>
      <c r="KYY39" s="174"/>
      <c r="KYZ39" s="174"/>
      <c r="KZA39" s="174"/>
      <c r="KZB39" s="174"/>
      <c r="KZC39" s="174"/>
      <c r="KZD39" s="174"/>
      <c r="KZE39" s="174"/>
      <c r="KZF39" s="174"/>
      <c r="KZG39" s="174"/>
      <c r="KZH39" s="174"/>
      <c r="KZX39" s="174"/>
      <c r="KZY39" s="174"/>
      <c r="KZZ39" s="174"/>
      <c r="LAA39" s="174"/>
      <c r="LAB39" s="174"/>
      <c r="LAC39" s="174"/>
      <c r="LAD39" s="174"/>
      <c r="LAE39" s="174"/>
      <c r="LAF39" s="174"/>
      <c r="LAG39" s="174"/>
      <c r="LAH39" s="174"/>
      <c r="LAI39" s="174"/>
      <c r="LAJ39" s="174"/>
      <c r="LAZ39" s="174"/>
      <c r="LBA39" s="174"/>
      <c r="LBB39" s="174"/>
      <c r="LBC39" s="174"/>
      <c r="LBD39" s="174"/>
      <c r="LBE39" s="174"/>
      <c r="LBF39" s="174"/>
      <c r="LBG39" s="174"/>
      <c r="LBH39" s="174"/>
      <c r="LBI39" s="174"/>
      <c r="LBJ39" s="174"/>
      <c r="LBK39" s="174"/>
      <c r="LBL39" s="174"/>
      <c r="LCB39" s="174"/>
      <c r="LCC39" s="174"/>
      <c r="LCD39" s="174"/>
      <c r="LCE39" s="174"/>
      <c r="LCF39" s="174"/>
      <c r="LCG39" s="174"/>
      <c r="LCH39" s="174"/>
      <c r="LCI39" s="174"/>
      <c r="LCJ39" s="174"/>
      <c r="LCK39" s="174"/>
      <c r="LCL39" s="174"/>
      <c r="LCM39" s="174"/>
      <c r="LCN39" s="174"/>
      <c r="LDD39" s="174"/>
      <c r="LDE39" s="174"/>
      <c r="LDF39" s="174"/>
      <c r="LDG39" s="174"/>
      <c r="LDH39" s="174"/>
      <c r="LDI39" s="174"/>
      <c r="LDJ39" s="174"/>
      <c r="LDK39" s="174"/>
      <c r="LDL39" s="174"/>
      <c r="LDM39" s="174"/>
      <c r="LDN39" s="174"/>
      <c r="LDO39" s="174"/>
      <c r="LDP39" s="174"/>
      <c r="LEF39" s="174"/>
      <c r="LEG39" s="174"/>
      <c r="LEH39" s="174"/>
      <c r="LEI39" s="174"/>
      <c r="LEJ39" s="174"/>
      <c r="LEK39" s="174"/>
      <c r="LEL39" s="174"/>
      <c r="LEM39" s="174"/>
      <c r="LEN39" s="174"/>
      <c r="LEO39" s="174"/>
      <c r="LEP39" s="174"/>
      <c r="LEQ39" s="174"/>
      <c r="LER39" s="174"/>
      <c r="LFH39" s="174"/>
      <c r="LFI39" s="174"/>
      <c r="LFJ39" s="174"/>
      <c r="LFK39" s="174"/>
      <c r="LFL39" s="174"/>
      <c r="LFM39" s="174"/>
      <c r="LFN39" s="174"/>
      <c r="LFO39" s="174"/>
      <c r="LFP39" s="174"/>
      <c r="LFQ39" s="174"/>
      <c r="LFR39" s="174"/>
      <c r="LFS39" s="174"/>
      <c r="LFT39" s="174"/>
      <c r="LGJ39" s="174"/>
      <c r="LGK39" s="174"/>
      <c r="LGL39" s="174"/>
      <c r="LGM39" s="174"/>
      <c r="LGN39" s="174"/>
      <c r="LGO39" s="174"/>
      <c r="LGP39" s="174"/>
      <c r="LGQ39" s="174"/>
      <c r="LGR39" s="174"/>
      <c r="LGS39" s="174"/>
      <c r="LGT39" s="174"/>
      <c r="LGU39" s="174"/>
      <c r="LGV39" s="174"/>
      <c r="LHL39" s="174"/>
      <c r="LHM39" s="174"/>
      <c r="LHN39" s="174"/>
      <c r="LHO39" s="174"/>
      <c r="LHP39" s="174"/>
      <c r="LHQ39" s="174"/>
      <c r="LHR39" s="174"/>
      <c r="LHS39" s="174"/>
      <c r="LHT39" s="174"/>
      <c r="LHU39" s="174"/>
      <c r="LHV39" s="174"/>
      <c r="LHW39" s="174"/>
      <c r="LHX39" s="174"/>
      <c r="LIN39" s="174"/>
      <c r="LIO39" s="174"/>
      <c r="LIP39" s="174"/>
      <c r="LIQ39" s="174"/>
      <c r="LIR39" s="174"/>
      <c r="LIS39" s="174"/>
      <c r="LIT39" s="174"/>
      <c r="LIU39" s="174"/>
      <c r="LIV39" s="174"/>
      <c r="LIW39" s="174"/>
      <c r="LIX39" s="174"/>
      <c r="LIY39" s="174"/>
      <c r="LIZ39" s="174"/>
      <c r="LJP39" s="174"/>
      <c r="LJQ39" s="174"/>
      <c r="LJR39" s="174"/>
      <c r="LJS39" s="174"/>
      <c r="LJT39" s="174"/>
      <c r="LJU39" s="174"/>
      <c r="LJV39" s="174"/>
      <c r="LJW39" s="174"/>
      <c r="LJX39" s="174"/>
      <c r="LJY39" s="174"/>
      <c r="LJZ39" s="174"/>
      <c r="LKA39" s="174"/>
      <c r="LKB39" s="174"/>
      <c r="LKR39" s="174"/>
      <c r="LKS39" s="174"/>
      <c r="LKT39" s="174"/>
      <c r="LKU39" s="174"/>
      <c r="LKV39" s="174"/>
      <c r="LKW39" s="174"/>
      <c r="LKX39" s="174"/>
      <c r="LKY39" s="174"/>
      <c r="LKZ39" s="174"/>
      <c r="LLA39" s="174"/>
      <c r="LLB39" s="174"/>
      <c r="LLC39" s="174"/>
      <c r="LLD39" s="174"/>
      <c r="LLT39" s="174"/>
      <c r="LLU39" s="174"/>
      <c r="LLV39" s="174"/>
      <c r="LLW39" s="174"/>
      <c r="LLX39" s="174"/>
      <c r="LLY39" s="174"/>
      <c r="LLZ39" s="174"/>
      <c r="LMA39" s="174"/>
      <c r="LMB39" s="174"/>
      <c r="LMC39" s="174"/>
      <c r="LMD39" s="174"/>
      <c r="LME39" s="174"/>
      <c r="LMF39" s="174"/>
      <c r="LMV39" s="174"/>
      <c r="LMW39" s="174"/>
      <c r="LMX39" s="174"/>
      <c r="LMY39" s="174"/>
      <c r="LMZ39" s="174"/>
      <c r="LNA39" s="174"/>
      <c r="LNB39" s="174"/>
      <c r="LNC39" s="174"/>
      <c r="LND39" s="174"/>
      <c r="LNE39" s="174"/>
      <c r="LNF39" s="174"/>
      <c r="LNG39" s="174"/>
      <c r="LNH39" s="174"/>
      <c r="LNX39" s="174"/>
      <c r="LNY39" s="174"/>
      <c r="LNZ39" s="174"/>
      <c r="LOA39" s="174"/>
      <c r="LOB39" s="174"/>
      <c r="LOC39" s="174"/>
      <c r="LOD39" s="174"/>
      <c r="LOE39" s="174"/>
      <c r="LOF39" s="174"/>
      <c r="LOG39" s="174"/>
      <c r="LOH39" s="174"/>
      <c r="LOI39" s="174"/>
      <c r="LOJ39" s="174"/>
      <c r="LOZ39" s="174"/>
      <c r="LPA39" s="174"/>
      <c r="LPB39" s="174"/>
      <c r="LPC39" s="174"/>
      <c r="LPD39" s="174"/>
      <c r="LPE39" s="174"/>
      <c r="LPF39" s="174"/>
      <c r="LPG39" s="174"/>
      <c r="LPH39" s="174"/>
      <c r="LPI39" s="174"/>
      <c r="LPJ39" s="174"/>
      <c r="LPK39" s="174"/>
      <c r="LPL39" s="174"/>
      <c r="LQB39" s="174"/>
      <c r="LQC39" s="174"/>
      <c r="LQD39" s="174"/>
      <c r="LQE39" s="174"/>
      <c r="LQF39" s="174"/>
      <c r="LQG39" s="174"/>
      <c r="LQH39" s="174"/>
      <c r="LQI39" s="174"/>
      <c r="LQJ39" s="174"/>
      <c r="LQK39" s="174"/>
      <c r="LQL39" s="174"/>
      <c r="LQM39" s="174"/>
      <c r="LQN39" s="174"/>
      <c r="LRD39" s="174"/>
      <c r="LRE39" s="174"/>
      <c r="LRF39" s="174"/>
      <c r="LRG39" s="174"/>
      <c r="LRH39" s="174"/>
      <c r="LRI39" s="174"/>
      <c r="LRJ39" s="174"/>
      <c r="LRK39" s="174"/>
      <c r="LRL39" s="174"/>
      <c r="LRM39" s="174"/>
      <c r="LRN39" s="174"/>
      <c r="LRO39" s="174"/>
      <c r="LRP39" s="174"/>
      <c r="LSF39" s="174"/>
      <c r="LSG39" s="174"/>
      <c r="LSH39" s="174"/>
      <c r="LSI39" s="174"/>
      <c r="LSJ39" s="174"/>
      <c r="LSK39" s="174"/>
      <c r="LSL39" s="174"/>
      <c r="LSM39" s="174"/>
      <c r="LSN39" s="174"/>
      <c r="LSO39" s="174"/>
      <c r="LSP39" s="174"/>
      <c r="LSQ39" s="174"/>
      <c r="LSR39" s="174"/>
      <c r="LTH39" s="174"/>
      <c r="LTI39" s="174"/>
      <c r="LTJ39" s="174"/>
      <c r="LTK39" s="174"/>
      <c r="LTL39" s="174"/>
      <c r="LTM39" s="174"/>
      <c r="LTN39" s="174"/>
      <c r="LTO39" s="174"/>
      <c r="LTP39" s="174"/>
      <c r="LTQ39" s="174"/>
      <c r="LTR39" s="174"/>
      <c r="LTS39" s="174"/>
      <c r="LTT39" s="174"/>
      <c r="LUJ39" s="174"/>
      <c r="LUK39" s="174"/>
      <c r="LUL39" s="174"/>
      <c r="LUM39" s="174"/>
      <c r="LUN39" s="174"/>
      <c r="LUO39" s="174"/>
      <c r="LUP39" s="174"/>
      <c r="LUQ39" s="174"/>
      <c r="LUR39" s="174"/>
      <c r="LUS39" s="174"/>
      <c r="LUT39" s="174"/>
      <c r="LUU39" s="174"/>
      <c r="LUV39" s="174"/>
      <c r="LVL39" s="174"/>
      <c r="LVM39" s="174"/>
      <c r="LVN39" s="174"/>
      <c r="LVO39" s="174"/>
      <c r="LVP39" s="174"/>
      <c r="LVQ39" s="174"/>
      <c r="LVR39" s="174"/>
      <c r="LVS39" s="174"/>
      <c r="LVT39" s="174"/>
      <c r="LVU39" s="174"/>
      <c r="LVV39" s="174"/>
      <c r="LVW39" s="174"/>
      <c r="LVX39" s="174"/>
      <c r="LWN39" s="174"/>
      <c r="LWO39" s="174"/>
      <c r="LWP39" s="174"/>
      <c r="LWQ39" s="174"/>
      <c r="LWR39" s="174"/>
      <c r="LWS39" s="174"/>
      <c r="LWT39" s="174"/>
      <c r="LWU39" s="174"/>
      <c r="LWV39" s="174"/>
      <c r="LWW39" s="174"/>
      <c r="LWX39" s="174"/>
      <c r="LWY39" s="174"/>
      <c r="LWZ39" s="174"/>
      <c r="LXP39" s="174"/>
      <c r="LXQ39" s="174"/>
      <c r="LXR39" s="174"/>
      <c r="LXS39" s="174"/>
      <c r="LXT39" s="174"/>
      <c r="LXU39" s="174"/>
      <c r="LXV39" s="174"/>
      <c r="LXW39" s="174"/>
      <c r="LXX39" s="174"/>
      <c r="LXY39" s="174"/>
      <c r="LXZ39" s="174"/>
      <c r="LYA39" s="174"/>
      <c r="LYB39" s="174"/>
      <c r="LYR39" s="174"/>
      <c r="LYS39" s="174"/>
      <c r="LYT39" s="174"/>
      <c r="LYU39" s="174"/>
      <c r="LYV39" s="174"/>
      <c r="LYW39" s="174"/>
      <c r="LYX39" s="174"/>
      <c r="LYY39" s="174"/>
      <c r="LYZ39" s="174"/>
      <c r="LZA39" s="174"/>
      <c r="LZB39" s="174"/>
      <c r="LZC39" s="174"/>
      <c r="LZD39" s="174"/>
      <c r="LZT39" s="174"/>
      <c r="LZU39" s="174"/>
      <c r="LZV39" s="174"/>
      <c r="LZW39" s="174"/>
      <c r="LZX39" s="174"/>
      <c r="LZY39" s="174"/>
      <c r="LZZ39" s="174"/>
      <c r="MAA39" s="174"/>
      <c r="MAB39" s="174"/>
      <c r="MAC39" s="174"/>
      <c r="MAD39" s="174"/>
      <c r="MAE39" s="174"/>
      <c r="MAF39" s="174"/>
      <c r="MAV39" s="174"/>
      <c r="MAW39" s="174"/>
      <c r="MAX39" s="174"/>
      <c r="MAY39" s="174"/>
      <c r="MAZ39" s="174"/>
      <c r="MBA39" s="174"/>
      <c r="MBB39" s="174"/>
      <c r="MBC39" s="174"/>
      <c r="MBD39" s="174"/>
      <c r="MBE39" s="174"/>
      <c r="MBF39" s="174"/>
      <c r="MBG39" s="174"/>
      <c r="MBH39" s="174"/>
      <c r="MBX39" s="174"/>
      <c r="MBY39" s="174"/>
      <c r="MBZ39" s="174"/>
      <c r="MCA39" s="174"/>
      <c r="MCB39" s="174"/>
      <c r="MCC39" s="174"/>
      <c r="MCD39" s="174"/>
      <c r="MCE39" s="174"/>
      <c r="MCF39" s="174"/>
      <c r="MCG39" s="174"/>
      <c r="MCH39" s="174"/>
      <c r="MCI39" s="174"/>
      <c r="MCJ39" s="174"/>
      <c r="MCZ39" s="174"/>
      <c r="MDA39" s="174"/>
      <c r="MDB39" s="174"/>
      <c r="MDC39" s="174"/>
      <c r="MDD39" s="174"/>
      <c r="MDE39" s="174"/>
      <c r="MDF39" s="174"/>
      <c r="MDG39" s="174"/>
      <c r="MDH39" s="174"/>
      <c r="MDI39" s="174"/>
      <c r="MDJ39" s="174"/>
      <c r="MDK39" s="174"/>
      <c r="MDL39" s="174"/>
      <c r="MEB39" s="174"/>
      <c r="MEC39" s="174"/>
      <c r="MED39" s="174"/>
      <c r="MEE39" s="174"/>
      <c r="MEF39" s="174"/>
      <c r="MEG39" s="174"/>
      <c r="MEH39" s="174"/>
      <c r="MEI39" s="174"/>
      <c r="MEJ39" s="174"/>
      <c r="MEK39" s="174"/>
      <c r="MEL39" s="174"/>
      <c r="MEM39" s="174"/>
      <c r="MEN39" s="174"/>
      <c r="MFD39" s="174"/>
      <c r="MFE39" s="174"/>
      <c r="MFF39" s="174"/>
      <c r="MFG39" s="174"/>
      <c r="MFH39" s="174"/>
      <c r="MFI39" s="174"/>
      <c r="MFJ39" s="174"/>
      <c r="MFK39" s="174"/>
      <c r="MFL39" s="174"/>
      <c r="MFM39" s="174"/>
      <c r="MFN39" s="174"/>
      <c r="MFO39" s="174"/>
      <c r="MFP39" s="174"/>
      <c r="MGF39" s="174"/>
      <c r="MGG39" s="174"/>
      <c r="MGH39" s="174"/>
      <c r="MGI39" s="174"/>
      <c r="MGJ39" s="174"/>
      <c r="MGK39" s="174"/>
      <c r="MGL39" s="174"/>
      <c r="MGM39" s="174"/>
      <c r="MGN39" s="174"/>
      <c r="MGO39" s="174"/>
      <c r="MGP39" s="174"/>
      <c r="MGQ39" s="174"/>
      <c r="MGR39" s="174"/>
      <c r="MHH39" s="174"/>
      <c r="MHI39" s="174"/>
      <c r="MHJ39" s="174"/>
      <c r="MHK39" s="174"/>
      <c r="MHL39" s="174"/>
      <c r="MHM39" s="174"/>
      <c r="MHN39" s="174"/>
      <c r="MHO39" s="174"/>
      <c r="MHP39" s="174"/>
      <c r="MHQ39" s="174"/>
      <c r="MHR39" s="174"/>
      <c r="MHS39" s="174"/>
      <c r="MHT39" s="174"/>
      <c r="MIJ39" s="174"/>
      <c r="MIK39" s="174"/>
      <c r="MIL39" s="174"/>
      <c r="MIM39" s="174"/>
      <c r="MIN39" s="174"/>
      <c r="MIO39" s="174"/>
      <c r="MIP39" s="174"/>
      <c r="MIQ39" s="174"/>
      <c r="MIR39" s="174"/>
      <c r="MIS39" s="174"/>
      <c r="MIT39" s="174"/>
      <c r="MIU39" s="174"/>
      <c r="MIV39" s="174"/>
      <c r="MJL39" s="174"/>
      <c r="MJM39" s="174"/>
      <c r="MJN39" s="174"/>
      <c r="MJO39" s="174"/>
      <c r="MJP39" s="174"/>
      <c r="MJQ39" s="174"/>
      <c r="MJR39" s="174"/>
      <c r="MJS39" s="174"/>
      <c r="MJT39" s="174"/>
      <c r="MJU39" s="174"/>
      <c r="MJV39" s="174"/>
      <c r="MJW39" s="174"/>
      <c r="MJX39" s="174"/>
      <c r="MKN39" s="174"/>
      <c r="MKO39" s="174"/>
      <c r="MKP39" s="174"/>
      <c r="MKQ39" s="174"/>
      <c r="MKR39" s="174"/>
      <c r="MKS39" s="174"/>
      <c r="MKT39" s="174"/>
      <c r="MKU39" s="174"/>
      <c r="MKV39" s="174"/>
      <c r="MKW39" s="174"/>
      <c r="MKX39" s="174"/>
      <c r="MKY39" s="174"/>
      <c r="MKZ39" s="174"/>
      <c r="MLP39" s="174"/>
      <c r="MLQ39" s="174"/>
      <c r="MLR39" s="174"/>
      <c r="MLS39" s="174"/>
      <c r="MLT39" s="174"/>
      <c r="MLU39" s="174"/>
      <c r="MLV39" s="174"/>
      <c r="MLW39" s="174"/>
      <c r="MLX39" s="174"/>
      <c r="MLY39" s="174"/>
      <c r="MLZ39" s="174"/>
      <c r="MMA39" s="174"/>
      <c r="MMB39" s="174"/>
      <c r="MMR39" s="174"/>
      <c r="MMS39" s="174"/>
      <c r="MMT39" s="174"/>
      <c r="MMU39" s="174"/>
      <c r="MMV39" s="174"/>
      <c r="MMW39" s="174"/>
      <c r="MMX39" s="174"/>
      <c r="MMY39" s="174"/>
      <c r="MMZ39" s="174"/>
      <c r="MNA39" s="174"/>
      <c r="MNB39" s="174"/>
      <c r="MNC39" s="174"/>
      <c r="MND39" s="174"/>
      <c r="MNT39" s="174"/>
      <c r="MNU39" s="174"/>
      <c r="MNV39" s="174"/>
      <c r="MNW39" s="174"/>
      <c r="MNX39" s="174"/>
      <c r="MNY39" s="174"/>
      <c r="MNZ39" s="174"/>
      <c r="MOA39" s="174"/>
      <c r="MOB39" s="174"/>
      <c r="MOC39" s="174"/>
      <c r="MOD39" s="174"/>
      <c r="MOE39" s="174"/>
      <c r="MOF39" s="174"/>
      <c r="MOV39" s="174"/>
      <c r="MOW39" s="174"/>
      <c r="MOX39" s="174"/>
      <c r="MOY39" s="174"/>
      <c r="MOZ39" s="174"/>
      <c r="MPA39" s="174"/>
      <c r="MPB39" s="174"/>
      <c r="MPC39" s="174"/>
      <c r="MPD39" s="174"/>
      <c r="MPE39" s="174"/>
      <c r="MPF39" s="174"/>
      <c r="MPG39" s="174"/>
      <c r="MPH39" s="174"/>
      <c r="MPX39" s="174"/>
      <c r="MPY39" s="174"/>
      <c r="MPZ39" s="174"/>
      <c r="MQA39" s="174"/>
      <c r="MQB39" s="174"/>
      <c r="MQC39" s="174"/>
      <c r="MQD39" s="174"/>
      <c r="MQE39" s="174"/>
      <c r="MQF39" s="174"/>
      <c r="MQG39" s="174"/>
      <c r="MQH39" s="174"/>
      <c r="MQI39" s="174"/>
      <c r="MQJ39" s="174"/>
      <c r="MQZ39" s="174"/>
      <c r="MRA39" s="174"/>
      <c r="MRB39" s="174"/>
      <c r="MRC39" s="174"/>
      <c r="MRD39" s="174"/>
      <c r="MRE39" s="174"/>
      <c r="MRF39" s="174"/>
      <c r="MRG39" s="174"/>
      <c r="MRH39" s="174"/>
      <c r="MRI39" s="174"/>
      <c r="MRJ39" s="174"/>
      <c r="MRK39" s="174"/>
      <c r="MRL39" s="174"/>
      <c r="MSB39" s="174"/>
      <c r="MSC39" s="174"/>
      <c r="MSD39" s="174"/>
      <c r="MSE39" s="174"/>
      <c r="MSF39" s="174"/>
      <c r="MSG39" s="174"/>
      <c r="MSH39" s="174"/>
      <c r="MSI39" s="174"/>
      <c r="MSJ39" s="174"/>
      <c r="MSK39" s="174"/>
      <c r="MSL39" s="174"/>
      <c r="MSM39" s="174"/>
      <c r="MSN39" s="174"/>
      <c r="MTD39" s="174"/>
      <c r="MTE39" s="174"/>
      <c r="MTF39" s="174"/>
      <c r="MTG39" s="174"/>
      <c r="MTH39" s="174"/>
      <c r="MTI39" s="174"/>
      <c r="MTJ39" s="174"/>
      <c r="MTK39" s="174"/>
      <c r="MTL39" s="174"/>
      <c r="MTM39" s="174"/>
      <c r="MTN39" s="174"/>
      <c r="MTO39" s="174"/>
      <c r="MTP39" s="174"/>
      <c r="MUF39" s="174"/>
      <c r="MUG39" s="174"/>
      <c r="MUH39" s="174"/>
      <c r="MUI39" s="174"/>
      <c r="MUJ39" s="174"/>
      <c r="MUK39" s="174"/>
      <c r="MUL39" s="174"/>
      <c r="MUM39" s="174"/>
      <c r="MUN39" s="174"/>
      <c r="MUO39" s="174"/>
      <c r="MUP39" s="174"/>
      <c r="MUQ39" s="174"/>
      <c r="MUR39" s="174"/>
      <c r="MVH39" s="174"/>
      <c r="MVI39" s="174"/>
      <c r="MVJ39" s="174"/>
      <c r="MVK39" s="174"/>
      <c r="MVL39" s="174"/>
      <c r="MVM39" s="174"/>
      <c r="MVN39" s="174"/>
      <c r="MVO39" s="174"/>
      <c r="MVP39" s="174"/>
      <c r="MVQ39" s="174"/>
      <c r="MVR39" s="174"/>
      <c r="MVS39" s="174"/>
      <c r="MVT39" s="174"/>
      <c r="MWJ39" s="174"/>
      <c r="MWK39" s="174"/>
      <c r="MWL39" s="174"/>
      <c r="MWM39" s="174"/>
      <c r="MWN39" s="174"/>
      <c r="MWO39" s="174"/>
      <c r="MWP39" s="174"/>
      <c r="MWQ39" s="174"/>
      <c r="MWR39" s="174"/>
      <c r="MWS39" s="174"/>
      <c r="MWT39" s="174"/>
      <c r="MWU39" s="174"/>
      <c r="MWV39" s="174"/>
      <c r="MXL39" s="174"/>
      <c r="MXM39" s="174"/>
      <c r="MXN39" s="174"/>
      <c r="MXO39" s="174"/>
      <c r="MXP39" s="174"/>
      <c r="MXQ39" s="174"/>
      <c r="MXR39" s="174"/>
      <c r="MXS39" s="174"/>
      <c r="MXT39" s="174"/>
      <c r="MXU39" s="174"/>
      <c r="MXV39" s="174"/>
      <c r="MXW39" s="174"/>
      <c r="MXX39" s="174"/>
      <c r="MYN39" s="174"/>
      <c r="MYO39" s="174"/>
      <c r="MYP39" s="174"/>
      <c r="MYQ39" s="174"/>
      <c r="MYR39" s="174"/>
      <c r="MYS39" s="174"/>
      <c r="MYT39" s="174"/>
      <c r="MYU39" s="174"/>
      <c r="MYV39" s="174"/>
      <c r="MYW39" s="174"/>
      <c r="MYX39" s="174"/>
      <c r="MYY39" s="174"/>
      <c r="MYZ39" s="174"/>
      <c r="MZP39" s="174"/>
      <c r="MZQ39" s="174"/>
      <c r="MZR39" s="174"/>
      <c r="MZS39" s="174"/>
      <c r="MZT39" s="174"/>
      <c r="MZU39" s="174"/>
      <c r="MZV39" s="174"/>
      <c r="MZW39" s="174"/>
      <c r="MZX39" s="174"/>
      <c r="MZY39" s="174"/>
      <c r="MZZ39" s="174"/>
      <c r="NAA39" s="174"/>
      <c r="NAB39" s="174"/>
      <c r="NAR39" s="174"/>
      <c r="NAS39" s="174"/>
      <c r="NAT39" s="174"/>
      <c r="NAU39" s="174"/>
      <c r="NAV39" s="174"/>
      <c r="NAW39" s="174"/>
      <c r="NAX39" s="174"/>
      <c r="NAY39" s="174"/>
      <c r="NAZ39" s="174"/>
      <c r="NBA39" s="174"/>
      <c r="NBB39" s="174"/>
      <c r="NBC39" s="174"/>
      <c r="NBD39" s="174"/>
      <c r="NBT39" s="174"/>
      <c r="NBU39" s="174"/>
      <c r="NBV39" s="174"/>
      <c r="NBW39" s="174"/>
      <c r="NBX39" s="174"/>
      <c r="NBY39" s="174"/>
      <c r="NBZ39" s="174"/>
      <c r="NCA39" s="174"/>
      <c r="NCB39" s="174"/>
      <c r="NCC39" s="174"/>
      <c r="NCD39" s="174"/>
      <c r="NCE39" s="174"/>
      <c r="NCF39" s="174"/>
      <c r="NCV39" s="174"/>
      <c r="NCW39" s="174"/>
      <c r="NCX39" s="174"/>
      <c r="NCY39" s="174"/>
      <c r="NCZ39" s="174"/>
      <c r="NDA39" s="174"/>
      <c r="NDB39" s="174"/>
      <c r="NDC39" s="174"/>
      <c r="NDD39" s="174"/>
      <c r="NDE39" s="174"/>
      <c r="NDF39" s="174"/>
      <c r="NDG39" s="174"/>
      <c r="NDH39" s="174"/>
      <c r="NDX39" s="174"/>
      <c r="NDY39" s="174"/>
      <c r="NDZ39" s="174"/>
      <c r="NEA39" s="174"/>
      <c r="NEB39" s="174"/>
      <c r="NEC39" s="174"/>
      <c r="NED39" s="174"/>
      <c r="NEE39" s="174"/>
      <c r="NEF39" s="174"/>
      <c r="NEG39" s="174"/>
      <c r="NEH39" s="174"/>
      <c r="NEI39" s="174"/>
      <c r="NEJ39" s="174"/>
      <c r="NEZ39" s="174"/>
      <c r="NFA39" s="174"/>
      <c r="NFB39" s="174"/>
      <c r="NFC39" s="174"/>
      <c r="NFD39" s="174"/>
      <c r="NFE39" s="174"/>
      <c r="NFF39" s="174"/>
      <c r="NFG39" s="174"/>
      <c r="NFH39" s="174"/>
      <c r="NFI39" s="174"/>
      <c r="NFJ39" s="174"/>
      <c r="NFK39" s="174"/>
      <c r="NFL39" s="174"/>
      <c r="NGB39" s="174"/>
      <c r="NGC39" s="174"/>
      <c r="NGD39" s="174"/>
      <c r="NGE39" s="174"/>
      <c r="NGF39" s="174"/>
      <c r="NGG39" s="174"/>
      <c r="NGH39" s="174"/>
      <c r="NGI39" s="174"/>
      <c r="NGJ39" s="174"/>
      <c r="NGK39" s="174"/>
      <c r="NGL39" s="174"/>
      <c r="NGM39" s="174"/>
      <c r="NGN39" s="174"/>
      <c r="NHD39" s="174"/>
      <c r="NHE39" s="174"/>
      <c r="NHF39" s="174"/>
      <c r="NHG39" s="174"/>
      <c r="NHH39" s="174"/>
      <c r="NHI39" s="174"/>
      <c r="NHJ39" s="174"/>
      <c r="NHK39" s="174"/>
      <c r="NHL39" s="174"/>
      <c r="NHM39" s="174"/>
      <c r="NHN39" s="174"/>
      <c r="NHO39" s="174"/>
      <c r="NHP39" s="174"/>
      <c r="NIF39" s="174"/>
      <c r="NIG39" s="174"/>
      <c r="NIH39" s="174"/>
      <c r="NII39" s="174"/>
      <c r="NIJ39" s="174"/>
      <c r="NIK39" s="174"/>
      <c r="NIL39" s="174"/>
      <c r="NIM39" s="174"/>
      <c r="NIN39" s="174"/>
      <c r="NIO39" s="174"/>
      <c r="NIP39" s="174"/>
      <c r="NIQ39" s="174"/>
      <c r="NIR39" s="174"/>
      <c r="NJH39" s="174"/>
      <c r="NJI39" s="174"/>
      <c r="NJJ39" s="174"/>
      <c r="NJK39" s="174"/>
      <c r="NJL39" s="174"/>
      <c r="NJM39" s="174"/>
      <c r="NJN39" s="174"/>
      <c r="NJO39" s="174"/>
      <c r="NJP39" s="174"/>
      <c r="NJQ39" s="174"/>
      <c r="NJR39" s="174"/>
      <c r="NJS39" s="174"/>
      <c r="NJT39" s="174"/>
      <c r="NKJ39" s="174"/>
      <c r="NKK39" s="174"/>
      <c r="NKL39" s="174"/>
      <c r="NKM39" s="174"/>
      <c r="NKN39" s="174"/>
      <c r="NKO39" s="174"/>
      <c r="NKP39" s="174"/>
      <c r="NKQ39" s="174"/>
      <c r="NKR39" s="174"/>
      <c r="NKS39" s="174"/>
      <c r="NKT39" s="174"/>
      <c r="NKU39" s="174"/>
      <c r="NKV39" s="174"/>
      <c r="NLL39" s="174"/>
      <c r="NLM39" s="174"/>
      <c r="NLN39" s="174"/>
      <c r="NLO39" s="174"/>
      <c r="NLP39" s="174"/>
      <c r="NLQ39" s="174"/>
      <c r="NLR39" s="174"/>
      <c r="NLS39" s="174"/>
      <c r="NLT39" s="174"/>
      <c r="NLU39" s="174"/>
      <c r="NLV39" s="174"/>
      <c r="NLW39" s="174"/>
      <c r="NLX39" s="174"/>
      <c r="NMN39" s="174"/>
      <c r="NMO39" s="174"/>
      <c r="NMP39" s="174"/>
      <c r="NMQ39" s="174"/>
      <c r="NMR39" s="174"/>
      <c r="NMS39" s="174"/>
      <c r="NMT39" s="174"/>
      <c r="NMU39" s="174"/>
      <c r="NMV39" s="174"/>
      <c r="NMW39" s="174"/>
      <c r="NMX39" s="174"/>
      <c r="NMY39" s="174"/>
      <c r="NMZ39" s="174"/>
      <c r="NNP39" s="174"/>
      <c r="NNQ39" s="174"/>
      <c r="NNR39" s="174"/>
      <c r="NNS39" s="174"/>
      <c r="NNT39" s="174"/>
      <c r="NNU39" s="174"/>
      <c r="NNV39" s="174"/>
      <c r="NNW39" s="174"/>
      <c r="NNX39" s="174"/>
      <c r="NNY39" s="174"/>
      <c r="NNZ39" s="174"/>
      <c r="NOA39" s="174"/>
      <c r="NOB39" s="174"/>
      <c r="NOR39" s="174"/>
      <c r="NOS39" s="174"/>
      <c r="NOT39" s="174"/>
      <c r="NOU39" s="174"/>
      <c r="NOV39" s="174"/>
      <c r="NOW39" s="174"/>
      <c r="NOX39" s="174"/>
      <c r="NOY39" s="174"/>
      <c r="NOZ39" s="174"/>
      <c r="NPA39" s="174"/>
      <c r="NPB39" s="174"/>
      <c r="NPC39" s="174"/>
      <c r="NPD39" s="174"/>
      <c r="NPT39" s="174"/>
      <c r="NPU39" s="174"/>
      <c r="NPV39" s="174"/>
      <c r="NPW39" s="174"/>
      <c r="NPX39" s="174"/>
      <c r="NPY39" s="174"/>
      <c r="NPZ39" s="174"/>
      <c r="NQA39" s="174"/>
      <c r="NQB39" s="174"/>
      <c r="NQC39" s="174"/>
      <c r="NQD39" s="174"/>
      <c r="NQE39" s="174"/>
      <c r="NQF39" s="174"/>
      <c r="NQV39" s="174"/>
      <c r="NQW39" s="174"/>
      <c r="NQX39" s="174"/>
      <c r="NQY39" s="174"/>
      <c r="NQZ39" s="174"/>
      <c r="NRA39" s="174"/>
      <c r="NRB39" s="174"/>
      <c r="NRC39" s="174"/>
      <c r="NRD39" s="174"/>
      <c r="NRE39" s="174"/>
      <c r="NRF39" s="174"/>
      <c r="NRG39" s="174"/>
      <c r="NRH39" s="174"/>
      <c r="NRX39" s="174"/>
      <c r="NRY39" s="174"/>
      <c r="NRZ39" s="174"/>
      <c r="NSA39" s="174"/>
      <c r="NSB39" s="174"/>
      <c r="NSC39" s="174"/>
      <c r="NSD39" s="174"/>
      <c r="NSE39" s="174"/>
      <c r="NSF39" s="174"/>
      <c r="NSG39" s="174"/>
      <c r="NSH39" s="174"/>
      <c r="NSI39" s="174"/>
      <c r="NSJ39" s="174"/>
      <c r="NSZ39" s="174"/>
      <c r="NTA39" s="174"/>
      <c r="NTB39" s="174"/>
      <c r="NTC39" s="174"/>
      <c r="NTD39" s="174"/>
      <c r="NTE39" s="174"/>
      <c r="NTF39" s="174"/>
      <c r="NTG39" s="174"/>
      <c r="NTH39" s="174"/>
      <c r="NTI39" s="174"/>
      <c r="NTJ39" s="174"/>
      <c r="NTK39" s="174"/>
      <c r="NTL39" s="174"/>
      <c r="NUB39" s="174"/>
      <c r="NUC39" s="174"/>
      <c r="NUD39" s="174"/>
      <c r="NUE39" s="174"/>
      <c r="NUF39" s="174"/>
      <c r="NUG39" s="174"/>
      <c r="NUH39" s="174"/>
      <c r="NUI39" s="174"/>
      <c r="NUJ39" s="174"/>
      <c r="NUK39" s="174"/>
      <c r="NUL39" s="174"/>
      <c r="NUM39" s="174"/>
      <c r="NUN39" s="174"/>
      <c r="NVD39" s="174"/>
      <c r="NVE39" s="174"/>
      <c r="NVF39" s="174"/>
      <c r="NVG39" s="174"/>
      <c r="NVH39" s="174"/>
      <c r="NVI39" s="174"/>
      <c r="NVJ39" s="174"/>
      <c r="NVK39" s="174"/>
      <c r="NVL39" s="174"/>
      <c r="NVM39" s="174"/>
      <c r="NVN39" s="174"/>
      <c r="NVO39" s="174"/>
      <c r="NVP39" s="174"/>
      <c r="NWF39" s="174"/>
      <c r="NWG39" s="174"/>
      <c r="NWH39" s="174"/>
      <c r="NWI39" s="174"/>
      <c r="NWJ39" s="174"/>
      <c r="NWK39" s="174"/>
      <c r="NWL39" s="174"/>
      <c r="NWM39" s="174"/>
      <c r="NWN39" s="174"/>
      <c r="NWO39" s="174"/>
      <c r="NWP39" s="174"/>
      <c r="NWQ39" s="174"/>
      <c r="NWR39" s="174"/>
      <c r="NXH39" s="174"/>
      <c r="NXI39" s="174"/>
      <c r="NXJ39" s="174"/>
      <c r="NXK39" s="174"/>
      <c r="NXL39" s="174"/>
      <c r="NXM39" s="174"/>
      <c r="NXN39" s="174"/>
      <c r="NXO39" s="174"/>
      <c r="NXP39" s="174"/>
      <c r="NXQ39" s="174"/>
      <c r="NXR39" s="174"/>
      <c r="NXS39" s="174"/>
      <c r="NXT39" s="174"/>
      <c r="NYJ39" s="174"/>
      <c r="NYK39" s="174"/>
      <c r="NYL39" s="174"/>
      <c r="NYM39" s="174"/>
      <c r="NYN39" s="174"/>
      <c r="NYO39" s="174"/>
      <c r="NYP39" s="174"/>
      <c r="NYQ39" s="174"/>
      <c r="NYR39" s="174"/>
      <c r="NYS39" s="174"/>
      <c r="NYT39" s="174"/>
      <c r="NYU39" s="174"/>
      <c r="NYV39" s="174"/>
      <c r="NZL39" s="174"/>
      <c r="NZM39" s="174"/>
      <c r="NZN39" s="174"/>
      <c r="NZO39" s="174"/>
      <c r="NZP39" s="174"/>
      <c r="NZQ39" s="174"/>
      <c r="NZR39" s="174"/>
      <c r="NZS39" s="174"/>
      <c r="NZT39" s="174"/>
      <c r="NZU39" s="174"/>
      <c r="NZV39" s="174"/>
      <c r="NZW39" s="174"/>
      <c r="NZX39" s="174"/>
      <c r="OAN39" s="174"/>
      <c r="OAO39" s="174"/>
      <c r="OAP39" s="174"/>
      <c r="OAQ39" s="174"/>
      <c r="OAR39" s="174"/>
      <c r="OAS39" s="174"/>
      <c r="OAT39" s="174"/>
      <c r="OAU39" s="174"/>
      <c r="OAV39" s="174"/>
      <c r="OAW39" s="174"/>
      <c r="OAX39" s="174"/>
      <c r="OAY39" s="174"/>
      <c r="OAZ39" s="174"/>
      <c r="OBP39" s="174"/>
      <c r="OBQ39" s="174"/>
      <c r="OBR39" s="174"/>
      <c r="OBS39" s="174"/>
      <c r="OBT39" s="174"/>
      <c r="OBU39" s="174"/>
      <c r="OBV39" s="174"/>
      <c r="OBW39" s="174"/>
      <c r="OBX39" s="174"/>
      <c r="OBY39" s="174"/>
      <c r="OBZ39" s="174"/>
      <c r="OCA39" s="174"/>
      <c r="OCB39" s="174"/>
      <c r="OCR39" s="174"/>
      <c r="OCS39" s="174"/>
      <c r="OCT39" s="174"/>
      <c r="OCU39" s="174"/>
      <c r="OCV39" s="174"/>
      <c r="OCW39" s="174"/>
      <c r="OCX39" s="174"/>
      <c r="OCY39" s="174"/>
      <c r="OCZ39" s="174"/>
      <c r="ODA39" s="174"/>
      <c r="ODB39" s="174"/>
      <c r="ODC39" s="174"/>
      <c r="ODD39" s="174"/>
      <c r="ODT39" s="174"/>
      <c r="ODU39" s="174"/>
      <c r="ODV39" s="174"/>
      <c r="ODW39" s="174"/>
      <c r="ODX39" s="174"/>
      <c r="ODY39" s="174"/>
      <c r="ODZ39" s="174"/>
      <c r="OEA39" s="174"/>
      <c r="OEB39" s="174"/>
      <c r="OEC39" s="174"/>
      <c r="OED39" s="174"/>
      <c r="OEE39" s="174"/>
      <c r="OEF39" s="174"/>
      <c r="OEV39" s="174"/>
      <c r="OEW39" s="174"/>
      <c r="OEX39" s="174"/>
      <c r="OEY39" s="174"/>
      <c r="OEZ39" s="174"/>
      <c r="OFA39" s="174"/>
      <c r="OFB39" s="174"/>
      <c r="OFC39" s="174"/>
      <c r="OFD39" s="174"/>
      <c r="OFE39" s="174"/>
      <c r="OFF39" s="174"/>
      <c r="OFG39" s="174"/>
      <c r="OFH39" s="174"/>
      <c r="OFX39" s="174"/>
      <c r="OFY39" s="174"/>
      <c r="OFZ39" s="174"/>
      <c r="OGA39" s="174"/>
      <c r="OGB39" s="174"/>
      <c r="OGC39" s="174"/>
      <c r="OGD39" s="174"/>
      <c r="OGE39" s="174"/>
      <c r="OGF39" s="174"/>
      <c r="OGG39" s="174"/>
      <c r="OGH39" s="174"/>
      <c r="OGI39" s="174"/>
      <c r="OGJ39" s="174"/>
      <c r="OGZ39" s="174"/>
      <c r="OHA39" s="174"/>
      <c r="OHB39" s="174"/>
      <c r="OHC39" s="174"/>
      <c r="OHD39" s="174"/>
      <c r="OHE39" s="174"/>
      <c r="OHF39" s="174"/>
      <c r="OHG39" s="174"/>
      <c r="OHH39" s="174"/>
      <c r="OHI39" s="174"/>
      <c r="OHJ39" s="174"/>
      <c r="OHK39" s="174"/>
      <c r="OHL39" s="174"/>
      <c r="OIB39" s="174"/>
      <c r="OIC39" s="174"/>
      <c r="OID39" s="174"/>
      <c r="OIE39" s="174"/>
      <c r="OIF39" s="174"/>
      <c r="OIG39" s="174"/>
      <c r="OIH39" s="174"/>
      <c r="OII39" s="174"/>
      <c r="OIJ39" s="174"/>
      <c r="OIK39" s="174"/>
      <c r="OIL39" s="174"/>
      <c r="OIM39" s="174"/>
      <c r="OIN39" s="174"/>
      <c r="OJD39" s="174"/>
      <c r="OJE39" s="174"/>
      <c r="OJF39" s="174"/>
      <c r="OJG39" s="174"/>
      <c r="OJH39" s="174"/>
      <c r="OJI39" s="174"/>
      <c r="OJJ39" s="174"/>
      <c r="OJK39" s="174"/>
      <c r="OJL39" s="174"/>
      <c r="OJM39" s="174"/>
      <c r="OJN39" s="174"/>
      <c r="OJO39" s="174"/>
      <c r="OJP39" s="174"/>
      <c r="OKF39" s="174"/>
      <c r="OKG39" s="174"/>
      <c r="OKH39" s="174"/>
      <c r="OKI39" s="174"/>
      <c r="OKJ39" s="174"/>
      <c r="OKK39" s="174"/>
      <c r="OKL39" s="174"/>
      <c r="OKM39" s="174"/>
      <c r="OKN39" s="174"/>
      <c r="OKO39" s="174"/>
      <c r="OKP39" s="174"/>
      <c r="OKQ39" s="174"/>
      <c r="OKR39" s="174"/>
      <c r="OLH39" s="174"/>
      <c r="OLI39" s="174"/>
      <c r="OLJ39" s="174"/>
      <c r="OLK39" s="174"/>
      <c r="OLL39" s="174"/>
      <c r="OLM39" s="174"/>
      <c r="OLN39" s="174"/>
      <c r="OLO39" s="174"/>
      <c r="OLP39" s="174"/>
      <c r="OLQ39" s="174"/>
      <c r="OLR39" s="174"/>
      <c r="OLS39" s="174"/>
      <c r="OLT39" s="174"/>
      <c r="OMJ39" s="174"/>
      <c r="OMK39" s="174"/>
      <c r="OML39" s="174"/>
      <c r="OMM39" s="174"/>
      <c r="OMN39" s="174"/>
      <c r="OMO39" s="174"/>
      <c r="OMP39" s="174"/>
      <c r="OMQ39" s="174"/>
      <c r="OMR39" s="174"/>
      <c r="OMS39" s="174"/>
      <c r="OMT39" s="174"/>
      <c r="OMU39" s="174"/>
      <c r="OMV39" s="174"/>
      <c r="ONL39" s="174"/>
      <c r="ONM39" s="174"/>
      <c r="ONN39" s="174"/>
      <c r="ONO39" s="174"/>
      <c r="ONP39" s="174"/>
      <c r="ONQ39" s="174"/>
      <c r="ONR39" s="174"/>
      <c r="ONS39" s="174"/>
      <c r="ONT39" s="174"/>
      <c r="ONU39" s="174"/>
      <c r="ONV39" s="174"/>
      <c r="ONW39" s="174"/>
      <c r="ONX39" s="174"/>
      <c r="OON39" s="174"/>
      <c r="OOO39" s="174"/>
      <c r="OOP39" s="174"/>
      <c r="OOQ39" s="174"/>
      <c r="OOR39" s="174"/>
      <c r="OOS39" s="174"/>
      <c r="OOT39" s="174"/>
      <c r="OOU39" s="174"/>
      <c r="OOV39" s="174"/>
      <c r="OOW39" s="174"/>
      <c r="OOX39" s="174"/>
      <c r="OOY39" s="174"/>
      <c r="OOZ39" s="174"/>
      <c r="OPP39" s="174"/>
      <c r="OPQ39" s="174"/>
      <c r="OPR39" s="174"/>
      <c r="OPS39" s="174"/>
      <c r="OPT39" s="174"/>
      <c r="OPU39" s="174"/>
      <c r="OPV39" s="174"/>
      <c r="OPW39" s="174"/>
      <c r="OPX39" s="174"/>
      <c r="OPY39" s="174"/>
      <c r="OPZ39" s="174"/>
      <c r="OQA39" s="174"/>
      <c r="OQB39" s="174"/>
      <c r="OQR39" s="174"/>
      <c r="OQS39" s="174"/>
      <c r="OQT39" s="174"/>
      <c r="OQU39" s="174"/>
      <c r="OQV39" s="174"/>
      <c r="OQW39" s="174"/>
      <c r="OQX39" s="174"/>
      <c r="OQY39" s="174"/>
      <c r="OQZ39" s="174"/>
      <c r="ORA39" s="174"/>
      <c r="ORB39" s="174"/>
      <c r="ORC39" s="174"/>
      <c r="ORD39" s="174"/>
      <c r="ORT39" s="174"/>
      <c r="ORU39" s="174"/>
      <c r="ORV39" s="174"/>
      <c r="ORW39" s="174"/>
      <c r="ORX39" s="174"/>
      <c r="ORY39" s="174"/>
      <c r="ORZ39" s="174"/>
      <c r="OSA39" s="174"/>
      <c r="OSB39" s="174"/>
      <c r="OSC39" s="174"/>
      <c r="OSD39" s="174"/>
      <c r="OSE39" s="174"/>
      <c r="OSF39" s="174"/>
      <c r="OSV39" s="174"/>
      <c r="OSW39" s="174"/>
      <c r="OSX39" s="174"/>
      <c r="OSY39" s="174"/>
      <c r="OSZ39" s="174"/>
      <c r="OTA39" s="174"/>
      <c r="OTB39" s="174"/>
      <c r="OTC39" s="174"/>
      <c r="OTD39" s="174"/>
      <c r="OTE39" s="174"/>
      <c r="OTF39" s="174"/>
      <c r="OTG39" s="174"/>
      <c r="OTH39" s="174"/>
      <c r="OTX39" s="174"/>
      <c r="OTY39" s="174"/>
      <c r="OTZ39" s="174"/>
      <c r="OUA39" s="174"/>
      <c r="OUB39" s="174"/>
      <c r="OUC39" s="174"/>
      <c r="OUD39" s="174"/>
      <c r="OUE39" s="174"/>
      <c r="OUF39" s="174"/>
      <c r="OUG39" s="174"/>
      <c r="OUH39" s="174"/>
      <c r="OUI39" s="174"/>
      <c r="OUJ39" s="174"/>
      <c r="OUZ39" s="174"/>
      <c r="OVA39" s="174"/>
      <c r="OVB39" s="174"/>
      <c r="OVC39" s="174"/>
      <c r="OVD39" s="174"/>
      <c r="OVE39" s="174"/>
      <c r="OVF39" s="174"/>
      <c r="OVG39" s="174"/>
      <c r="OVH39" s="174"/>
      <c r="OVI39" s="174"/>
      <c r="OVJ39" s="174"/>
      <c r="OVK39" s="174"/>
      <c r="OVL39" s="174"/>
      <c r="OWB39" s="174"/>
      <c r="OWC39" s="174"/>
      <c r="OWD39" s="174"/>
      <c r="OWE39" s="174"/>
      <c r="OWF39" s="174"/>
      <c r="OWG39" s="174"/>
      <c r="OWH39" s="174"/>
      <c r="OWI39" s="174"/>
      <c r="OWJ39" s="174"/>
      <c r="OWK39" s="174"/>
      <c r="OWL39" s="174"/>
      <c r="OWM39" s="174"/>
      <c r="OWN39" s="174"/>
      <c r="OXD39" s="174"/>
      <c r="OXE39" s="174"/>
      <c r="OXF39" s="174"/>
      <c r="OXG39" s="174"/>
      <c r="OXH39" s="174"/>
      <c r="OXI39" s="174"/>
      <c r="OXJ39" s="174"/>
      <c r="OXK39" s="174"/>
      <c r="OXL39" s="174"/>
      <c r="OXM39" s="174"/>
      <c r="OXN39" s="174"/>
      <c r="OXO39" s="174"/>
      <c r="OXP39" s="174"/>
      <c r="OYF39" s="174"/>
      <c r="OYG39" s="174"/>
      <c r="OYH39" s="174"/>
      <c r="OYI39" s="174"/>
      <c r="OYJ39" s="174"/>
      <c r="OYK39" s="174"/>
      <c r="OYL39" s="174"/>
      <c r="OYM39" s="174"/>
      <c r="OYN39" s="174"/>
      <c r="OYO39" s="174"/>
      <c r="OYP39" s="174"/>
      <c r="OYQ39" s="174"/>
      <c r="OYR39" s="174"/>
      <c r="OZH39" s="174"/>
      <c r="OZI39" s="174"/>
      <c r="OZJ39" s="174"/>
      <c r="OZK39" s="174"/>
      <c r="OZL39" s="174"/>
      <c r="OZM39" s="174"/>
      <c r="OZN39" s="174"/>
      <c r="OZO39" s="174"/>
      <c r="OZP39" s="174"/>
      <c r="OZQ39" s="174"/>
      <c r="OZR39" s="174"/>
      <c r="OZS39" s="174"/>
      <c r="OZT39" s="174"/>
      <c r="PAJ39" s="174"/>
      <c r="PAK39" s="174"/>
      <c r="PAL39" s="174"/>
      <c r="PAM39" s="174"/>
      <c r="PAN39" s="174"/>
      <c r="PAO39" s="174"/>
      <c r="PAP39" s="174"/>
      <c r="PAQ39" s="174"/>
      <c r="PAR39" s="174"/>
      <c r="PAS39" s="174"/>
      <c r="PAT39" s="174"/>
      <c r="PAU39" s="174"/>
      <c r="PAV39" s="174"/>
      <c r="PBL39" s="174"/>
      <c r="PBM39" s="174"/>
      <c r="PBN39" s="174"/>
      <c r="PBO39" s="174"/>
      <c r="PBP39" s="174"/>
      <c r="PBQ39" s="174"/>
      <c r="PBR39" s="174"/>
      <c r="PBS39" s="174"/>
      <c r="PBT39" s="174"/>
      <c r="PBU39" s="174"/>
      <c r="PBV39" s="174"/>
      <c r="PBW39" s="174"/>
      <c r="PBX39" s="174"/>
      <c r="PCN39" s="174"/>
      <c r="PCO39" s="174"/>
      <c r="PCP39" s="174"/>
      <c r="PCQ39" s="174"/>
      <c r="PCR39" s="174"/>
      <c r="PCS39" s="174"/>
      <c r="PCT39" s="174"/>
      <c r="PCU39" s="174"/>
      <c r="PCV39" s="174"/>
      <c r="PCW39" s="174"/>
      <c r="PCX39" s="174"/>
      <c r="PCY39" s="174"/>
      <c r="PCZ39" s="174"/>
      <c r="PDP39" s="174"/>
      <c r="PDQ39" s="174"/>
      <c r="PDR39" s="174"/>
      <c r="PDS39" s="174"/>
      <c r="PDT39" s="174"/>
      <c r="PDU39" s="174"/>
      <c r="PDV39" s="174"/>
      <c r="PDW39" s="174"/>
      <c r="PDX39" s="174"/>
      <c r="PDY39" s="174"/>
      <c r="PDZ39" s="174"/>
      <c r="PEA39" s="174"/>
      <c r="PEB39" s="174"/>
      <c r="PER39" s="174"/>
      <c r="PES39" s="174"/>
      <c r="PET39" s="174"/>
      <c r="PEU39" s="174"/>
      <c r="PEV39" s="174"/>
      <c r="PEW39" s="174"/>
      <c r="PEX39" s="174"/>
      <c r="PEY39" s="174"/>
      <c r="PEZ39" s="174"/>
      <c r="PFA39" s="174"/>
      <c r="PFB39" s="174"/>
      <c r="PFC39" s="174"/>
      <c r="PFD39" s="174"/>
      <c r="PFT39" s="174"/>
      <c r="PFU39" s="174"/>
      <c r="PFV39" s="174"/>
      <c r="PFW39" s="174"/>
      <c r="PFX39" s="174"/>
      <c r="PFY39" s="174"/>
      <c r="PFZ39" s="174"/>
      <c r="PGA39" s="174"/>
      <c r="PGB39" s="174"/>
      <c r="PGC39" s="174"/>
      <c r="PGD39" s="174"/>
      <c r="PGE39" s="174"/>
      <c r="PGF39" s="174"/>
      <c r="PGV39" s="174"/>
      <c r="PGW39" s="174"/>
      <c r="PGX39" s="174"/>
      <c r="PGY39" s="174"/>
      <c r="PGZ39" s="174"/>
      <c r="PHA39" s="174"/>
      <c r="PHB39" s="174"/>
      <c r="PHC39" s="174"/>
      <c r="PHD39" s="174"/>
      <c r="PHE39" s="174"/>
      <c r="PHF39" s="174"/>
      <c r="PHG39" s="174"/>
      <c r="PHH39" s="174"/>
      <c r="PHX39" s="174"/>
      <c r="PHY39" s="174"/>
      <c r="PHZ39" s="174"/>
      <c r="PIA39" s="174"/>
      <c r="PIB39" s="174"/>
      <c r="PIC39" s="174"/>
      <c r="PID39" s="174"/>
      <c r="PIE39" s="174"/>
      <c r="PIF39" s="174"/>
      <c r="PIG39" s="174"/>
      <c r="PIH39" s="174"/>
      <c r="PII39" s="174"/>
      <c r="PIJ39" s="174"/>
      <c r="PIZ39" s="174"/>
      <c r="PJA39" s="174"/>
      <c r="PJB39" s="174"/>
      <c r="PJC39" s="174"/>
      <c r="PJD39" s="174"/>
      <c r="PJE39" s="174"/>
      <c r="PJF39" s="174"/>
      <c r="PJG39" s="174"/>
      <c r="PJH39" s="174"/>
      <c r="PJI39" s="174"/>
      <c r="PJJ39" s="174"/>
      <c r="PJK39" s="174"/>
      <c r="PJL39" s="174"/>
      <c r="PKB39" s="174"/>
      <c r="PKC39" s="174"/>
      <c r="PKD39" s="174"/>
      <c r="PKE39" s="174"/>
      <c r="PKF39" s="174"/>
      <c r="PKG39" s="174"/>
      <c r="PKH39" s="174"/>
      <c r="PKI39" s="174"/>
      <c r="PKJ39" s="174"/>
      <c r="PKK39" s="174"/>
      <c r="PKL39" s="174"/>
      <c r="PKM39" s="174"/>
      <c r="PKN39" s="174"/>
      <c r="PLD39" s="174"/>
      <c r="PLE39" s="174"/>
      <c r="PLF39" s="174"/>
      <c r="PLG39" s="174"/>
      <c r="PLH39" s="174"/>
      <c r="PLI39" s="174"/>
      <c r="PLJ39" s="174"/>
      <c r="PLK39" s="174"/>
      <c r="PLL39" s="174"/>
      <c r="PLM39" s="174"/>
      <c r="PLN39" s="174"/>
      <c r="PLO39" s="174"/>
      <c r="PLP39" s="174"/>
      <c r="PMF39" s="174"/>
      <c r="PMG39" s="174"/>
      <c r="PMH39" s="174"/>
      <c r="PMI39" s="174"/>
      <c r="PMJ39" s="174"/>
      <c r="PMK39" s="174"/>
      <c r="PML39" s="174"/>
      <c r="PMM39" s="174"/>
      <c r="PMN39" s="174"/>
      <c r="PMO39" s="174"/>
      <c r="PMP39" s="174"/>
      <c r="PMQ39" s="174"/>
      <c r="PMR39" s="174"/>
      <c r="PNH39" s="174"/>
      <c r="PNI39" s="174"/>
      <c r="PNJ39" s="174"/>
      <c r="PNK39" s="174"/>
      <c r="PNL39" s="174"/>
      <c r="PNM39" s="174"/>
      <c r="PNN39" s="174"/>
      <c r="PNO39" s="174"/>
      <c r="PNP39" s="174"/>
      <c r="PNQ39" s="174"/>
      <c r="PNR39" s="174"/>
      <c r="PNS39" s="174"/>
      <c r="PNT39" s="174"/>
      <c r="POJ39" s="174"/>
      <c r="POK39" s="174"/>
      <c r="POL39" s="174"/>
      <c r="POM39" s="174"/>
      <c r="PON39" s="174"/>
      <c r="POO39" s="174"/>
      <c r="POP39" s="174"/>
      <c r="POQ39" s="174"/>
      <c r="POR39" s="174"/>
      <c r="POS39" s="174"/>
      <c r="POT39" s="174"/>
      <c r="POU39" s="174"/>
      <c r="POV39" s="174"/>
      <c r="PPL39" s="174"/>
      <c r="PPM39" s="174"/>
      <c r="PPN39" s="174"/>
      <c r="PPO39" s="174"/>
      <c r="PPP39" s="174"/>
      <c r="PPQ39" s="174"/>
      <c r="PPR39" s="174"/>
      <c r="PPS39" s="174"/>
      <c r="PPT39" s="174"/>
      <c r="PPU39" s="174"/>
      <c r="PPV39" s="174"/>
      <c r="PPW39" s="174"/>
      <c r="PPX39" s="174"/>
      <c r="PQN39" s="174"/>
      <c r="PQO39" s="174"/>
      <c r="PQP39" s="174"/>
      <c r="PQQ39" s="174"/>
      <c r="PQR39" s="174"/>
      <c r="PQS39" s="174"/>
      <c r="PQT39" s="174"/>
      <c r="PQU39" s="174"/>
      <c r="PQV39" s="174"/>
      <c r="PQW39" s="174"/>
      <c r="PQX39" s="174"/>
      <c r="PQY39" s="174"/>
      <c r="PQZ39" s="174"/>
      <c r="PRP39" s="174"/>
      <c r="PRQ39" s="174"/>
      <c r="PRR39" s="174"/>
      <c r="PRS39" s="174"/>
      <c r="PRT39" s="174"/>
      <c r="PRU39" s="174"/>
      <c r="PRV39" s="174"/>
      <c r="PRW39" s="174"/>
      <c r="PRX39" s="174"/>
      <c r="PRY39" s="174"/>
      <c r="PRZ39" s="174"/>
      <c r="PSA39" s="174"/>
      <c r="PSB39" s="174"/>
      <c r="PSR39" s="174"/>
      <c r="PSS39" s="174"/>
      <c r="PST39" s="174"/>
      <c r="PSU39" s="174"/>
      <c r="PSV39" s="174"/>
      <c r="PSW39" s="174"/>
      <c r="PSX39" s="174"/>
      <c r="PSY39" s="174"/>
      <c r="PSZ39" s="174"/>
      <c r="PTA39" s="174"/>
      <c r="PTB39" s="174"/>
      <c r="PTC39" s="174"/>
      <c r="PTD39" s="174"/>
      <c r="PTT39" s="174"/>
      <c r="PTU39" s="174"/>
      <c r="PTV39" s="174"/>
      <c r="PTW39" s="174"/>
      <c r="PTX39" s="174"/>
      <c r="PTY39" s="174"/>
      <c r="PTZ39" s="174"/>
      <c r="PUA39" s="174"/>
      <c r="PUB39" s="174"/>
      <c r="PUC39" s="174"/>
      <c r="PUD39" s="174"/>
      <c r="PUE39" s="174"/>
      <c r="PUF39" s="174"/>
      <c r="PUV39" s="174"/>
      <c r="PUW39" s="174"/>
      <c r="PUX39" s="174"/>
      <c r="PUY39" s="174"/>
      <c r="PUZ39" s="174"/>
      <c r="PVA39" s="174"/>
      <c r="PVB39" s="174"/>
      <c r="PVC39" s="174"/>
      <c r="PVD39" s="174"/>
      <c r="PVE39" s="174"/>
      <c r="PVF39" s="174"/>
      <c r="PVG39" s="174"/>
      <c r="PVH39" s="174"/>
      <c r="PVX39" s="174"/>
      <c r="PVY39" s="174"/>
      <c r="PVZ39" s="174"/>
      <c r="PWA39" s="174"/>
      <c r="PWB39" s="174"/>
      <c r="PWC39" s="174"/>
      <c r="PWD39" s="174"/>
      <c r="PWE39" s="174"/>
      <c r="PWF39" s="174"/>
      <c r="PWG39" s="174"/>
      <c r="PWH39" s="174"/>
      <c r="PWI39" s="174"/>
      <c r="PWJ39" s="174"/>
      <c r="PWZ39" s="174"/>
      <c r="PXA39" s="174"/>
      <c r="PXB39" s="174"/>
      <c r="PXC39" s="174"/>
      <c r="PXD39" s="174"/>
      <c r="PXE39" s="174"/>
      <c r="PXF39" s="174"/>
      <c r="PXG39" s="174"/>
      <c r="PXH39" s="174"/>
      <c r="PXI39" s="174"/>
      <c r="PXJ39" s="174"/>
      <c r="PXK39" s="174"/>
      <c r="PXL39" s="174"/>
      <c r="PYB39" s="174"/>
      <c r="PYC39" s="174"/>
      <c r="PYD39" s="174"/>
      <c r="PYE39" s="174"/>
      <c r="PYF39" s="174"/>
      <c r="PYG39" s="174"/>
      <c r="PYH39" s="174"/>
      <c r="PYI39" s="174"/>
      <c r="PYJ39" s="174"/>
      <c r="PYK39" s="174"/>
      <c r="PYL39" s="174"/>
      <c r="PYM39" s="174"/>
      <c r="PYN39" s="174"/>
      <c r="PZD39" s="174"/>
      <c r="PZE39" s="174"/>
      <c r="PZF39" s="174"/>
      <c r="PZG39" s="174"/>
      <c r="PZH39" s="174"/>
      <c r="PZI39" s="174"/>
      <c r="PZJ39" s="174"/>
      <c r="PZK39" s="174"/>
      <c r="PZL39" s="174"/>
      <c r="PZM39" s="174"/>
      <c r="PZN39" s="174"/>
      <c r="PZO39" s="174"/>
      <c r="PZP39" s="174"/>
      <c r="QAF39" s="174"/>
      <c r="QAG39" s="174"/>
      <c r="QAH39" s="174"/>
      <c r="QAI39" s="174"/>
      <c r="QAJ39" s="174"/>
      <c r="QAK39" s="174"/>
      <c r="QAL39" s="174"/>
      <c r="QAM39" s="174"/>
      <c r="QAN39" s="174"/>
      <c r="QAO39" s="174"/>
      <c r="QAP39" s="174"/>
      <c r="QAQ39" s="174"/>
      <c r="QAR39" s="174"/>
      <c r="QBH39" s="174"/>
      <c r="QBI39" s="174"/>
      <c r="QBJ39" s="174"/>
      <c r="QBK39" s="174"/>
      <c r="QBL39" s="174"/>
      <c r="QBM39" s="174"/>
      <c r="QBN39" s="174"/>
      <c r="QBO39" s="174"/>
      <c r="QBP39" s="174"/>
      <c r="QBQ39" s="174"/>
      <c r="QBR39" s="174"/>
      <c r="QBS39" s="174"/>
      <c r="QBT39" s="174"/>
      <c r="QCJ39" s="174"/>
      <c r="QCK39" s="174"/>
      <c r="QCL39" s="174"/>
      <c r="QCM39" s="174"/>
      <c r="QCN39" s="174"/>
      <c r="QCO39" s="174"/>
      <c r="QCP39" s="174"/>
      <c r="QCQ39" s="174"/>
      <c r="QCR39" s="174"/>
      <c r="QCS39" s="174"/>
      <c r="QCT39" s="174"/>
      <c r="QCU39" s="174"/>
      <c r="QCV39" s="174"/>
      <c r="QDL39" s="174"/>
      <c r="QDM39" s="174"/>
      <c r="QDN39" s="174"/>
      <c r="QDO39" s="174"/>
      <c r="QDP39" s="174"/>
      <c r="QDQ39" s="174"/>
      <c r="QDR39" s="174"/>
      <c r="QDS39" s="174"/>
      <c r="QDT39" s="174"/>
      <c r="QDU39" s="174"/>
      <c r="QDV39" s="174"/>
      <c r="QDW39" s="174"/>
      <c r="QDX39" s="174"/>
      <c r="QEN39" s="174"/>
      <c r="QEO39" s="174"/>
      <c r="QEP39" s="174"/>
      <c r="QEQ39" s="174"/>
      <c r="QER39" s="174"/>
      <c r="QES39" s="174"/>
      <c r="QET39" s="174"/>
      <c r="QEU39" s="174"/>
      <c r="QEV39" s="174"/>
      <c r="QEW39" s="174"/>
      <c r="QEX39" s="174"/>
      <c r="QEY39" s="174"/>
      <c r="QEZ39" s="174"/>
      <c r="QFP39" s="174"/>
      <c r="QFQ39" s="174"/>
      <c r="QFR39" s="174"/>
      <c r="QFS39" s="174"/>
      <c r="QFT39" s="174"/>
      <c r="QFU39" s="174"/>
      <c r="QFV39" s="174"/>
      <c r="QFW39" s="174"/>
      <c r="QFX39" s="174"/>
      <c r="QFY39" s="174"/>
      <c r="QFZ39" s="174"/>
      <c r="QGA39" s="174"/>
      <c r="QGB39" s="174"/>
      <c r="QGR39" s="174"/>
      <c r="QGS39" s="174"/>
      <c r="QGT39" s="174"/>
      <c r="QGU39" s="174"/>
      <c r="QGV39" s="174"/>
      <c r="QGW39" s="174"/>
      <c r="QGX39" s="174"/>
      <c r="QGY39" s="174"/>
      <c r="QGZ39" s="174"/>
      <c r="QHA39" s="174"/>
      <c r="QHB39" s="174"/>
      <c r="QHC39" s="174"/>
      <c r="QHD39" s="174"/>
      <c r="QHT39" s="174"/>
      <c r="QHU39" s="174"/>
      <c r="QHV39" s="174"/>
      <c r="QHW39" s="174"/>
      <c r="QHX39" s="174"/>
      <c r="QHY39" s="174"/>
      <c r="QHZ39" s="174"/>
      <c r="QIA39" s="174"/>
      <c r="QIB39" s="174"/>
      <c r="QIC39" s="174"/>
      <c r="QID39" s="174"/>
      <c r="QIE39" s="174"/>
      <c r="QIF39" s="174"/>
      <c r="QIV39" s="174"/>
      <c r="QIW39" s="174"/>
      <c r="QIX39" s="174"/>
      <c r="QIY39" s="174"/>
      <c r="QIZ39" s="174"/>
      <c r="QJA39" s="174"/>
      <c r="QJB39" s="174"/>
      <c r="QJC39" s="174"/>
      <c r="QJD39" s="174"/>
      <c r="QJE39" s="174"/>
      <c r="QJF39" s="174"/>
      <c r="QJG39" s="174"/>
      <c r="QJH39" s="174"/>
      <c r="QJX39" s="174"/>
      <c r="QJY39" s="174"/>
      <c r="QJZ39" s="174"/>
      <c r="QKA39" s="174"/>
      <c r="QKB39" s="174"/>
      <c r="QKC39" s="174"/>
      <c r="QKD39" s="174"/>
      <c r="QKE39" s="174"/>
      <c r="QKF39" s="174"/>
      <c r="QKG39" s="174"/>
      <c r="QKH39" s="174"/>
      <c r="QKI39" s="174"/>
      <c r="QKJ39" s="174"/>
      <c r="QKZ39" s="174"/>
      <c r="QLA39" s="174"/>
      <c r="QLB39" s="174"/>
      <c r="QLC39" s="174"/>
      <c r="QLD39" s="174"/>
      <c r="QLE39" s="174"/>
      <c r="QLF39" s="174"/>
      <c r="QLG39" s="174"/>
      <c r="QLH39" s="174"/>
      <c r="QLI39" s="174"/>
      <c r="QLJ39" s="174"/>
      <c r="QLK39" s="174"/>
      <c r="QLL39" s="174"/>
      <c r="QMB39" s="174"/>
      <c r="QMC39" s="174"/>
      <c r="QMD39" s="174"/>
      <c r="QME39" s="174"/>
      <c r="QMF39" s="174"/>
      <c r="QMG39" s="174"/>
      <c r="QMH39" s="174"/>
      <c r="QMI39" s="174"/>
      <c r="QMJ39" s="174"/>
      <c r="QMK39" s="174"/>
      <c r="QML39" s="174"/>
      <c r="QMM39" s="174"/>
      <c r="QMN39" s="174"/>
      <c r="QND39" s="174"/>
      <c r="QNE39" s="174"/>
      <c r="QNF39" s="174"/>
      <c r="QNG39" s="174"/>
      <c r="QNH39" s="174"/>
      <c r="QNI39" s="174"/>
      <c r="QNJ39" s="174"/>
      <c r="QNK39" s="174"/>
      <c r="QNL39" s="174"/>
      <c r="QNM39" s="174"/>
      <c r="QNN39" s="174"/>
      <c r="QNO39" s="174"/>
      <c r="QNP39" s="174"/>
      <c r="QOF39" s="174"/>
      <c r="QOG39" s="174"/>
      <c r="QOH39" s="174"/>
      <c r="QOI39" s="174"/>
      <c r="QOJ39" s="174"/>
      <c r="QOK39" s="174"/>
      <c r="QOL39" s="174"/>
      <c r="QOM39" s="174"/>
      <c r="QON39" s="174"/>
      <c r="QOO39" s="174"/>
      <c r="QOP39" s="174"/>
      <c r="QOQ39" s="174"/>
      <c r="QOR39" s="174"/>
      <c r="QPH39" s="174"/>
      <c r="QPI39" s="174"/>
      <c r="QPJ39" s="174"/>
      <c r="QPK39" s="174"/>
      <c r="QPL39" s="174"/>
      <c r="QPM39" s="174"/>
      <c r="QPN39" s="174"/>
      <c r="QPO39" s="174"/>
      <c r="QPP39" s="174"/>
      <c r="QPQ39" s="174"/>
      <c r="QPR39" s="174"/>
      <c r="QPS39" s="174"/>
      <c r="QPT39" s="174"/>
      <c r="QQJ39" s="174"/>
      <c r="QQK39" s="174"/>
      <c r="QQL39" s="174"/>
      <c r="QQM39" s="174"/>
      <c r="QQN39" s="174"/>
      <c r="QQO39" s="174"/>
      <c r="QQP39" s="174"/>
      <c r="QQQ39" s="174"/>
      <c r="QQR39" s="174"/>
      <c r="QQS39" s="174"/>
      <c r="QQT39" s="174"/>
      <c r="QQU39" s="174"/>
      <c r="QQV39" s="174"/>
      <c r="QRL39" s="174"/>
      <c r="QRM39" s="174"/>
      <c r="QRN39" s="174"/>
      <c r="QRO39" s="174"/>
      <c r="QRP39" s="174"/>
      <c r="QRQ39" s="174"/>
      <c r="QRR39" s="174"/>
      <c r="QRS39" s="174"/>
      <c r="QRT39" s="174"/>
      <c r="QRU39" s="174"/>
      <c r="QRV39" s="174"/>
      <c r="QRW39" s="174"/>
      <c r="QRX39" s="174"/>
      <c r="QSN39" s="174"/>
      <c r="QSO39" s="174"/>
      <c r="QSP39" s="174"/>
      <c r="QSQ39" s="174"/>
      <c r="QSR39" s="174"/>
      <c r="QSS39" s="174"/>
      <c r="QST39" s="174"/>
      <c r="QSU39" s="174"/>
      <c r="QSV39" s="174"/>
      <c r="QSW39" s="174"/>
      <c r="QSX39" s="174"/>
      <c r="QSY39" s="174"/>
      <c r="QSZ39" s="174"/>
      <c r="QTP39" s="174"/>
      <c r="QTQ39" s="174"/>
      <c r="QTR39" s="174"/>
      <c r="QTS39" s="174"/>
      <c r="QTT39" s="174"/>
      <c r="QTU39" s="174"/>
      <c r="QTV39" s="174"/>
      <c r="QTW39" s="174"/>
      <c r="QTX39" s="174"/>
      <c r="QTY39" s="174"/>
      <c r="QTZ39" s="174"/>
      <c r="QUA39" s="174"/>
      <c r="QUB39" s="174"/>
      <c r="QUR39" s="174"/>
      <c r="QUS39" s="174"/>
      <c r="QUT39" s="174"/>
      <c r="QUU39" s="174"/>
      <c r="QUV39" s="174"/>
      <c r="QUW39" s="174"/>
      <c r="QUX39" s="174"/>
      <c r="QUY39" s="174"/>
      <c r="QUZ39" s="174"/>
      <c r="QVA39" s="174"/>
      <c r="QVB39" s="174"/>
      <c r="QVC39" s="174"/>
      <c r="QVD39" s="174"/>
      <c r="QVT39" s="174"/>
      <c r="QVU39" s="174"/>
      <c r="QVV39" s="174"/>
      <c r="QVW39" s="174"/>
      <c r="QVX39" s="174"/>
      <c r="QVY39" s="174"/>
      <c r="QVZ39" s="174"/>
      <c r="QWA39" s="174"/>
      <c r="QWB39" s="174"/>
      <c r="QWC39" s="174"/>
      <c r="QWD39" s="174"/>
      <c r="QWE39" s="174"/>
      <c r="QWF39" s="174"/>
      <c r="QWV39" s="174"/>
      <c r="QWW39" s="174"/>
      <c r="QWX39" s="174"/>
      <c r="QWY39" s="174"/>
      <c r="QWZ39" s="174"/>
      <c r="QXA39" s="174"/>
      <c r="QXB39" s="174"/>
      <c r="QXC39" s="174"/>
      <c r="QXD39" s="174"/>
      <c r="QXE39" s="174"/>
      <c r="QXF39" s="174"/>
      <c r="QXG39" s="174"/>
      <c r="QXH39" s="174"/>
      <c r="QXX39" s="174"/>
      <c r="QXY39" s="174"/>
      <c r="QXZ39" s="174"/>
      <c r="QYA39" s="174"/>
      <c r="QYB39" s="174"/>
      <c r="QYC39" s="174"/>
      <c r="QYD39" s="174"/>
      <c r="QYE39" s="174"/>
      <c r="QYF39" s="174"/>
      <c r="QYG39" s="174"/>
      <c r="QYH39" s="174"/>
      <c r="QYI39" s="174"/>
      <c r="QYJ39" s="174"/>
      <c r="QYZ39" s="174"/>
      <c r="QZA39" s="174"/>
      <c r="QZB39" s="174"/>
      <c r="QZC39" s="174"/>
      <c r="QZD39" s="174"/>
      <c r="QZE39" s="174"/>
      <c r="QZF39" s="174"/>
      <c r="QZG39" s="174"/>
      <c r="QZH39" s="174"/>
      <c r="QZI39" s="174"/>
      <c r="QZJ39" s="174"/>
      <c r="QZK39" s="174"/>
      <c r="QZL39" s="174"/>
      <c r="RAB39" s="174"/>
      <c r="RAC39" s="174"/>
      <c r="RAD39" s="174"/>
      <c r="RAE39" s="174"/>
      <c r="RAF39" s="174"/>
      <c r="RAG39" s="174"/>
      <c r="RAH39" s="174"/>
      <c r="RAI39" s="174"/>
      <c r="RAJ39" s="174"/>
      <c r="RAK39" s="174"/>
      <c r="RAL39" s="174"/>
      <c r="RAM39" s="174"/>
      <c r="RAN39" s="174"/>
      <c r="RBD39" s="174"/>
      <c r="RBE39" s="174"/>
      <c r="RBF39" s="174"/>
      <c r="RBG39" s="174"/>
      <c r="RBH39" s="174"/>
      <c r="RBI39" s="174"/>
      <c r="RBJ39" s="174"/>
      <c r="RBK39" s="174"/>
      <c r="RBL39" s="174"/>
      <c r="RBM39" s="174"/>
      <c r="RBN39" s="174"/>
      <c r="RBO39" s="174"/>
      <c r="RBP39" s="174"/>
      <c r="RCF39" s="174"/>
      <c r="RCG39" s="174"/>
      <c r="RCH39" s="174"/>
      <c r="RCI39" s="174"/>
      <c r="RCJ39" s="174"/>
      <c r="RCK39" s="174"/>
      <c r="RCL39" s="174"/>
      <c r="RCM39" s="174"/>
      <c r="RCN39" s="174"/>
      <c r="RCO39" s="174"/>
      <c r="RCP39" s="174"/>
      <c r="RCQ39" s="174"/>
      <c r="RCR39" s="174"/>
      <c r="RDH39" s="174"/>
      <c r="RDI39" s="174"/>
      <c r="RDJ39" s="174"/>
      <c r="RDK39" s="174"/>
      <c r="RDL39" s="174"/>
      <c r="RDM39" s="174"/>
      <c r="RDN39" s="174"/>
      <c r="RDO39" s="174"/>
      <c r="RDP39" s="174"/>
      <c r="RDQ39" s="174"/>
      <c r="RDR39" s="174"/>
      <c r="RDS39" s="174"/>
      <c r="RDT39" s="174"/>
      <c r="REJ39" s="174"/>
      <c r="REK39" s="174"/>
      <c r="REL39" s="174"/>
      <c r="REM39" s="174"/>
      <c r="REN39" s="174"/>
      <c r="REO39" s="174"/>
      <c r="REP39" s="174"/>
      <c r="REQ39" s="174"/>
      <c r="RER39" s="174"/>
      <c r="RES39" s="174"/>
      <c r="RET39" s="174"/>
      <c r="REU39" s="174"/>
      <c r="REV39" s="174"/>
      <c r="RFL39" s="174"/>
      <c r="RFM39" s="174"/>
      <c r="RFN39" s="174"/>
      <c r="RFO39" s="174"/>
      <c r="RFP39" s="174"/>
      <c r="RFQ39" s="174"/>
      <c r="RFR39" s="174"/>
      <c r="RFS39" s="174"/>
      <c r="RFT39" s="174"/>
      <c r="RFU39" s="174"/>
      <c r="RFV39" s="174"/>
      <c r="RFW39" s="174"/>
      <c r="RFX39" s="174"/>
      <c r="RGN39" s="174"/>
      <c r="RGO39" s="174"/>
      <c r="RGP39" s="174"/>
      <c r="RGQ39" s="174"/>
      <c r="RGR39" s="174"/>
      <c r="RGS39" s="174"/>
      <c r="RGT39" s="174"/>
      <c r="RGU39" s="174"/>
      <c r="RGV39" s="174"/>
      <c r="RGW39" s="174"/>
      <c r="RGX39" s="174"/>
      <c r="RGY39" s="174"/>
      <c r="RGZ39" s="174"/>
      <c r="RHP39" s="174"/>
      <c r="RHQ39" s="174"/>
      <c r="RHR39" s="174"/>
      <c r="RHS39" s="174"/>
      <c r="RHT39" s="174"/>
      <c r="RHU39" s="174"/>
      <c r="RHV39" s="174"/>
      <c r="RHW39" s="174"/>
      <c r="RHX39" s="174"/>
      <c r="RHY39" s="174"/>
      <c r="RHZ39" s="174"/>
      <c r="RIA39" s="174"/>
      <c r="RIB39" s="174"/>
      <c r="RIR39" s="174"/>
      <c r="RIS39" s="174"/>
      <c r="RIT39" s="174"/>
      <c r="RIU39" s="174"/>
      <c r="RIV39" s="174"/>
      <c r="RIW39" s="174"/>
      <c r="RIX39" s="174"/>
      <c r="RIY39" s="174"/>
      <c r="RIZ39" s="174"/>
      <c r="RJA39" s="174"/>
      <c r="RJB39" s="174"/>
      <c r="RJC39" s="174"/>
      <c r="RJD39" s="174"/>
      <c r="RJT39" s="174"/>
      <c r="RJU39" s="174"/>
      <c r="RJV39" s="174"/>
      <c r="RJW39" s="174"/>
      <c r="RJX39" s="174"/>
      <c r="RJY39" s="174"/>
      <c r="RJZ39" s="174"/>
      <c r="RKA39" s="174"/>
      <c r="RKB39" s="174"/>
      <c r="RKC39" s="174"/>
      <c r="RKD39" s="174"/>
      <c r="RKE39" s="174"/>
      <c r="RKF39" s="174"/>
      <c r="RKV39" s="174"/>
      <c r="RKW39" s="174"/>
      <c r="RKX39" s="174"/>
      <c r="RKY39" s="174"/>
      <c r="RKZ39" s="174"/>
      <c r="RLA39" s="174"/>
      <c r="RLB39" s="174"/>
      <c r="RLC39" s="174"/>
      <c r="RLD39" s="174"/>
      <c r="RLE39" s="174"/>
      <c r="RLF39" s="174"/>
      <c r="RLG39" s="174"/>
      <c r="RLH39" s="174"/>
      <c r="RLX39" s="174"/>
      <c r="RLY39" s="174"/>
      <c r="RLZ39" s="174"/>
      <c r="RMA39" s="174"/>
      <c r="RMB39" s="174"/>
      <c r="RMC39" s="174"/>
      <c r="RMD39" s="174"/>
      <c r="RME39" s="174"/>
      <c r="RMF39" s="174"/>
      <c r="RMG39" s="174"/>
      <c r="RMH39" s="174"/>
      <c r="RMI39" s="174"/>
      <c r="RMJ39" s="174"/>
      <c r="RMZ39" s="174"/>
      <c r="RNA39" s="174"/>
      <c r="RNB39" s="174"/>
      <c r="RNC39" s="174"/>
      <c r="RND39" s="174"/>
      <c r="RNE39" s="174"/>
      <c r="RNF39" s="174"/>
      <c r="RNG39" s="174"/>
      <c r="RNH39" s="174"/>
      <c r="RNI39" s="174"/>
      <c r="RNJ39" s="174"/>
      <c r="RNK39" s="174"/>
      <c r="RNL39" s="174"/>
      <c r="ROB39" s="174"/>
      <c r="ROC39" s="174"/>
      <c r="ROD39" s="174"/>
      <c r="ROE39" s="174"/>
      <c r="ROF39" s="174"/>
      <c r="ROG39" s="174"/>
      <c r="ROH39" s="174"/>
      <c r="ROI39" s="174"/>
      <c r="ROJ39" s="174"/>
      <c r="ROK39" s="174"/>
      <c r="ROL39" s="174"/>
      <c r="ROM39" s="174"/>
      <c r="RON39" s="174"/>
      <c r="RPD39" s="174"/>
      <c r="RPE39" s="174"/>
      <c r="RPF39" s="174"/>
      <c r="RPG39" s="174"/>
      <c r="RPH39" s="174"/>
      <c r="RPI39" s="174"/>
      <c r="RPJ39" s="174"/>
      <c r="RPK39" s="174"/>
      <c r="RPL39" s="174"/>
      <c r="RPM39" s="174"/>
      <c r="RPN39" s="174"/>
      <c r="RPO39" s="174"/>
      <c r="RPP39" s="174"/>
      <c r="RQF39" s="174"/>
      <c r="RQG39" s="174"/>
      <c r="RQH39" s="174"/>
      <c r="RQI39" s="174"/>
      <c r="RQJ39" s="174"/>
      <c r="RQK39" s="174"/>
      <c r="RQL39" s="174"/>
      <c r="RQM39" s="174"/>
      <c r="RQN39" s="174"/>
      <c r="RQO39" s="174"/>
      <c r="RQP39" s="174"/>
      <c r="RQQ39" s="174"/>
      <c r="RQR39" s="174"/>
      <c r="RRH39" s="174"/>
      <c r="RRI39" s="174"/>
      <c r="RRJ39" s="174"/>
      <c r="RRK39" s="174"/>
      <c r="RRL39" s="174"/>
      <c r="RRM39" s="174"/>
      <c r="RRN39" s="174"/>
      <c r="RRO39" s="174"/>
      <c r="RRP39" s="174"/>
      <c r="RRQ39" s="174"/>
      <c r="RRR39" s="174"/>
      <c r="RRS39" s="174"/>
      <c r="RRT39" s="174"/>
      <c r="RSJ39" s="174"/>
      <c r="RSK39" s="174"/>
      <c r="RSL39" s="174"/>
      <c r="RSM39" s="174"/>
      <c r="RSN39" s="174"/>
      <c r="RSO39" s="174"/>
      <c r="RSP39" s="174"/>
      <c r="RSQ39" s="174"/>
      <c r="RSR39" s="174"/>
      <c r="RSS39" s="174"/>
      <c r="RST39" s="174"/>
      <c r="RSU39" s="174"/>
      <c r="RSV39" s="174"/>
      <c r="RTL39" s="174"/>
      <c r="RTM39" s="174"/>
      <c r="RTN39" s="174"/>
      <c r="RTO39" s="174"/>
      <c r="RTP39" s="174"/>
      <c r="RTQ39" s="174"/>
      <c r="RTR39" s="174"/>
      <c r="RTS39" s="174"/>
      <c r="RTT39" s="174"/>
      <c r="RTU39" s="174"/>
      <c r="RTV39" s="174"/>
      <c r="RTW39" s="174"/>
      <c r="RTX39" s="174"/>
      <c r="RUN39" s="174"/>
      <c r="RUO39" s="174"/>
      <c r="RUP39" s="174"/>
      <c r="RUQ39" s="174"/>
      <c r="RUR39" s="174"/>
      <c r="RUS39" s="174"/>
      <c r="RUT39" s="174"/>
      <c r="RUU39" s="174"/>
      <c r="RUV39" s="174"/>
      <c r="RUW39" s="174"/>
      <c r="RUX39" s="174"/>
      <c r="RUY39" s="174"/>
      <c r="RUZ39" s="174"/>
      <c r="RVP39" s="174"/>
      <c r="RVQ39" s="174"/>
      <c r="RVR39" s="174"/>
      <c r="RVS39" s="174"/>
      <c r="RVT39" s="174"/>
      <c r="RVU39" s="174"/>
      <c r="RVV39" s="174"/>
      <c r="RVW39" s="174"/>
      <c r="RVX39" s="174"/>
      <c r="RVY39" s="174"/>
      <c r="RVZ39" s="174"/>
      <c r="RWA39" s="174"/>
      <c r="RWB39" s="174"/>
      <c r="RWR39" s="174"/>
      <c r="RWS39" s="174"/>
      <c r="RWT39" s="174"/>
      <c r="RWU39" s="174"/>
      <c r="RWV39" s="174"/>
      <c r="RWW39" s="174"/>
      <c r="RWX39" s="174"/>
      <c r="RWY39" s="174"/>
      <c r="RWZ39" s="174"/>
      <c r="RXA39" s="174"/>
      <c r="RXB39" s="174"/>
      <c r="RXC39" s="174"/>
      <c r="RXD39" s="174"/>
      <c r="RXT39" s="174"/>
      <c r="RXU39" s="174"/>
      <c r="RXV39" s="174"/>
      <c r="RXW39" s="174"/>
      <c r="RXX39" s="174"/>
      <c r="RXY39" s="174"/>
      <c r="RXZ39" s="174"/>
      <c r="RYA39" s="174"/>
      <c r="RYB39" s="174"/>
      <c r="RYC39" s="174"/>
      <c r="RYD39" s="174"/>
      <c r="RYE39" s="174"/>
      <c r="RYF39" s="174"/>
      <c r="RYV39" s="174"/>
      <c r="RYW39" s="174"/>
      <c r="RYX39" s="174"/>
      <c r="RYY39" s="174"/>
      <c r="RYZ39" s="174"/>
      <c r="RZA39" s="174"/>
      <c r="RZB39" s="174"/>
      <c r="RZC39" s="174"/>
      <c r="RZD39" s="174"/>
      <c r="RZE39" s="174"/>
      <c r="RZF39" s="174"/>
      <c r="RZG39" s="174"/>
      <c r="RZH39" s="174"/>
      <c r="RZX39" s="174"/>
      <c r="RZY39" s="174"/>
      <c r="RZZ39" s="174"/>
      <c r="SAA39" s="174"/>
      <c r="SAB39" s="174"/>
      <c r="SAC39" s="174"/>
      <c r="SAD39" s="174"/>
      <c r="SAE39" s="174"/>
      <c r="SAF39" s="174"/>
      <c r="SAG39" s="174"/>
      <c r="SAH39" s="174"/>
      <c r="SAI39" s="174"/>
      <c r="SAJ39" s="174"/>
      <c r="SAZ39" s="174"/>
      <c r="SBA39" s="174"/>
      <c r="SBB39" s="174"/>
      <c r="SBC39" s="174"/>
      <c r="SBD39" s="174"/>
      <c r="SBE39" s="174"/>
      <c r="SBF39" s="174"/>
      <c r="SBG39" s="174"/>
      <c r="SBH39" s="174"/>
      <c r="SBI39" s="174"/>
      <c r="SBJ39" s="174"/>
      <c r="SBK39" s="174"/>
      <c r="SBL39" s="174"/>
      <c r="SCB39" s="174"/>
      <c r="SCC39" s="174"/>
      <c r="SCD39" s="174"/>
      <c r="SCE39" s="174"/>
      <c r="SCF39" s="174"/>
      <c r="SCG39" s="174"/>
      <c r="SCH39" s="174"/>
      <c r="SCI39" s="174"/>
      <c r="SCJ39" s="174"/>
      <c r="SCK39" s="174"/>
      <c r="SCL39" s="174"/>
      <c r="SCM39" s="174"/>
      <c r="SCN39" s="174"/>
      <c r="SDD39" s="174"/>
      <c r="SDE39" s="174"/>
      <c r="SDF39" s="174"/>
      <c r="SDG39" s="174"/>
      <c r="SDH39" s="174"/>
      <c r="SDI39" s="174"/>
      <c r="SDJ39" s="174"/>
      <c r="SDK39" s="174"/>
      <c r="SDL39" s="174"/>
      <c r="SDM39" s="174"/>
      <c r="SDN39" s="174"/>
      <c r="SDO39" s="174"/>
      <c r="SDP39" s="174"/>
      <c r="SEF39" s="174"/>
      <c r="SEG39" s="174"/>
      <c r="SEH39" s="174"/>
      <c r="SEI39" s="174"/>
      <c r="SEJ39" s="174"/>
      <c r="SEK39" s="174"/>
      <c r="SEL39" s="174"/>
      <c r="SEM39" s="174"/>
      <c r="SEN39" s="174"/>
      <c r="SEO39" s="174"/>
      <c r="SEP39" s="174"/>
      <c r="SEQ39" s="174"/>
      <c r="SER39" s="174"/>
      <c r="SFH39" s="174"/>
      <c r="SFI39" s="174"/>
      <c r="SFJ39" s="174"/>
      <c r="SFK39" s="174"/>
      <c r="SFL39" s="174"/>
      <c r="SFM39" s="174"/>
      <c r="SFN39" s="174"/>
      <c r="SFO39" s="174"/>
      <c r="SFP39" s="174"/>
      <c r="SFQ39" s="174"/>
      <c r="SFR39" s="174"/>
      <c r="SFS39" s="174"/>
      <c r="SFT39" s="174"/>
      <c r="SGJ39" s="174"/>
      <c r="SGK39" s="174"/>
      <c r="SGL39" s="174"/>
      <c r="SGM39" s="174"/>
      <c r="SGN39" s="174"/>
      <c r="SGO39" s="174"/>
      <c r="SGP39" s="174"/>
      <c r="SGQ39" s="174"/>
      <c r="SGR39" s="174"/>
      <c r="SGS39" s="174"/>
      <c r="SGT39" s="174"/>
      <c r="SGU39" s="174"/>
      <c r="SGV39" s="174"/>
      <c r="SHL39" s="174"/>
      <c r="SHM39" s="174"/>
      <c r="SHN39" s="174"/>
      <c r="SHO39" s="174"/>
      <c r="SHP39" s="174"/>
      <c r="SHQ39" s="174"/>
      <c r="SHR39" s="174"/>
      <c r="SHS39" s="174"/>
      <c r="SHT39" s="174"/>
      <c r="SHU39" s="174"/>
      <c r="SHV39" s="174"/>
      <c r="SHW39" s="174"/>
      <c r="SHX39" s="174"/>
      <c r="SIN39" s="174"/>
      <c r="SIO39" s="174"/>
      <c r="SIP39" s="174"/>
      <c r="SIQ39" s="174"/>
      <c r="SIR39" s="174"/>
      <c r="SIS39" s="174"/>
      <c r="SIT39" s="174"/>
      <c r="SIU39" s="174"/>
      <c r="SIV39" s="174"/>
      <c r="SIW39" s="174"/>
      <c r="SIX39" s="174"/>
      <c r="SIY39" s="174"/>
      <c r="SIZ39" s="174"/>
      <c r="SJP39" s="174"/>
      <c r="SJQ39" s="174"/>
      <c r="SJR39" s="174"/>
      <c r="SJS39" s="174"/>
      <c r="SJT39" s="174"/>
      <c r="SJU39" s="174"/>
      <c r="SJV39" s="174"/>
      <c r="SJW39" s="174"/>
      <c r="SJX39" s="174"/>
      <c r="SJY39" s="174"/>
      <c r="SJZ39" s="174"/>
      <c r="SKA39" s="174"/>
      <c r="SKB39" s="174"/>
      <c r="SKR39" s="174"/>
      <c r="SKS39" s="174"/>
      <c r="SKT39" s="174"/>
      <c r="SKU39" s="174"/>
      <c r="SKV39" s="174"/>
      <c r="SKW39" s="174"/>
      <c r="SKX39" s="174"/>
      <c r="SKY39" s="174"/>
      <c r="SKZ39" s="174"/>
      <c r="SLA39" s="174"/>
      <c r="SLB39" s="174"/>
      <c r="SLC39" s="174"/>
      <c r="SLD39" s="174"/>
      <c r="SLT39" s="174"/>
      <c r="SLU39" s="174"/>
      <c r="SLV39" s="174"/>
      <c r="SLW39" s="174"/>
      <c r="SLX39" s="174"/>
      <c r="SLY39" s="174"/>
      <c r="SLZ39" s="174"/>
      <c r="SMA39" s="174"/>
      <c r="SMB39" s="174"/>
      <c r="SMC39" s="174"/>
      <c r="SMD39" s="174"/>
      <c r="SME39" s="174"/>
      <c r="SMF39" s="174"/>
      <c r="SMV39" s="174"/>
      <c r="SMW39" s="174"/>
      <c r="SMX39" s="174"/>
      <c r="SMY39" s="174"/>
      <c r="SMZ39" s="174"/>
      <c r="SNA39" s="174"/>
      <c r="SNB39" s="174"/>
      <c r="SNC39" s="174"/>
      <c r="SND39" s="174"/>
      <c r="SNE39" s="174"/>
      <c r="SNF39" s="174"/>
      <c r="SNG39" s="174"/>
      <c r="SNH39" s="174"/>
      <c r="SNX39" s="174"/>
      <c r="SNY39" s="174"/>
      <c r="SNZ39" s="174"/>
      <c r="SOA39" s="174"/>
      <c r="SOB39" s="174"/>
      <c r="SOC39" s="174"/>
      <c r="SOD39" s="174"/>
      <c r="SOE39" s="174"/>
      <c r="SOF39" s="174"/>
      <c r="SOG39" s="174"/>
      <c r="SOH39" s="174"/>
      <c r="SOI39" s="174"/>
      <c r="SOJ39" s="174"/>
      <c r="SOZ39" s="174"/>
      <c r="SPA39" s="174"/>
      <c r="SPB39" s="174"/>
      <c r="SPC39" s="174"/>
      <c r="SPD39" s="174"/>
      <c r="SPE39" s="174"/>
      <c r="SPF39" s="174"/>
      <c r="SPG39" s="174"/>
      <c r="SPH39" s="174"/>
      <c r="SPI39" s="174"/>
      <c r="SPJ39" s="174"/>
      <c r="SPK39" s="174"/>
      <c r="SPL39" s="174"/>
      <c r="SQB39" s="174"/>
      <c r="SQC39" s="174"/>
      <c r="SQD39" s="174"/>
      <c r="SQE39" s="174"/>
      <c r="SQF39" s="174"/>
      <c r="SQG39" s="174"/>
      <c r="SQH39" s="174"/>
      <c r="SQI39" s="174"/>
      <c r="SQJ39" s="174"/>
      <c r="SQK39" s="174"/>
      <c r="SQL39" s="174"/>
      <c r="SQM39" s="174"/>
      <c r="SQN39" s="174"/>
      <c r="SRD39" s="174"/>
      <c r="SRE39" s="174"/>
      <c r="SRF39" s="174"/>
      <c r="SRG39" s="174"/>
      <c r="SRH39" s="174"/>
      <c r="SRI39" s="174"/>
      <c r="SRJ39" s="174"/>
      <c r="SRK39" s="174"/>
      <c r="SRL39" s="174"/>
      <c r="SRM39" s="174"/>
      <c r="SRN39" s="174"/>
      <c r="SRO39" s="174"/>
      <c r="SRP39" s="174"/>
      <c r="SSF39" s="174"/>
      <c r="SSG39" s="174"/>
      <c r="SSH39" s="174"/>
      <c r="SSI39" s="174"/>
      <c r="SSJ39" s="174"/>
      <c r="SSK39" s="174"/>
      <c r="SSL39" s="174"/>
      <c r="SSM39" s="174"/>
      <c r="SSN39" s="174"/>
      <c r="SSO39" s="174"/>
      <c r="SSP39" s="174"/>
      <c r="SSQ39" s="174"/>
      <c r="SSR39" s="174"/>
      <c r="STH39" s="174"/>
      <c r="STI39" s="174"/>
      <c r="STJ39" s="174"/>
      <c r="STK39" s="174"/>
      <c r="STL39" s="174"/>
      <c r="STM39" s="174"/>
      <c r="STN39" s="174"/>
      <c r="STO39" s="174"/>
      <c r="STP39" s="174"/>
      <c r="STQ39" s="174"/>
      <c r="STR39" s="174"/>
      <c r="STS39" s="174"/>
      <c r="STT39" s="174"/>
      <c r="SUJ39" s="174"/>
      <c r="SUK39" s="174"/>
      <c r="SUL39" s="174"/>
      <c r="SUM39" s="174"/>
      <c r="SUN39" s="174"/>
      <c r="SUO39" s="174"/>
      <c r="SUP39" s="174"/>
      <c r="SUQ39" s="174"/>
      <c r="SUR39" s="174"/>
      <c r="SUS39" s="174"/>
      <c r="SUT39" s="174"/>
      <c r="SUU39" s="174"/>
      <c r="SUV39" s="174"/>
      <c r="SVL39" s="174"/>
      <c r="SVM39" s="174"/>
      <c r="SVN39" s="174"/>
      <c r="SVO39" s="174"/>
      <c r="SVP39" s="174"/>
      <c r="SVQ39" s="174"/>
      <c r="SVR39" s="174"/>
      <c r="SVS39" s="174"/>
      <c r="SVT39" s="174"/>
      <c r="SVU39" s="174"/>
      <c r="SVV39" s="174"/>
      <c r="SVW39" s="174"/>
      <c r="SVX39" s="174"/>
      <c r="SWN39" s="174"/>
      <c r="SWO39" s="174"/>
      <c r="SWP39" s="174"/>
      <c r="SWQ39" s="174"/>
      <c r="SWR39" s="174"/>
      <c r="SWS39" s="174"/>
      <c r="SWT39" s="174"/>
      <c r="SWU39" s="174"/>
      <c r="SWV39" s="174"/>
      <c r="SWW39" s="174"/>
      <c r="SWX39" s="174"/>
      <c r="SWY39" s="174"/>
      <c r="SWZ39" s="174"/>
      <c r="SXP39" s="174"/>
      <c r="SXQ39" s="174"/>
      <c r="SXR39" s="174"/>
      <c r="SXS39" s="174"/>
      <c r="SXT39" s="174"/>
      <c r="SXU39" s="174"/>
      <c r="SXV39" s="174"/>
      <c r="SXW39" s="174"/>
      <c r="SXX39" s="174"/>
      <c r="SXY39" s="174"/>
      <c r="SXZ39" s="174"/>
      <c r="SYA39" s="174"/>
      <c r="SYB39" s="174"/>
      <c r="SYR39" s="174"/>
      <c r="SYS39" s="174"/>
      <c r="SYT39" s="174"/>
      <c r="SYU39" s="174"/>
      <c r="SYV39" s="174"/>
      <c r="SYW39" s="174"/>
      <c r="SYX39" s="174"/>
      <c r="SYY39" s="174"/>
      <c r="SYZ39" s="174"/>
      <c r="SZA39" s="174"/>
      <c r="SZB39" s="174"/>
      <c r="SZC39" s="174"/>
      <c r="SZD39" s="174"/>
      <c r="SZT39" s="174"/>
      <c r="SZU39" s="174"/>
      <c r="SZV39" s="174"/>
      <c r="SZW39" s="174"/>
      <c r="SZX39" s="174"/>
      <c r="SZY39" s="174"/>
      <c r="SZZ39" s="174"/>
      <c r="TAA39" s="174"/>
      <c r="TAB39" s="174"/>
      <c r="TAC39" s="174"/>
      <c r="TAD39" s="174"/>
      <c r="TAE39" s="174"/>
      <c r="TAF39" s="174"/>
      <c r="TAV39" s="174"/>
      <c r="TAW39" s="174"/>
      <c r="TAX39" s="174"/>
      <c r="TAY39" s="174"/>
      <c r="TAZ39" s="174"/>
      <c r="TBA39" s="174"/>
      <c r="TBB39" s="174"/>
      <c r="TBC39" s="174"/>
      <c r="TBD39" s="174"/>
      <c r="TBE39" s="174"/>
      <c r="TBF39" s="174"/>
      <c r="TBG39" s="174"/>
      <c r="TBH39" s="174"/>
      <c r="TBX39" s="174"/>
      <c r="TBY39" s="174"/>
      <c r="TBZ39" s="174"/>
      <c r="TCA39" s="174"/>
      <c r="TCB39" s="174"/>
      <c r="TCC39" s="174"/>
      <c r="TCD39" s="174"/>
      <c r="TCE39" s="174"/>
      <c r="TCF39" s="174"/>
      <c r="TCG39" s="174"/>
      <c r="TCH39" s="174"/>
      <c r="TCI39" s="174"/>
      <c r="TCJ39" s="174"/>
      <c r="TCZ39" s="174"/>
      <c r="TDA39" s="174"/>
      <c r="TDB39" s="174"/>
      <c r="TDC39" s="174"/>
      <c r="TDD39" s="174"/>
      <c r="TDE39" s="174"/>
      <c r="TDF39" s="174"/>
      <c r="TDG39" s="174"/>
      <c r="TDH39" s="174"/>
      <c r="TDI39" s="174"/>
      <c r="TDJ39" s="174"/>
      <c r="TDK39" s="174"/>
      <c r="TDL39" s="174"/>
      <c r="TEB39" s="174"/>
      <c r="TEC39" s="174"/>
      <c r="TED39" s="174"/>
      <c r="TEE39" s="174"/>
      <c r="TEF39" s="174"/>
      <c r="TEG39" s="174"/>
      <c r="TEH39" s="174"/>
      <c r="TEI39" s="174"/>
      <c r="TEJ39" s="174"/>
      <c r="TEK39" s="174"/>
      <c r="TEL39" s="174"/>
      <c r="TEM39" s="174"/>
      <c r="TEN39" s="174"/>
      <c r="TFD39" s="174"/>
      <c r="TFE39" s="174"/>
      <c r="TFF39" s="174"/>
      <c r="TFG39" s="174"/>
      <c r="TFH39" s="174"/>
      <c r="TFI39" s="174"/>
      <c r="TFJ39" s="174"/>
      <c r="TFK39" s="174"/>
      <c r="TFL39" s="174"/>
      <c r="TFM39" s="174"/>
      <c r="TFN39" s="174"/>
      <c r="TFO39" s="174"/>
      <c r="TFP39" s="174"/>
      <c r="TGF39" s="174"/>
      <c r="TGG39" s="174"/>
      <c r="TGH39" s="174"/>
      <c r="TGI39" s="174"/>
      <c r="TGJ39" s="174"/>
      <c r="TGK39" s="174"/>
      <c r="TGL39" s="174"/>
      <c r="TGM39" s="174"/>
      <c r="TGN39" s="174"/>
      <c r="TGO39" s="174"/>
      <c r="TGP39" s="174"/>
      <c r="TGQ39" s="174"/>
      <c r="TGR39" s="174"/>
      <c r="THH39" s="174"/>
      <c r="THI39" s="174"/>
      <c r="THJ39" s="174"/>
      <c r="THK39" s="174"/>
      <c r="THL39" s="174"/>
      <c r="THM39" s="174"/>
      <c r="THN39" s="174"/>
      <c r="THO39" s="174"/>
      <c r="THP39" s="174"/>
      <c r="THQ39" s="174"/>
      <c r="THR39" s="174"/>
      <c r="THS39" s="174"/>
      <c r="THT39" s="174"/>
      <c r="TIJ39" s="174"/>
      <c r="TIK39" s="174"/>
      <c r="TIL39" s="174"/>
      <c r="TIM39" s="174"/>
      <c r="TIN39" s="174"/>
      <c r="TIO39" s="174"/>
      <c r="TIP39" s="174"/>
      <c r="TIQ39" s="174"/>
      <c r="TIR39" s="174"/>
      <c r="TIS39" s="174"/>
      <c r="TIT39" s="174"/>
      <c r="TIU39" s="174"/>
      <c r="TIV39" s="174"/>
      <c r="TJL39" s="174"/>
      <c r="TJM39" s="174"/>
      <c r="TJN39" s="174"/>
      <c r="TJO39" s="174"/>
      <c r="TJP39" s="174"/>
      <c r="TJQ39" s="174"/>
      <c r="TJR39" s="174"/>
      <c r="TJS39" s="174"/>
      <c r="TJT39" s="174"/>
      <c r="TJU39" s="174"/>
      <c r="TJV39" s="174"/>
      <c r="TJW39" s="174"/>
      <c r="TJX39" s="174"/>
      <c r="TKN39" s="174"/>
      <c r="TKO39" s="174"/>
      <c r="TKP39" s="174"/>
      <c r="TKQ39" s="174"/>
      <c r="TKR39" s="174"/>
      <c r="TKS39" s="174"/>
      <c r="TKT39" s="174"/>
      <c r="TKU39" s="174"/>
      <c r="TKV39" s="174"/>
      <c r="TKW39" s="174"/>
      <c r="TKX39" s="174"/>
      <c r="TKY39" s="174"/>
      <c r="TKZ39" s="174"/>
      <c r="TLP39" s="174"/>
      <c r="TLQ39" s="174"/>
      <c r="TLR39" s="174"/>
      <c r="TLS39" s="174"/>
      <c r="TLT39" s="174"/>
      <c r="TLU39" s="174"/>
      <c r="TLV39" s="174"/>
      <c r="TLW39" s="174"/>
      <c r="TLX39" s="174"/>
      <c r="TLY39" s="174"/>
      <c r="TLZ39" s="174"/>
      <c r="TMA39" s="174"/>
      <c r="TMB39" s="174"/>
      <c r="TMR39" s="174"/>
      <c r="TMS39" s="174"/>
      <c r="TMT39" s="174"/>
      <c r="TMU39" s="174"/>
      <c r="TMV39" s="174"/>
      <c r="TMW39" s="174"/>
      <c r="TMX39" s="174"/>
      <c r="TMY39" s="174"/>
      <c r="TMZ39" s="174"/>
      <c r="TNA39" s="174"/>
      <c r="TNB39" s="174"/>
      <c r="TNC39" s="174"/>
      <c r="TND39" s="174"/>
      <c r="TNT39" s="174"/>
      <c r="TNU39" s="174"/>
      <c r="TNV39" s="174"/>
      <c r="TNW39" s="174"/>
      <c r="TNX39" s="174"/>
      <c r="TNY39" s="174"/>
      <c r="TNZ39" s="174"/>
      <c r="TOA39" s="174"/>
      <c r="TOB39" s="174"/>
      <c r="TOC39" s="174"/>
      <c r="TOD39" s="174"/>
      <c r="TOE39" s="174"/>
      <c r="TOF39" s="174"/>
      <c r="TOV39" s="174"/>
      <c r="TOW39" s="174"/>
      <c r="TOX39" s="174"/>
      <c r="TOY39" s="174"/>
      <c r="TOZ39" s="174"/>
      <c r="TPA39" s="174"/>
      <c r="TPB39" s="174"/>
      <c r="TPC39" s="174"/>
      <c r="TPD39" s="174"/>
      <c r="TPE39" s="174"/>
      <c r="TPF39" s="174"/>
      <c r="TPG39" s="174"/>
      <c r="TPH39" s="174"/>
      <c r="TPX39" s="174"/>
      <c r="TPY39" s="174"/>
      <c r="TPZ39" s="174"/>
      <c r="TQA39" s="174"/>
      <c r="TQB39" s="174"/>
      <c r="TQC39" s="174"/>
      <c r="TQD39" s="174"/>
      <c r="TQE39" s="174"/>
      <c r="TQF39" s="174"/>
      <c r="TQG39" s="174"/>
      <c r="TQH39" s="174"/>
      <c r="TQI39" s="174"/>
      <c r="TQJ39" s="174"/>
      <c r="TQZ39" s="174"/>
      <c r="TRA39" s="174"/>
      <c r="TRB39" s="174"/>
      <c r="TRC39" s="174"/>
      <c r="TRD39" s="174"/>
      <c r="TRE39" s="174"/>
      <c r="TRF39" s="174"/>
      <c r="TRG39" s="174"/>
      <c r="TRH39" s="174"/>
      <c r="TRI39" s="174"/>
      <c r="TRJ39" s="174"/>
      <c r="TRK39" s="174"/>
      <c r="TRL39" s="174"/>
      <c r="TSB39" s="174"/>
      <c r="TSC39" s="174"/>
      <c r="TSD39" s="174"/>
      <c r="TSE39" s="174"/>
      <c r="TSF39" s="174"/>
      <c r="TSG39" s="174"/>
      <c r="TSH39" s="174"/>
      <c r="TSI39" s="174"/>
      <c r="TSJ39" s="174"/>
      <c r="TSK39" s="174"/>
      <c r="TSL39" s="174"/>
      <c r="TSM39" s="174"/>
      <c r="TSN39" s="174"/>
      <c r="TTD39" s="174"/>
      <c r="TTE39" s="174"/>
      <c r="TTF39" s="174"/>
      <c r="TTG39" s="174"/>
      <c r="TTH39" s="174"/>
      <c r="TTI39" s="174"/>
      <c r="TTJ39" s="174"/>
      <c r="TTK39" s="174"/>
      <c r="TTL39" s="174"/>
      <c r="TTM39" s="174"/>
      <c r="TTN39" s="174"/>
      <c r="TTO39" s="174"/>
      <c r="TTP39" s="174"/>
      <c r="TUF39" s="174"/>
      <c r="TUG39" s="174"/>
      <c r="TUH39" s="174"/>
      <c r="TUI39" s="174"/>
      <c r="TUJ39" s="174"/>
      <c r="TUK39" s="174"/>
      <c r="TUL39" s="174"/>
      <c r="TUM39" s="174"/>
      <c r="TUN39" s="174"/>
      <c r="TUO39" s="174"/>
      <c r="TUP39" s="174"/>
      <c r="TUQ39" s="174"/>
      <c r="TUR39" s="174"/>
      <c r="TVH39" s="174"/>
      <c r="TVI39" s="174"/>
      <c r="TVJ39" s="174"/>
      <c r="TVK39" s="174"/>
      <c r="TVL39" s="174"/>
      <c r="TVM39" s="174"/>
      <c r="TVN39" s="174"/>
      <c r="TVO39" s="174"/>
      <c r="TVP39" s="174"/>
      <c r="TVQ39" s="174"/>
      <c r="TVR39" s="174"/>
      <c r="TVS39" s="174"/>
      <c r="TVT39" s="174"/>
      <c r="TWJ39" s="174"/>
      <c r="TWK39" s="174"/>
      <c r="TWL39" s="174"/>
      <c r="TWM39" s="174"/>
      <c r="TWN39" s="174"/>
      <c r="TWO39" s="174"/>
      <c r="TWP39" s="174"/>
      <c r="TWQ39" s="174"/>
      <c r="TWR39" s="174"/>
      <c r="TWS39" s="174"/>
      <c r="TWT39" s="174"/>
      <c r="TWU39" s="174"/>
      <c r="TWV39" s="174"/>
      <c r="TXL39" s="174"/>
      <c r="TXM39" s="174"/>
      <c r="TXN39" s="174"/>
      <c r="TXO39" s="174"/>
      <c r="TXP39" s="174"/>
      <c r="TXQ39" s="174"/>
      <c r="TXR39" s="174"/>
      <c r="TXS39" s="174"/>
      <c r="TXT39" s="174"/>
      <c r="TXU39" s="174"/>
      <c r="TXV39" s="174"/>
      <c r="TXW39" s="174"/>
      <c r="TXX39" s="174"/>
      <c r="TYN39" s="174"/>
      <c r="TYO39" s="174"/>
      <c r="TYP39" s="174"/>
      <c r="TYQ39" s="174"/>
      <c r="TYR39" s="174"/>
      <c r="TYS39" s="174"/>
      <c r="TYT39" s="174"/>
      <c r="TYU39" s="174"/>
      <c r="TYV39" s="174"/>
      <c r="TYW39" s="174"/>
      <c r="TYX39" s="174"/>
      <c r="TYY39" s="174"/>
      <c r="TYZ39" s="174"/>
      <c r="TZP39" s="174"/>
      <c r="TZQ39" s="174"/>
      <c r="TZR39" s="174"/>
      <c r="TZS39" s="174"/>
      <c r="TZT39" s="174"/>
      <c r="TZU39" s="174"/>
      <c r="TZV39" s="174"/>
      <c r="TZW39" s="174"/>
      <c r="TZX39" s="174"/>
      <c r="TZY39" s="174"/>
      <c r="TZZ39" s="174"/>
      <c r="UAA39" s="174"/>
      <c r="UAB39" s="174"/>
      <c r="UAR39" s="174"/>
      <c r="UAS39" s="174"/>
      <c r="UAT39" s="174"/>
      <c r="UAU39" s="174"/>
      <c r="UAV39" s="174"/>
      <c r="UAW39" s="174"/>
      <c r="UAX39" s="174"/>
      <c r="UAY39" s="174"/>
      <c r="UAZ39" s="174"/>
      <c r="UBA39" s="174"/>
      <c r="UBB39" s="174"/>
      <c r="UBC39" s="174"/>
      <c r="UBD39" s="174"/>
      <c r="UBT39" s="174"/>
      <c r="UBU39" s="174"/>
      <c r="UBV39" s="174"/>
      <c r="UBW39" s="174"/>
      <c r="UBX39" s="174"/>
      <c r="UBY39" s="174"/>
      <c r="UBZ39" s="174"/>
      <c r="UCA39" s="174"/>
      <c r="UCB39" s="174"/>
      <c r="UCC39" s="174"/>
      <c r="UCD39" s="174"/>
      <c r="UCE39" s="174"/>
      <c r="UCF39" s="174"/>
      <c r="UCV39" s="174"/>
      <c r="UCW39" s="174"/>
      <c r="UCX39" s="174"/>
      <c r="UCY39" s="174"/>
      <c r="UCZ39" s="174"/>
      <c r="UDA39" s="174"/>
      <c r="UDB39" s="174"/>
      <c r="UDC39" s="174"/>
      <c r="UDD39" s="174"/>
      <c r="UDE39" s="174"/>
      <c r="UDF39" s="174"/>
      <c r="UDG39" s="174"/>
      <c r="UDH39" s="174"/>
      <c r="UDX39" s="174"/>
      <c r="UDY39" s="174"/>
      <c r="UDZ39" s="174"/>
      <c r="UEA39" s="174"/>
      <c r="UEB39" s="174"/>
      <c r="UEC39" s="174"/>
      <c r="UED39" s="174"/>
      <c r="UEE39" s="174"/>
      <c r="UEF39" s="174"/>
      <c r="UEG39" s="174"/>
      <c r="UEH39" s="174"/>
      <c r="UEI39" s="174"/>
      <c r="UEJ39" s="174"/>
      <c r="UEZ39" s="174"/>
      <c r="UFA39" s="174"/>
      <c r="UFB39" s="174"/>
      <c r="UFC39" s="174"/>
      <c r="UFD39" s="174"/>
      <c r="UFE39" s="174"/>
      <c r="UFF39" s="174"/>
      <c r="UFG39" s="174"/>
      <c r="UFH39" s="174"/>
      <c r="UFI39" s="174"/>
      <c r="UFJ39" s="174"/>
      <c r="UFK39" s="174"/>
      <c r="UFL39" s="174"/>
      <c r="UGB39" s="174"/>
      <c r="UGC39" s="174"/>
      <c r="UGD39" s="174"/>
      <c r="UGE39" s="174"/>
      <c r="UGF39" s="174"/>
      <c r="UGG39" s="174"/>
      <c r="UGH39" s="174"/>
      <c r="UGI39" s="174"/>
      <c r="UGJ39" s="174"/>
      <c r="UGK39" s="174"/>
      <c r="UGL39" s="174"/>
      <c r="UGM39" s="174"/>
      <c r="UGN39" s="174"/>
      <c r="UHD39" s="174"/>
      <c r="UHE39" s="174"/>
      <c r="UHF39" s="174"/>
      <c r="UHG39" s="174"/>
      <c r="UHH39" s="174"/>
      <c r="UHI39" s="174"/>
      <c r="UHJ39" s="174"/>
      <c r="UHK39" s="174"/>
      <c r="UHL39" s="174"/>
      <c r="UHM39" s="174"/>
      <c r="UHN39" s="174"/>
      <c r="UHO39" s="174"/>
      <c r="UHP39" s="174"/>
      <c r="UIF39" s="174"/>
      <c r="UIG39" s="174"/>
      <c r="UIH39" s="174"/>
      <c r="UII39" s="174"/>
      <c r="UIJ39" s="174"/>
      <c r="UIK39" s="174"/>
      <c r="UIL39" s="174"/>
      <c r="UIM39" s="174"/>
      <c r="UIN39" s="174"/>
      <c r="UIO39" s="174"/>
      <c r="UIP39" s="174"/>
      <c r="UIQ39" s="174"/>
      <c r="UIR39" s="174"/>
      <c r="UJH39" s="174"/>
      <c r="UJI39" s="174"/>
      <c r="UJJ39" s="174"/>
      <c r="UJK39" s="174"/>
      <c r="UJL39" s="174"/>
      <c r="UJM39" s="174"/>
      <c r="UJN39" s="174"/>
      <c r="UJO39" s="174"/>
      <c r="UJP39" s="174"/>
      <c r="UJQ39" s="174"/>
      <c r="UJR39" s="174"/>
      <c r="UJS39" s="174"/>
      <c r="UJT39" s="174"/>
      <c r="UKJ39" s="174"/>
      <c r="UKK39" s="174"/>
      <c r="UKL39" s="174"/>
      <c r="UKM39" s="174"/>
      <c r="UKN39" s="174"/>
      <c r="UKO39" s="174"/>
      <c r="UKP39" s="174"/>
      <c r="UKQ39" s="174"/>
      <c r="UKR39" s="174"/>
      <c r="UKS39" s="174"/>
      <c r="UKT39" s="174"/>
      <c r="UKU39" s="174"/>
      <c r="UKV39" s="174"/>
      <c r="ULL39" s="174"/>
      <c r="ULM39" s="174"/>
      <c r="ULN39" s="174"/>
      <c r="ULO39" s="174"/>
      <c r="ULP39" s="174"/>
      <c r="ULQ39" s="174"/>
      <c r="ULR39" s="174"/>
      <c r="ULS39" s="174"/>
      <c r="ULT39" s="174"/>
      <c r="ULU39" s="174"/>
      <c r="ULV39" s="174"/>
      <c r="ULW39" s="174"/>
      <c r="ULX39" s="174"/>
      <c r="UMN39" s="174"/>
      <c r="UMO39" s="174"/>
      <c r="UMP39" s="174"/>
      <c r="UMQ39" s="174"/>
      <c r="UMR39" s="174"/>
      <c r="UMS39" s="174"/>
      <c r="UMT39" s="174"/>
      <c r="UMU39" s="174"/>
      <c r="UMV39" s="174"/>
      <c r="UMW39" s="174"/>
      <c r="UMX39" s="174"/>
      <c r="UMY39" s="174"/>
      <c r="UMZ39" s="174"/>
      <c r="UNP39" s="174"/>
      <c r="UNQ39" s="174"/>
      <c r="UNR39" s="174"/>
      <c r="UNS39" s="174"/>
      <c r="UNT39" s="174"/>
      <c r="UNU39" s="174"/>
      <c r="UNV39" s="174"/>
      <c r="UNW39" s="174"/>
      <c r="UNX39" s="174"/>
      <c r="UNY39" s="174"/>
      <c r="UNZ39" s="174"/>
      <c r="UOA39" s="174"/>
      <c r="UOB39" s="174"/>
      <c r="UOR39" s="174"/>
      <c r="UOS39" s="174"/>
      <c r="UOT39" s="174"/>
      <c r="UOU39" s="174"/>
      <c r="UOV39" s="174"/>
      <c r="UOW39" s="174"/>
      <c r="UOX39" s="174"/>
      <c r="UOY39" s="174"/>
      <c r="UOZ39" s="174"/>
      <c r="UPA39" s="174"/>
      <c r="UPB39" s="174"/>
      <c r="UPC39" s="174"/>
      <c r="UPD39" s="174"/>
      <c r="UPT39" s="174"/>
      <c r="UPU39" s="174"/>
      <c r="UPV39" s="174"/>
      <c r="UPW39" s="174"/>
      <c r="UPX39" s="174"/>
      <c r="UPY39" s="174"/>
      <c r="UPZ39" s="174"/>
      <c r="UQA39" s="174"/>
      <c r="UQB39" s="174"/>
      <c r="UQC39" s="174"/>
      <c r="UQD39" s="174"/>
      <c r="UQE39" s="174"/>
      <c r="UQF39" s="174"/>
      <c r="UQV39" s="174"/>
      <c r="UQW39" s="174"/>
      <c r="UQX39" s="174"/>
      <c r="UQY39" s="174"/>
      <c r="UQZ39" s="174"/>
      <c r="URA39" s="174"/>
      <c r="URB39" s="174"/>
      <c r="URC39" s="174"/>
      <c r="URD39" s="174"/>
      <c r="URE39" s="174"/>
      <c r="URF39" s="174"/>
      <c r="URG39" s="174"/>
      <c r="URH39" s="174"/>
      <c r="URX39" s="174"/>
      <c r="URY39" s="174"/>
      <c r="URZ39" s="174"/>
      <c r="USA39" s="174"/>
      <c r="USB39" s="174"/>
      <c r="USC39" s="174"/>
      <c r="USD39" s="174"/>
      <c r="USE39" s="174"/>
      <c r="USF39" s="174"/>
      <c r="USG39" s="174"/>
      <c r="USH39" s="174"/>
      <c r="USI39" s="174"/>
      <c r="USJ39" s="174"/>
      <c r="USZ39" s="174"/>
      <c r="UTA39" s="174"/>
      <c r="UTB39" s="174"/>
      <c r="UTC39" s="174"/>
      <c r="UTD39" s="174"/>
      <c r="UTE39" s="174"/>
      <c r="UTF39" s="174"/>
      <c r="UTG39" s="174"/>
      <c r="UTH39" s="174"/>
      <c r="UTI39" s="174"/>
      <c r="UTJ39" s="174"/>
      <c r="UTK39" s="174"/>
      <c r="UTL39" s="174"/>
      <c r="UUB39" s="174"/>
      <c r="UUC39" s="174"/>
      <c r="UUD39" s="174"/>
      <c r="UUE39" s="174"/>
      <c r="UUF39" s="174"/>
      <c r="UUG39" s="174"/>
      <c r="UUH39" s="174"/>
      <c r="UUI39" s="174"/>
      <c r="UUJ39" s="174"/>
      <c r="UUK39" s="174"/>
      <c r="UUL39" s="174"/>
      <c r="UUM39" s="174"/>
      <c r="UUN39" s="174"/>
      <c r="UVD39" s="174"/>
      <c r="UVE39" s="174"/>
      <c r="UVF39" s="174"/>
      <c r="UVG39" s="174"/>
      <c r="UVH39" s="174"/>
      <c r="UVI39" s="174"/>
      <c r="UVJ39" s="174"/>
      <c r="UVK39" s="174"/>
      <c r="UVL39" s="174"/>
      <c r="UVM39" s="174"/>
      <c r="UVN39" s="174"/>
      <c r="UVO39" s="174"/>
      <c r="UVP39" s="174"/>
      <c r="UWF39" s="174"/>
      <c r="UWG39" s="174"/>
      <c r="UWH39" s="174"/>
      <c r="UWI39" s="174"/>
      <c r="UWJ39" s="174"/>
      <c r="UWK39" s="174"/>
      <c r="UWL39" s="174"/>
      <c r="UWM39" s="174"/>
      <c r="UWN39" s="174"/>
      <c r="UWO39" s="174"/>
      <c r="UWP39" s="174"/>
      <c r="UWQ39" s="174"/>
      <c r="UWR39" s="174"/>
      <c r="UXH39" s="174"/>
      <c r="UXI39" s="174"/>
      <c r="UXJ39" s="174"/>
      <c r="UXK39" s="174"/>
      <c r="UXL39" s="174"/>
      <c r="UXM39" s="174"/>
      <c r="UXN39" s="174"/>
      <c r="UXO39" s="174"/>
      <c r="UXP39" s="174"/>
      <c r="UXQ39" s="174"/>
      <c r="UXR39" s="174"/>
      <c r="UXS39" s="174"/>
      <c r="UXT39" s="174"/>
      <c r="UYJ39" s="174"/>
      <c r="UYK39" s="174"/>
      <c r="UYL39" s="174"/>
      <c r="UYM39" s="174"/>
      <c r="UYN39" s="174"/>
      <c r="UYO39" s="174"/>
      <c r="UYP39" s="174"/>
      <c r="UYQ39" s="174"/>
      <c r="UYR39" s="174"/>
      <c r="UYS39" s="174"/>
      <c r="UYT39" s="174"/>
      <c r="UYU39" s="174"/>
      <c r="UYV39" s="174"/>
      <c r="UZL39" s="174"/>
      <c r="UZM39" s="174"/>
      <c r="UZN39" s="174"/>
      <c r="UZO39" s="174"/>
      <c r="UZP39" s="174"/>
      <c r="UZQ39" s="174"/>
      <c r="UZR39" s="174"/>
      <c r="UZS39" s="174"/>
      <c r="UZT39" s="174"/>
      <c r="UZU39" s="174"/>
      <c r="UZV39" s="174"/>
      <c r="UZW39" s="174"/>
      <c r="UZX39" s="174"/>
      <c r="VAN39" s="174"/>
      <c r="VAO39" s="174"/>
      <c r="VAP39" s="174"/>
      <c r="VAQ39" s="174"/>
      <c r="VAR39" s="174"/>
      <c r="VAS39" s="174"/>
      <c r="VAT39" s="174"/>
      <c r="VAU39" s="174"/>
      <c r="VAV39" s="174"/>
      <c r="VAW39" s="174"/>
      <c r="VAX39" s="174"/>
      <c r="VAY39" s="174"/>
      <c r="VAZ39" s="174"/>
      <c r="VBP39" s="174"/>
      <c r="VBQ39" s="174"/>
      <c r="VBR39" s="174"/>
      <c r="VBS39" s="174"/>
      <c r="VBT39" s="174"/>
      <c r="VBU39" s="174"/>
      <c r="VBV39" s="174"/>
      <c r="VBW39" s="174"/>
      <c r="VBX39" s="174"/>
      <c r="VBY39" s="174"/>
      <c r="VBZ39" s="174"/>
      <c r="VCA39" s="174"/>
      <c r="VCB39" s="174"/>
      <c r="VCR39" s="174"/>
      <c r="VCS39" s="174"/>
      <c r="VCT39" s="174"/>
      <c r="VCU39" s="174"/>
      <c r="VCV39" s="174"/>
      <c r="VCW39" s="174"/>
      <c r="VCX39" s="174"/>
      <c r="VCY39" s="174"/>
      <c r="VCZ39" s="174"/>
      <c r="VDA39" s="174"/>
      <c r="VDB39" s="174"/>
      <c r="VDC39" s="174"/>
      <c r="VDD39" s="174"/>
      <c r="VDT39" s="174"/>
      <c r="VDU39" s="174"/>
      <c r="VDV39" s="174"/>
      <c r="VDW39" s="174"/>
      <c r="VDX39" s="174"/>
      <c r="VDY39" s="174"/>
      <c r="VDZ39" s="174"/>
      <c r="VEA39" s="174"/>
      <c r="VEB39" s="174"/>
      <c r="VEC39" s="174"/>
      <c r="VED39" s="174"/>
      <c r="VEE39" s="174"/>
      <c r="VEF39" s="174"/>
      <c r="VEV39" s="174"/>
      <c r="VEW39" s="174"/>
      <c r="VEX39" s="174"/>
      <c r="VEY39" s="174"/>
      <c r="VEZ39" s="174"/>
      <c r="VFA39" s="174"/>
      <c r="VFB39" s="174"/>
      <c r="VFC39" s="174"/>
      <c r="VFD39" s="174"/>
      <c r="VFE39" s="174"/>
      <c r="VFF39" s="174"/>
      <c r="VFG39" s="174"/>
      <c r="VFH39" s="174"/>
      <c r="VFX39" s="174"/>
      <c r="VFY39" s="174"/>
      <c r="VFZ39" s="174"/>
      <c r="VGA39" s="174"/>
      <c r="VGB39" s="174"/>
      <c r="VGC39" s="174"/>
      <c r="VGD39" s="174"/>
      <c r="VGE39" s="174"/>
      <c r="VGF39" s="174"/>
      <c r="VGG39" s="174"/>
      <c r="VGH39" s="174"/>
      <c r="VGI39" s="174"/>
      <c r="VGJ39" s="174"/>
      <c r="VGZ39" s="174"/>
      <c r="VHA39" s="174"/>
      <c r="VHB39" s="174"/>
      <c r="VHC39" s="174"/>
      <c r="VHD39" s="174"/>
      <c r="VHE39" s="174"/>
      <c r="VHF39" s="174"/>
      <c r="VHG39" s="174"/>
      <c r="VHH39" s="174"/>
      <c r="VHI39" s="174"/>
      <c r="VHJ39" s="174"/>
      <c r="VHK39" s="174"/>
      <c r="VHL39" s="174"/>
      <c r="VIB39" s="174"/>
      <c r="VIC39" s="174"/>
      <c r="VID39" s="174"/>
      <c r="VIE39" s="174"/>
      <c r="VIF39" s="174"/>
      <c r="VIG39" s="174"/>
      <c r="VIH39" s="174"/>
      <c r="VII39" s="174"/>
      <c r="VIJ39" s="174"/>
      <c r="VIK39" s="174"/>
      <c r="VIL39" s="174"/>
      <c r="VIM39" s="174"/>
      <c r="VIN39" s="174"/>
      <c r="VJD39" s="174"/>
      <c r="VJE39" s="174"/>
      <c r="VJF39" s="174"/>
      <c r="VJG39" s="174"/>
      <c r="VJH39" s="174"/>
      <c r="VJI39" s="174"/>
      <c r="VJJ39" s="174"/>
      <c r="VJK39" s="174"/>
      <c r="VJL39" s="174"/>
      <c r="VJM39" s="174"/>
      <c r="VJN39" s="174"/>
      <c r="VJO39" s="174"/>
      <c r="VJP39" s="174"/>
      <c r="VKF39" s="174"/>
      <c r="VKG39" s="174"/>
      <c r="VKH39" s="174"/>
      <c r="VKI39" s="174"/>
      <c r="VKJ39" s="174"/>
      <c r="VKK39" s="174"/>
      <c r="VKL39" s="174"/>
      <c r="VKM39" s="174"/>
      <c r="VKN39" s="174"/>
      <c r="VKO39" s="174"/>
      <c r="VKP39" s="174"/>
      <c r="VKQ39" s="174"/>
      <c r="VKR39" s="174"/>
      <c r="VLH39" s="174"/>
      <c r="VLI39" s="174"/>
      <c r="VLJ39" s="174"/>
      <c r="VLK39" s="174"/>
      <c r="VLL39" s="174"/>
      <c r="VLM39" s="174"/>
      <c r="VLN39" s="174"/>
      <c r="VLO39" s="174"/>
      <c r="VLP39" s="174"/>
      <c r="VLQ39" s="174"/>
      <c r="VLR39" s="174"/>
      <c r="VLS39" s="174"/>
      <c r="VLT39" s="174"/>
      <c r="VMJ39" s="174"/>
      <c r="VMK39" s="174"/>
      <c r="VML39" s="174"/>
      <c r="VMM39" s="174"/>
      <c r="VMN39" s="174"/>
      <c r="VMO39" s="174"/>
      <c r="VMP39" s="174"/>
      <c r="VMQ39" s="174"/>
      <c r="VMR39" s="174"/>
      <c r="VMS39" s="174"/>
      <c r="VMT39" s="174"/>
      <c r="VMU39" s="174"/>
      <c r="VMV39" s="174"/>
      <c r="VNL39" s="174"/>
      <c r="VNM39" s="174"/>
      <c r="VNN39" s="174"/>
      <c r="VNO39" s="174"/>
      <c r="VNP39" s="174"/>
      <c r="VNQ39" s="174"/>
      <c r="VNR39" s="174"/>
      <c r="VNS39" s="174"/>
      <c r="VNT39" s="174"/>
      <c r="VNU39" s="174"/>
      <c r="VNV39" s="174"/>
      <c r="VNW39" s="174"/>
      <c r="VNX39" s="174"/>
      <c r="VON39" s="174"/>
      <c r="VOO39" s="174"/>
      <c r="VOP39" s="174"/>
      <c r="VOQ39" s="174"/>
      <c r="VOR39" s="174"/>
      <c r="VOS39" s="174"/>
      <c r="VOT39" s="174"/>
      <c r="VOU39" s="174"/>
      <c r="VOV39" s="174"/>
      <c r="VOW39" s="174"/>
      <c r="VOX39" s="174"/>
      <c r="VOY39" s="174"/>
      <c r="VOZ39" s="174"/>
      <c r="VPP39" s="174"/>
      <c r="VPQ39" s="174"/>
      <c r="VPR39" s="174"/>
      <c r="VPS39" s="174"/>
      <c r="VPT39" s="174"/>
      <c r="VPU39" s="174"/>
      <c r="VPV39" s="174"/>
      <c r="VPW39" s="174"/>
      <c r="VPX39" s="174"/>
      <c r="VPY39" s="174"/>
      <c r="VPZ39" s="174"/>
      <c r="VQA39" s="174"/>
      <c r="VQB39" s="174"/>
      <c r="VQR39" s="174"/>
      <c r="VQS39" s="174"/>
      <c r="VQT39" s="174"/>
      <c r="VQU39" s="174"/>
      <c r="VQV39" s="174"/>
      <c r="VQW39" s="174"/>
      <c r="VQX39" s="174"/>
      <c r="VQY39" s="174"/>
      <c r="VQZ39" s="174"/>
      <c r="VRA39" s="174"/>
      <c r="VRB39" s="174"/>
      <c r="VRC39" s="174"/>
      <c r="VRD39" s="174"/>
      <c r="VRT39" s="174"/>
      <c r="VRU39" s="174"/>
      <c r="VRV39" s="174"/>
      <c r="VRW39" s="174"/>
      <c r="VRX39" s="174"/>
      <c r="VRY39" s="174"/>
      <c r="VRZ39" s="174"/>
      <c r="VSA39" s="174"/>
      <c r="VSB39" s="174"/>
      <c r="VSC39" s="174"/>
      <c r="VSD39" s="174"/>
      <c r="VSE39" s="174"/>
      <c r="VSF39" s="174"/>
      <c r="VSV39" s="174"/>
      <c r="VSW39" s="174"/>
      <c r="VSX39" s="174"/>
      <c r="VSY39" s="174"/>
      <c r="VSZ39" s="174"/>
      <c r="VTA39" s="174"/>
      <c r="VTB39" s="174"/>
      <c r="VTC39" s="174"/>
      <c r="VTD39" s="174"/>
      <c r="VTE39" s="174"/>
      <c r="VTF39" s="174"/>
      <c r="VTG39" s="174"/>
      <c r="VTH39" s="174"/>
      <c r="VTX39" s="174"/>
      <c r="VTY39" s="174"/>
      <c r="VTZ39" s="174"/>
      <c r="VUA39" s="174"/>
      <c r="VUB39" s="174"/>
      <c r="VUC39" s="174"/>
      <c r="VUD39" s="174"/>
      <c r="VUE39" s="174"/>
      <c r="VUF39" s="174"/>
      <c r="VUG39" s="174"/>
      <c r="VUH39" s="174"/>
      <c r="VUI39" s="174"/>
      <c r="VUJ39" s="174"/>
      <c r="VUZ39" s="174"/>
      <c r="VVA39" s="174"/>
      <c r="VVB39" s="174"/>
      <c r="VVC39" s="174"/>
      <c r="VVD39" s="174"/>
      <c r="VVE39" s="174"/>
      <c r="VVF39" s="174"/>
      <c r="VVG39" s="174"/>
      <c r="VVH39" s="174"/>
      <c r="VVI39" s="174"/>
      <c r="VVJ39" s="174"/>
      <c r="VVK39" s="174"/>
      <c r="VVL39" s="174"/>
      <c r="VWB39" s="174"/>
      <c r="VWC39" s="174"/>
      <c r="VWD39" s="174"/>
      <c r="VWE39" s="174"/>
      <c r="VWF39" s="174"/>
      <c r="VWG39" s="174"/>
      <c r="VWH39" s="174"/>
      <c r="VWI39" s="174"/>
      <c r="VWJ39" s="174"/>
      <c r="VWK39" s="174"/>
      <c r="VWL39" s="174"/>
      <c r="VWM39" s="174"/>
      <c r="VWN39" s="174"/>
      <c r="VXD39" s="174"/>
      <c r="VXE39" s="174"/>
      <c r="VXF39" s="174"/>
      <c r="VXG39" s="174"/>
      <c r="VXH39" s="174"/>
      <c r="VXI39" s="174"/>
      <c r="VXJ39" s="174"/>
      <c r="VXK39" s="174"/>
      <c r="VXL39" s="174"/>
      <c r="VXM39" s="174"/>
      <c r="VXN39" s="174"/>
      <c r="VXO39" s="174"/>
      <c r="VXP39" s="174"/>
      <c r="VYF39" s="174"/>
      <c r="VYG39" s="174"/>
      <c r="VYH39" s="174"/>
      <c r="VYI39" s="174"/>
      <c r="VYJ39" s="174"/>
      <c r="VYK39" s="174"/>
      <c r="VYL39" s="174"/>
      <c r="VYM39" s="174"/>
      <c r="VYN39" s="174"/>
      <c r="VYO39" s="174"/>
      <c r="VYP39" s="174"/>
      <c r="VYQ39" s="174"/>
      <c r="VYR39" s="174"/>
      <c r="VZH39" s="174"/>
      <c r="VZI39" s="174"/>
      <c r="VZJ39" s="174"/>
      <c r="VZK39" s="174"/>
      <c r="VZL39" s="174"/>
      <c r="VZM39" s="174"/>
      <c r="VZN39" s="174"/>
      <c r="VZO39" s="174"/>
      <c r="VZP39" s="174"/>
      <c r="VZQ39" s="174"/>
      <c r="VZR39" s="174"/>
      <c r="VZS39" s="174"/>
      <c r="VZT39" s="174"/>
      <c r="WAJ39" s="174"/>
      <c r="WAK39" s="174"/>
      <c r="WAL39" s="174"/>
      <c r="WAM39" s="174"/>
      <c r="WAN39" s="174"/>
      <c r="WAO39" s="174"/>
      <c r="WAP39" s="174"/>
      <c r="WAQ39" s="174"/>
      <c r="WAR39" s="174"/>
      <c r="WAS39" s="174"/>
      <c r="WAT39" s="174"/>
      <c r="WAU39" s="174"/>
      <c r="WAV39" s="174"/>
      <c r="WBL39" s="174"/>
      <c r="WBM39" s="174"/>
      <c r="WBN39" s="174"/>
      <c r="WBO39" s="174"/>
      <c r="WBP39" s="174"/>
      <c r="WBQ39" s="174"/>
      <c r="WBR39" s="174"/>
      <c r="WBS39" s="174"/>
      <c r="WBT39" s="174"/>
      <c r="WBU39" s="174"/>
      <c r="WBV39" s="174"/>
      <c r="WBW39" s="174"/>
      <c r="WBX39" s="174"/>
      <c r="WCN39" s="174"/>
      <c r="WCO39" s="174"/>
      <c r="WCP39" s="174"/>
      <c r="WCQ39" s="174"/>
      <c r="WCR39" s="174"/>
      <c r="WCS39" s="174"/>
      <c r="WCT39" s="174"/>
      <c r="WCU39" s="174"/>
      <c r="WCV39" s="174"/>
      <c r="WCW39" s="174"/>
      <c r="WCX39" s="174"/>
      <c r="WCY39" s="174"/>
      <c r="WCZ39" s="174"/>
      <c r="WDP39" s="174"/>
      <c r="WDQ39" s="174"/>
      <c r="WDR39" s="174"/>
      <c r="WDS39" s="174"/>
      <c r="WDT39" s="174"/>
      <c r="WDU39" s="174"/>
      <c r="WDV39" s="174"/>
      <c r="WDW39" s="174"/>
      <c r="WDX39" s="174"/>
      <c r="WDY39" s="174"/>
      <c r="WDZ39" s="174"/>
      <c r="WEA39" s="174"/>
      <c r="WEB39" s="174"/>
      <c r="WER39" s="174"/>
      <c r="WES39" s="174"/>
      <c r="WET39" s="174"/>
      <c r="WEU39" s="174"/>
      <c r="WEV39" s="174"/>
      <c r="WEW39" s="174"/>
      <c r="WEX39" s="174"/>
      <c r="WEY39" s="174"/>
      <c r="WEZ39" s="174"/>
      <c r="WFA39" s="174"/>
      <c r="WFB39" s="174"/>
      <c r="WFC39" s="174"/>
      <c r="WFD39" s="174"/>
      <c r="WFT39" s="174"/>
      <c r="WFU39" s="174"/>
      <c r="WFV39" s="174"/>
      <c r="WFW39" s="174"/>
      <c r="WFX39" s="174"/>
      <c r="WFY39" s="174"/>
      <c r="WFZ39" s="174"/>
      <c r="WGA39" s="174"/>
      <c r="WGB39" s="174"/>
      <c r="WGC39" s="174"/>
      <c r="WGD39" s="174"/>
      <c r="WGE39" s="174"/>
      <c r="WGF39" s="174"/>
      <c r="WGV39" s="174"/>
      <c r="WGW39" s="174"/>
      <c r="WGX39" s="174"/>
      <c r="WGY39" s="174"/>
      <c r="WGZ39" s="174"/>
      <c r="WHA39" s="174"/>
      <c r="WHB39" s="174"/>
      <c r="WHC39" s="174"/>
      <c r="WHD39" s="174"/>
      <c r="WHE39" s="174"/>
      <c r="WHF39" s="174"/>
      <c r="WHG39" s="174"/>
      <c r="WHH39" s="174"/>
      <c r="WHX39" s="174"/>
      <c r="WHY39" s="174"/>
      <c r="WHZ39" s="174"/>
      <c r="WIA39" s="174"/>
      <c r="WIB39" s="174"/>
      <c r="WIC39" s="174"/>
      <c r="WID39" s="174"/>
      <c r="WIE39" s="174"/>
      <c r="WIF39" s="174"/>
      <c r="WIG39" s="174"/>
      <c r="WIH39" s="174"/>
      <c r="WII39" s="174"/>
      <c r="WIJ39" s="174"/>
      <c r="WIZ39" s="174"/>
      <c r="WJA39" s="174"/>
      <c r="WJB39" s="174"/>
      <c r="WJC39" s="174"/>
      <c r="WJD39" s="174"/>
      <c r="WJE39" s="174"/>
      <c r="WJF39" s="174"/>
      <c r="WJG39" s="174"/>
      <c r="WJH39" s="174"/>
      <c r="WJI39" s="174"/>
      <c r="WJJ39" s="174"/>
      <c r="WJK39" s="174"/>
      <c r="WJL39" s="174"/>
      <c r="WKB39" s="174"/>
      <c r="WKC39" s="174"/>
      <c r="WKD39" s="174"/>
      <c r="WKE39" s="174"/>
      <c r="WKF39" s="174"/>
      <c r="WKG39" s="174"/>
      <c r="WKH39" s="174"/>
      <c r="WKI39" s="174"/>
      <c r="WKJ39" s="174"/>
      <c r="WKK39" s="174"/>
      <c r="WKL39" s="174"/>
      <c r="WKM39" s="174"/>
      <c r="WKN39" s="174"/>
      <c r="WLD39" s="174"/>
      <c r="WLE39" s="174"/>
      <c r="WLF39" s="174"/>
      <c r="WLG39" s="174"/>
      <c r="WLH39" s="174"/>
      <c r="WLI39" s="174"/>
      <c r="WLJ39" s="174"/>
      <c r="WLK39" s="174"/>
      <c r="WLL39" s="174"/>
      <c r="WLM39" s="174"/>
      <c r="WLN39" s="174"/>
      <c r="WLO39" s="174"/>
      <c r="WLP39" s="174"/>
      <c r="WMF39" s="174"/>
      <c r="WMG39" s="174"/>
      <c r="WMH39" s="174"/>
      <c r="WMI39" s="174"/>
      <c r="WMJ39" s="174"/>
      <c r="WMK39" s="174"/>
      <c r="WML39" s="174"/>
      <c r="WMM39" s="174"/>
      <c r="WMN39" s="174"/>
      <c r="WMO39" s="174"/>
      <c r="WMP39" s="174"/>
      <c r="WMQ39" s="174"/>
      <c r="WMR39" s="174"/>
      <c r="WNH39" s="174"/>
      <c r="WNI39" s="174"/>
      <c r="WNJ39" s="174"/>
      <c r="WNK39" s="174"/>
      <c r="WNL39" s="174"/>
      <c r="WNM39" s="174"/>
      <c r="WNN39" s="174"/>
      <c r="WNO39" s="174"/>
      <c r="WNP39" s="174"/>
      <c r="WNQ39" s="174"/>
      <c r="WNR39" s="174"/>
      <c r="WNS39" s="174"/>
      <c r="WNT39" s="174"/>
      <c r="WOJ39" s="174"/>
      <c r="WOK39" s="174"/>
      <c r="WOL39" s="174"/>
      <c r="WOM39" s="174"/>
      <c r="WON39" s="174"/>
      <c r="WOO39" s="174"/>
      <c r="WOP39" s="174"/>
      <c r="WOQ39" s="174"/>
      <c r="WOR39" s="174"/>
      <c r="WOS39" s="174"/>
      <c r="WOT39" s="174"/>
      <c r="WOU39" s="174"/>
      <c r="WOV39" s="174"/>
      <c r="WPL39" s="174"/>
      <c r="WPM39" s="174"/>
      <c r="WPN39" s="174"/>
      <c r="WPO39" s="174"/>
      <c r="WPP39" s="174"/>
      <c r="WPQ39" s="174"/>
      <c r="WPR39" s="174"/>
      <c r="WPS39" s="174"/>
      <c r="WPT39" s="174"/>
      <c r="WPU39" s="174"/>
      <c r="WPV39" s="174"/>
      <c r="WPW39" s="174"/>
      <c r="WPX39" s="174"/>
      <c r="WQN39" s="174"/>
      <c r="WQO39" s="174"/>
      <c r="WQP39" s="174"/>
      <c r="WQQ39" s="174"/>
      <c r="WQR39" s="174"/>
      <c r="WQS39" s="174"/>
      <c r="WQT39" s="174"/>
      <c r="WQU39" s="174"/>
      <c r="WQV39" s="174"/>
      <c r="WQW39" s="174"/>
      <c r="WQX39" s="174"/>
      <c r="WQY39" s="174"/>
      <c r="WQZ39" s="174"/>
      <c r="WRP39" s="174"/>
      <c r="WRQ39" s="174"/>
      <c r="WRR39" s="174"/>
      <c r="WRS39" s="174"/>
      <c r="WRT39" s="174"/>
      <c r="WRU39" s="174"/>
      <c r="WRV39" s="174"/>
      <c r="WRW39" s="174"/>
      <c r="WRX39" s="174"/>
      <c r="WRY39" s="174"/>
      <c r="WRZ39" s="174"/>
      <c r="WSA39" s="174"/>
      <c r="WSB39" s="174"/>
      <c r="WSR39" s="174"/>
      <c r="WSS39" s="174"/>
      <c r="WST39" s="174"/>
      <c r="WSU39" s="174"/>
      <c r="WSV39" s="174"/>
      <c r="WSW39" s="174"/>
      <c r="WSX39" s="174"/>
      <c r="WSY39" s="174"/>
      <c r="WSZ39" s="174"/>
      <c r="WTA39" s="174"/>
      <c r="WTB39" s="174"/>
      <c r="WTC39" s="174"/>
      <c r="WTD39" s="174"/>
      <c r="WTT39" s="174"/>
      <c r="WTU39" s="174"/>
      <c r="WTV39" s="174"/>
      <c r="WTW39" s="174"/>
      <c r="WTX39" s="174"/>
      <c r="WTY39" s="174"/>
      <c r="WTZ39" s="174"/>
      <c r="WUA39" s="174"/>
      <c r="WUB39" s="174"/>
      <c r="WUC39" s="174"/>
      <c r="WUD39" s="174"/>
      <c r="WUE39" s="174"/>
      <c r="WUF39" s="174"/>
      <c r="WUV39" s="174"/>
      <c r="WUW39" s="174"/>
      <c r="WUX39" s="174"/>
      <c r="WUY39" s="174"/>
      <c r="WUZ39" s="174"/>
      <c r="WVA39" s="174"/>
      <c r="WVB39" s="174"/>
      <c r="WVC39" s="174"/>
      <c r="WVD39" s="174"/>
      <c r="WVE39" s="174"/>
      <c r="WVF39" s="174"/>
      <c r="WVG39" s="174"/>
      <c r="WVH39" s="174"/>
      <c r="WVX39" s="174"/>
      <c r="WVY39" s="174"/>
      <c r="WVZ39" s="174"/>
      <c r="WWA39" s="174"/>
      <c r="WWB39" s="174"/>
      <c r="WWC39" s="174"/>
      <c r="WWD39" s="174"/>
      <c r="WWE39" s="174"/>
      <c r="WWF39" s="174"/>
      <c r="WWG39" s="174"/>
      <c r="WWH39" s="174"/>
      <c r="WWI39" s="174"/>
      <c r="WWJ39" s="174"/>
      <c r="WWZ39" s="174"/>
      <c r="WXA39" s="174"/>
      <c r="WXB39" s="174"/>
      <c r="WXC39" s="174"/>
      <c r="WXD39" s="174"/>
      <c r="WXE39" s="174"/>
      <c r="WXF39" s="174"/>
      <c r="WXG39" s="174"/>
      <c r="WXH39" s="174"/>
      <c r="WXI39" s="174"/>
      <c r="WXJ39" s="174"/>
      <c r="WXK39" s="174"/>
      <c r="WXL39" s="174"/>
      <c r="WYB39" s="174"/>
      <c r="WYC39" s="174"/>
      <c r="WYD39" s="174"/>
      <c r="WYE39" s="174"/>
      <c r="WYF39" s="174"/>
      <c r="WYG39" s="174"/>
      <c r="WYH39" s="174"/>
      <c r="WYI39" s="174"/>
      <c r="WYJ39" s="174"/>
      <c r="WYK39" s="174"/>
      <c r="WYL39" s="174"/>
      <c r="WYM39" s="174"/>
      <c r="WYN39" s="174"/>
      <c r="WZD39" s="174"/>
      <c r="WZE39" s="174"/>
      <c r="WZF39" s="174"/>
      <c r="WZG39" s="174"/>
      <c r="WZH39" s="174"/>
      <c r="WZI39" s="174"/>
      <c r="WZJ39" s="174"/>
      <c r="WZK39" s="174"/>
      <c r="WZL39" s="174"/>
      <c r="WZM39" s="174"/>
      <c r="WZN39" s="174"/>
      <c r="WZO39" s="174"/>
      <c r="WZP39" s="174"/>
      <c r="XAF39" s="174"/>
      <c r="XAG39" s="174"/>
      <c r="XAH39" s="174"/>
      <c r="XAI39" s="174"/>
      <c r="XAJ39" s="174"/>
      <c r="XAK39" s="174"/>
      <c r="XAL39" s="174"/>
      <c r="XAM39" s="174"/>
      <c r="XAN39" s="174"/>
      <c r="XAO39" s="174"/>
      <c r="XAP39" s="174"/>
      <c r="XAQ39" s="174"/>
      <c r="XAR39" s="174"/>
      <c r="XBH39" s="174"/>
      <c r="XBI39" s="174"/>
      <c r="XBJ39" s="174"/>
      <c r="XBK39" s="174"/>
      <c r="XBL39" s="174"/>
      <c r="XBM39" s="174"/>
      <c r="XBN39" s="174"/>
      <c r="XBO39" s="174"/>
      <c r="XBP39" s="174"/>
      <c r="XBQ39" s="174"/>
      <c r="XBR39" s="174"/>
      <c r="XBS39" s="174"/>
      <c r="XBT39" s="174"/>
      <c r="XCJ39" s="174"/>
      <c r="XCK39" s="174"/>
      <c r="XCL39" s="174"/>
      <c r="XCM39" s="174"/>
      <c r="XCN39" s="174"/>
      <c r="XCO39" s="174"/>
      <c r="XCP39" s="174"/>
      <c r="XCQ39" s="174"/>
      <c r="XCR39" s="174"/>
      <c r="XCS39" s="174"/>
      <c r="XCT39" s="174"/>
      <c r="XCU39" s="174"/>
      <c r="XCV39" s="174"/>
      <c r="XDL39" s="174"/>
      <c r="XDM39" s="174"/>
      <c r="XDN39" s="174"/>
      <c r="XDO39" s="174"/>
      <c r="XDP39" s="174"/>
      <c r="XDQ39" s="174"/>
      <c r="XDR39" s="174"/>
      <c r="XDS39" s="174"/>
      <c r="XDT39" s="174"/>
      <c r="XDU39" s="174"/>
      <c r="XDV39" s="174"/>
      <c r="XDW39" s="174"/>
      <c r="XDX39" s="174"/>
      <c r="XEN39" s="174"/>
      <c r="XEO39" s="174"/>
      <c r="XEP39" s="174"/>
      <c r="XEQ39" s="174"/>
      <c r="XER39" s="174"/>
      <c r="XES39" s="174"/>
      <c r="XET39" s="174"/>
      <c r="XEU39" s="174"/>
      <c r="XEV39" s="174"/>
      <c r="XEW39" s="174"/>
      <c r="XEX39" s="174"/>
      <c r="XEY39" s="174"/>
      <c r="XEZ39" s="17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24"/>
    </row>
  </sheetData>
  <mergeCells count="12"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hyperlinks>
    <hyperlink ref="AC2" location="Contenido!A1" display="Contenido" xr:uid="{6759C501-8FF7-4B0A-BA17-C04DB744DE01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F753E-0008-4BA5-BB21-F51ECC4ADA4B}">
  <sheetPr>
    <tabColor rgb="FFF2DAB1"/>
    <pageSetUpPr fitToPage="1"/>
  </sheetPr>
  <dimension ref="A1:Y43"/>
  <sheetViews>
    <sheetView showGridLines="0" zoomScaleNormal="100" workbookViewId="0">
      <pane xSplit="1" ySplit="6" topLeftCell="B7" activePane="bottomRight" state="frozen"/>
      <selection activeCell="X6" sqref="B1:X1048576"/>
      <selection pane="topRight" activeCell="X6" sqref="B1:X1048576"/>
      <selection pane="bottomLeft" activeCell="X6" sqref="B1:X1048576"/>
      <selection pane="bottomRight" sqref="A1:X5"/>
    </sheetView>
  </sheetViews>
  <sheetFormatPr baseColWidth="10" defaultColWidth="11.44140625" defaultRowHeight="14.4" x14ac:dyDescent="0.3"/>
  <cols>
    <col min="1" max="1" width="29.77734375" style="1" customWidth="1"/>
    <col min="2" max="24" width="8.5546875" style="1" customWidth="1"/>
    <col min="25" max="25" width="13.88671875" style="12" customWidth="1"/>
    <col min="26" max="16384" width="11.44140625" style="1"/>
  </cols>
  <sheetData>
    <row r="1" spans="1:25" x14ac:dyDescent="0.3">
      <c r="A1" s="122" t="s">
        <v>118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5" x14ac:dyDescent="0.3">
      <c r="A2" s="122" t="s">
        <v>344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3"/>
      <c r="Y2" s="13" t="s">
        <v>0</v>
      </c>
    </row>
    <row r="3" spans="1:25" x14ac:dyDescent="0.3">
      <c r="A3" s="122" t="s">
        <v>345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5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5" x14ac:dyDescent="0.3">
      <c r="A5" s="122" t="s">
        <v>110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4"/>
    </row>
    <row r="6" spans="1:25" ht="20.399999999999999" customHeight="1" x14ac:dyDescent="0.3">
      <c r="A6" s="15" t="s">
        <v>111</v>
      </c>
      <c r="B6" s="16">
        <v>2002</v>
      </c>
      <c r="C6" s="16">
        <v>2003</v>
      </c>
      <c r="D6" s="16">
        <v>2004</v>
      </c>
      <c r="E6" s="16">
        <v>2005</v>
      </c>
      <c r="F6" s="16">
        <v>2006</v>
      </c>
      <c r="G6" s="16">
        <v>2007</v>
      </c>
      <c r="H6" s="16">
        <v>2008</v>
      </c>
      <c r="I6" s="16">
        <v>2009</v>
      </c>
      <c r="J6" s="16">
        <v>2010</v>
      </c>
      <c r="K6" s="16">
        <v>2011</v>
      </c>
      <c r="L6" s="16">
        <v>2012</v>
      </c>
      <c r="M6" s="16">
        <v>2013</v>
      </c>
      <c r="N6" s="16">
        <v>2014</v>
      </c>
      <c r="O6" s="16">
        <v>2015</v>
      </c>
      <c r="P6" s="16">
        <v>2016</v>
      </c>
      <c r="Q6" s="16">
        <v>2017</v>
      </c>
      <c r="R6" s="16">
        <v>2018</v>
      </c>
      <c r="S6" s="16">
        <v>2019</v>
      </c>
      <c r="T6" s="16">
        <v>2020</v>
      </c>
      <c r="U6" s="16">
        <v>2021</v>
      </c>
      <c r="V6" s="16">
        <v>2022</v>
      </c>
      <c r="W6" s="16">
        <v>2023</v>
      </c>
      <c r="X6" s="16">
        <v>2024</v>
      </c>
      <c r="Y6" s="14"/>
    </row>
    <row r="7" spans="1:25" x14ac:dyDescent="0.3">
      <c r="A7" s="29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</row>
    <row r="8" spans="1:25" x14ac:dyDescent="0.3">
      <c r="A8" s="19" t="s">
        <v>41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32"/>
      <c r="V8" s="32"/>
      <c r="W8" s="32"/>
      <c r="X8" s="32"/>
      <c r="Y8" s="14"/>
    </row>
    <row r="9" spans="1:25" x14ac:dyDescent="0.3">
      <c r="A9" s="21" t="s">
        <v>112</v>
      </c>
      <c r="B9" s="117">
        <v>100</v>
      </c>
      <c r="C9" s="117">
        <v>100</v>
      </c>
      <c r="D9" s="117">
        <v>100.00000000000001</v>
      </c>
      <c r="E9" s="117">
        <v>99.999999999999986</v>
      </c>
      <c r="F9" s="117">
        <v>100</v>
      </c>
      <c r="G9" s="117">
        <v>100</v>
      </c>
      <c r="H9" s="117">
        <v>100</v>
      </c>
      <c r="I9" s="117">
        <v>100</v>
      </c>
      <c r="J9" s="117">
        <v>100</v>
      </c>
      <c r="K9" s="117">
        <v>100</v>
      </c>
      <c r="L9" s="117">
        <v>100</v>
      </c>
      <c r="M9" s="117">
        <v>99.999999999999986</v>
      </c>
      <c r="N9" s="117">
        <v>100</v>
      </c>
      <c r="O9" s="117">
        <v>100</v>
      </c>
      <c r="P9" s="117">
        <v>100</v>
      </c>
      <c r="Q9" s="117">
        <v>100</v>
      </c>
      <c r="R9" s="117">
        <v>99.999999999999986</v>
      </c>
      <c r="S9" s="117">
        <v>99.999999999999986</v>
      </c>
      <c r="T9" s="117">
        <v>100</v>
      </c>
      <c r="U9" s="117">
        <f>+U10+U11</f>
        <v>100.00000000000004</v>
      </c>
      <c r="V9" s="117">
        <v>100</v>
      </c>
      <c r="W9" s="117">
        <v>100</v>
      </c>
      <c r="X9" s="117">
        <v>100</v>
      </c>
    </row>
    <row r="10" spans="1:25" x14ac:dyDescent="0.3">
      <c r="A10" s="21" t="s">
        <v>113</v>
      </c>
      <c r="B10" s="117">
        <v>91.224305464788955</v>
      </c>
      <c r="C10" s="117">
        <v>90.714426817556827</v>
      </c>
      <c r="D10" s="117">
        <v>90.543867702378051</v>
      </c>
      <c r="E10" s="117">
        <v>88.77582824194134</v>
      </c>
      <c r="F10" s="117">
        <v>88.708254215346329</v>
      </c>
      <c r="G10" s="117">
        <v>89.336542759050559</v>
      </c>
      <c r="H10" s="117">
        <v>92.998853698745549</v>
      </c>
      <c r="I10" s="117">
        <v>91.590174810165323</v>
      </c>
      <c r="J10" s="117">
        <v>91.464501497933014</v>
      </c>
      <c r="K10" s="117">
        <v>91.980842388986503</v>
      </c>
      <c r="L10" s="117">
        <v>92.143686816268669</v>
      </c>
      <c r="M10" s="117">
        <v>93.661130106536945</v>
      </c>
      <c r="N10" s="117">
        <v>95.571603822754909</v>
      </c>
      <c r="O10" s="117">
        <v>95.215242150274335</v>
      </c>
      <c r="P10" s="117">
        <v>94.977843426883311</v>
      </c>
      <c r="Q10" s="117">
        <v>95.576107566483586</v>
      </c>
      <c r="R10" s="117">
        <v>98.736393037149725</v>
      </c>
      <c r="S10" s="117">
        <v>95.610077021128319</v>
      </c>
      <c r="T10" s="117">
        <v>99.522993282083249</v>
      </c>
      <c r="U10" s="117">
        <v>97.070105530498793</v>
      </c>
      <c r="V10" s="117">
        <v>95.71854965704911</v>
      </c>
      <c r="W10" s="117">
        <v>94.21711987633897</v>
      </c>
      <c r="X10" s="117">
        <v>95.312457466404126</v>
      </c>
    </row>
    <row r="11" spans="1:25" x14ac:dyDescent="0.3">
      <c r="A11" s="22" t="s">
        <v>114</v>
      </c>
      <c r="B11" s="117">
        <v>8.7756945352110485</v>
      </c>
      <c r="C11" s="117">
        <v>9.2855731824431764</v>
      </c>
      <c r="D11" s="117">
        <v>9.4561322976219575</v>
      </c>
      <c r="E11" s="117">
        <v>11.224171758058651</v>
      </c>
      <c r="F11" s="117">
        <v>11.291745784653678</v>
      </c>
      <c r="G11" s="117">
        <v>10.663457240949439</v>
      </c>
      <c r="H11" s="117">
        <v>7.0011463012544501</v>
      </c>
      <c r="I11" s="117">
        <v>8.4098251898346792</v>
      </c>
      <c r="J11" s="117">
        <v>8.5354985020669805</v>
      </c>
      <c r="K11" s="117">
        <v>8.0191576110134939</v>
      </c>
      <c r="L11" s="117">
        <v>7.8563131837313351</v>
      </c>
      <c r="M11" s="117">
        <v>6.3388698934630474</v>
      </c>
      <c r="N11" s="117">
        <v>4.4283961772450944</v>
      </c>
      <c r="O11" s="117">
        <v>4.7847578497256649</v>
      </c>
      <c r="P11" s="117">
        <v>5.0221565731166917</v>
      </c>
      <c r="Q11" s="117">
        <v>4.4238924335164196</v>
      </c>
      <c r="R11" s="117">
        <v>1.2636069628502666</v>
      </c>
      <c r="S11" s="117">
        <v>4.3899229788716694</v>
      </c>
      <c r="T11" s="117">
        <v>0.47700671791675325</v>
      </c>
      <c r="U11" s="117">
        <v>2.9298944695012477</v>
      </c>
      <c r="V11" s="117">
        <v>4.281450342950893</v>
      </c>
      <c r="W11" s="117">
        <v>5.7828801236610214</v>
      </c>
      <c r="X11" s="117">
        <v>4.6875425335958694</v>
      </c>
    </row>
    <row r="12" spans="1:25" x14ac:dyDescent="0.3">
      <c r="A12" s="22"/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24"/>
    </row>
    <row r="13" spans="1:25" x14ac:dyDescent="0.3">
      <c r="A13" s="19" t="s">
        <v>58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4"/>
    </row>
    <row r="14" spans="1:25" x14ac:dyDescent="0.3">
      <c r="A14" s="21" t="s">
        <v>112</v>
      </c>
      <c r="B14" s="117">
        <v>100</v>
      </c>
      <c r="C14" s="117">
        <v>100</v>
      </c>
      <c r="D14" s="117">
        <v>100</v>
      </c>
      <c r="E14" s="117">
        <v>100</v>
      </c>
      <c r="F14" s="117">
        <v>100</v>
      </c>
      <c r="G14" s="117">
        <v>100</v>
      </c>
      <c r="H14" s="117">
        <v>100</v>
      </c>
      <c r="I14" s="117">
        <v>100</v>
      </c>
      <c r="J14" s="117">
        <v>99.999999999999986</v>
      </c>
      <c r="K14" s="117">
        <v>100</v>
      </c>
      <c r="L14" s="117">
        <v>100</v>
      </c>
      <c r="M14" s="117">
        <v>100</v>
      </c>
      <c r="N14" s="117">
        <v>100</v>
      </c>
      <c r="O14" s="117">
        <v>100</v>
      </c>
      <c r="P14" s="117">
        <v>100</v>
      </c>
      <c r="Q14" s="117">
        <v>100</v>
      </c>
      <c r="R14" s="117">
        <v>100</v>
      </c>
      <c r="S14" s="117">
        <v>100</v>
      </c>
      <c r="T14" s="117">
        <v>100</v>
      </c>
      <c r="U14" s="117">
        <v>100</v>
      </c>
      <c r="V14" s="117">
        <v>100</v>
      </c>
      <c r="W14" s="117">
        <v>100</v>
      </c>
      <c r="X14" s="117">
        <v>100</v>
      </c>
      <c r="Y14" s="24"/>
    </row>
    <row r="15" spans="1:25" x14ac:dyDescent="0.3">
      <c r="A15" s="21" t="s">
        <v>113</v>
      </c>
      <c r="B15" s="117">
        <v>86.613119143239629</v>
      </c>
      <c r="C15" s="117">
        <v>91.271056661562028</v>
      </c>
      <c r="D15" s="117">
        <v>87.121212121212125</v>
      </c>
      <c r="E15" s="117">
        <v>90.756302521008408</v>
      </c>
      <c r="F15" s="117">
        <v>88.918918918918919</v>
      </c>
      <c r="G15" s="117">
        <v>95.2191235059761</v>
      </c>
      <c r="H15" s="117">
        <v>91.950464396284829</v>
      </c>
      <c r="I15" s="117">
        <v>93.710691823899367</v>
      </c>
      <c r="J15" s="117">
        <v>94.397759103641448</v>
      </c>
      <c r="K15" s="117">
        <v>85.761589403973517</v>
      </c>
      <c r="L15" s="117">
        <v>85.663082437275989</v>
      </c>
      <c r="M15" s="117">
        <v>91.517857142857139</v>
      </c>
      <c r="N15" s="117">
        <v>93.61702127659575</v>
      </c>
      <c r="O15" s="117">
        <v>93.03482587064677</v>
      </c>
      <c r="P15" s="117">
        <v>95.675675675675677</v>
      </c>
      <c r="Q15" s="117">
        <v>99.52153110047847</v>
      </c>
      <c r="R15" s="117">
        <v>97.41379310344827</v>
      </c>
      <c r="S15" s="117">
        <v>93.069306930693074</v>
      </c>
      <c r="T15" s="117">
        <v>88.931297709923669</v>
      </c>
      <c r="U15" s="117">
        <v>100</v>
      </c>
      <c r="V15" s="117">
        <v>80.21201413427562</v>
      </c>
      <c r="W15" s="117">
        <v>84.489795918367349</v>
      </c>
      <c r="X15" s="117">
        <v>89.380530973451329</v>
      </c>
      <c r="Y15" s="24"/>
    </row>
    <row r="16" spans="1:25" x14ac:dyDescent="0.3">
      <c r="A16" s="22" t="s">
        <v>114</v>
      </c>
      <c r="B16" s="117">
        <v>13.386880856760374</v>
      </c>
      <c r="C16" s="117">
        <v>8.7289433384379791</v>
      </c>
      <c r="D16" s="117">
        <v>12.878787878787879</v>
      </c>
      <c r="E16" s="117">
        <v>9.2436974789915975</v>
      </c>
      <c r="F16" s="117">
        <v>11.081081081081082</v>
      </c>
      <c r="G16" s="117">
        <v>4.7808764940239046</v>
      </c>
      <c r="H16" s="117">
        <v>8.0495356037151709</v>
      </c>
      <c r="I16" s="117">
        <v>6.2893081761006293</v>
      </c>
      <c r="J16" s="117">
        <v>5.6022408963585439</v>
      </c>
      <c r="K16" s="117">
        <v>14.23841059602649</v>
      </c>
      <c r="L16" s="117">
        <v>14.336917562724013</v>
      </c>
      <c r="M16" s="117">
        <v>8.4821428571428577</v>
      </c>
      <c r="N16" s="117">
        <v>6.3829787234042552</v>
      </c>
      <c r="O16" s="117">
        <v>6.9651741293532341</v>
      </c>
      <c r="P16" s="117">
        <v>4.3243243243243246</v>
      </c>
      <c r="Q16" s="117">
        <v>0.4784688995215311</v>
      </c>
      <c r="R16" s="117">
        <v>2.5862068965517242</v>
      </c>
      <c r="S16" s="117">
        <v>6.9306930693069315</v>
      </c>
      <c r="T16" s="117">
        <v>11.068702290076336</v>
      </c>
      <c r="U16" s="117">
        <v>0</v>
      </c>
      <c r="V16" s="117">
        <v>19.78798586572438</v>
      </c>
      <c r="W16" s="117">
        <v>15.510204081632653</v>
      </c>
      <c r="X16" s="117">
        <v>10.619469026548673</v>
      </c>
      <c r="Y16" s="24"/>
    </row>
    <row r="17" spans="1:25" x14ac:dyDescent="0.3">
      <c r="A17" s="22"/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24"/>
    </row>
    <row r="18" spans="1:25" x14ac:dyDescent="0.3">
      <c r="A18" s="19" t="s">
        <v>115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24"/>
    </row>
    <row r="19" spans="1:25" x14ac:dyDescent="0.3">
      <c r="A19" s="21" t="s">
        <v>112</v>
      </c>
      <c r="B19" s="117">
        <v>100</v>
      </c>
      <c r="C19" s="117">
        <v>100</v>
      </c>
      <c r="D19" s="117">
        <v>100</v>
      </c>
      <c r="E19" s="117">
        <v>100</v>
      </c>
      <c r="F19" s="117">
        <v>100</v>
      </c>
      <c r="G19" s="117">
        <v>100</v>
      </c>
      <c r="H19" s="117">
        <v>100</v>
      </c>
      <c r="I19" s="117">
        <v>100</v>
      </c>
      <c r="J19" s="117">
        <v>100</v>
      </c>
      <c r="K19" s="117">
        <v>100</v>
      </c>
      <c r="L19" s="117">
        <v>100</v>
      </c>
      <c r="M19" s="117">
        <v>100</v>
      </c>
      <c r="N19" s="117">
        <v>100</v>
      </c>
      <c r="O19" s="117">
        <v>100</v>
      </c>
      <c r="P19" s="117">
        <v>100</v>
      </c>
      <c r="Q19" s="117">
        <v>100</v>
      </c>
      <c r="R19" s="117">
        <v>100.00000000000001</v>
      </c>
      <c r="S19" s="117">
        <v>99.999999999999986</v>
      </c>
      <c r="T19" s="117">
        <v>100.00000000000001</v>
      </c>
      <c r="U19" s="117">
        <v>100</v>
      </c>
      <c r="V19" s="117">
        <v>100</v>
      </c>
      <c r="W19" s="117">
        <v>100</v>
      </c>
      <c r="X19" s="117">
        <v>100</v>
      </c>
      <c r="Y19" s="24"/>
    </row>
    <row r="20" spans="1:25" x14ac:dyDescent="0.3">
      <c r="A20" s="21" t="s">
        <v>113</v>
      </c>
      <c r="B20" s="117">
        <v>81.077593377787167</v>
      </c>
      <c r="C20" s="117">
        <v>81.878555911865107</v>
      </c>
      <c r="D20" s="117">
        <v>79.974205129863833</v>
      </c>
      <c r="E20" s="117">
        <v>78.9827735279179</v>
      </c>
      <c r="F20" s="117">
        <v>78.358626517305566</v>
      </c>
      <c r="G20" s="117">
        <v>79.445485426461218</v>
      </c>
      <c r="H20" s="117">
        <v>81.977182016718132</v>
      </c>
      <c r="I20" s="117">
        <v>78.63143955018127</v>
      </c>
      <c r="J20" s="117">
        <v>78.038176296962973</v>
      </c>
      <c r="K20" s="117">
        <v>80.142722423184651</v>
      </c>
      <c r="L20" s="117">
        <v>80.388406342437264</v>
      </c>
      <c r="M20" s="117">
        <v>80.466318401820843</v>
      </c>
      <c r="N20" s="117">
        <v>80.514311240307492</v>
      </c>
      <c r="O20" s="117">
        <v>80.508793990800754</v>
      </c>
      <c r="P20" s="117">
        <v>81.716034042780606</v>
      </c>
      <c r="Q20" s="117">
        <v>83.068620249227365</v>
      </c>
      <c r="R20" s="117">
        <v>97.080433039036009</v>
      </c>
      <c r="S20" s="117">
        <v>92.223073217131343</v>
      </c>
      <c r="T20" s="117">
        <v>97.710099424385149</v>
      </c>
      <c r="U20" s="117">
        <v>94.409969933130597</v>
      </c>
      <c r="V20" s="117">
        <v>92.157515509250544</v>
      </c>
      <c r="W20" s="117">
        <v>90.604102143188243</v>
      </c>
      <c r="X20" s="117">
        <v>91.524299171084962</v>
      </c>
      <c r="Y20" s="24"/>
    </row>
    <row r="21" spans="1:25" x14ac:dyDescent="0.3">
      <c r="A21" s="22" t="s">
        <v>114</v>
      </c>
      <c r="B21" s="117">
        <v>18.922406622212833</v>
      </c>
      <c r="C21" s="117">
        <v>18.12144408813489</v>
      </c>
      <c r="D21" s="117">
        <v>20.025794870136171</v>
      </c>
      <c r="E21" s="117">
        <v>21.017226472082104</v>
      </c>
      <c r="F21" s="117">
        <v>21.641373482694437</v>
      </c>
      <c r="G21" s="117">
        <v>20.554514573538782</v>
      </c>
      <c r="H21" s="117">
        <v>18.022817983281875</v>
      </c>
      <c r="I21" s="117">
        <v>21.368560449818727</v>
      </c>
      <c r="J21" s="117">
        <v>21.961823703037027</v>
      </c>
      <c r="K21" s="117">
        <v>19.857277576815346</v>
      </c>
      <c r="L21" s="117">
        <v>19.611593657562739</v>
      </c>
      <c r="M21" s="117">
        <v>19.53368159817915</v>
      </c>
      <c r="N21" s="117">
        <v>19.485688759692508</v>
      </c>
      <c r="O21" s="117">
        <v>19.491206009199253</v>
      </c>
      <c r="P21" s="117">
        <v>18.283965957219394</v>
      </c>
      <c r="Q21" s="117">
        <v>16.931379750772631</v>
      </c>
      <c r="R21" s="117">
        <v>2.9195669609639983</v>
      </c>
      <c r="S21" s="117">
        <v>7.7769267828686486</v>
      </c>
      <c r="T21" s="117">
        <v>2.2899005756148614</v>
      </c>
      <c r="U21" s="117">
        <v>5.5900300668694047</v>
      </c>
      <c r="V21" s="117">
        <v>7.8424844907494515</v>
      </c>
      <c r="W21" s="117">
        <v>9.3958978568117608</v>
      </c>
      <c r="X21" s="117">
        <v>8.4757008289150324</v>
      </c>
      <c r="Y21" s="24"/>
    </row>
    <row r="22" spans="1:25" ht="15" x14ac:dyDescent="0.3">
      <c r="A22" s="99" t="s">
        <v>354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4"/>
    </row>
    <row r="23" spans="1:25" x14ac:dyDescent="0.3">
      <c r="A23" s="21" t="s">
        <v>112</v>
      </c>
      <c r="B23" s="117">
        <v>100.00000000000001</v>
      </c>
      <c r="C23" s="117">
        <v>100</v>
      </c>
      <c r="D23" s="117">
        <v>100</v>
      </c>
      <c r="E23" s="117">
        <v>100</v>
      </c>
      <c r="F23" s="117">
        <v>100</v>
      </c>
      <c r="G23" s="117">
        <v>100</v>
      </c>
      <c r="H23" s="117">
        <v>100</v>
      </c>
      <c r="I23" s="117">
        <v>100</v>
      </c>
      <c r="J23" s="117">
        <v>100</v>
      </c>
      <c r="K23" s="117">
        <v>100</v>
      </c>
      <c r="L23" s="117">
        <v>99.999999999999986</v>
      </c>
      <c r="M23" s="117">
        <v>100</v>
      </c>
      <c r="N23" s="117">
        <v>100</v>
      </c>
      <c r="O23" s="117">
        <v>100</v>
      </c>
      <c r="P23" s="117">
        <v>100.00000000000001</v>
      </c>
      <c r="Q23" s="117">
        <v>100</v>
      </c>
      <c r="R23" s="117">
        <v>100</v>
      </c>
      <c r="S23" s="117">
        <v>100.00000000000001</v>
      </c>
      <c r="T23" s="117">
        <v>100</v>
      </c>
      <c r="U23" s="117">
        <v>100</v>
      </c>
      <c r="V23" s="117">
        <v>100</v>
      </c>
      <c r="W23" s="117">
        <v>100</v>
      </c>
      <c r="X23" s="117">
        <v>100</v>
      </c>
      <c r="Y23" s="24"/>
    </row>
    <row r="24" spans="1:25" x14ac:dyDescent="0.3">
      <c r="A24" s="21" t="s">
        <v>113</v>
      </c>
      <c r="B24" s="117">
        <v>80.546625601366856</v>
      </c>
      <c r="C24" s="117">
        <v>81.324201389613364</v>
      </c>
      <c r="D24" s="117">
        <v>79.599522272761931</v>
      </c>
      <c r="E24" s="117">
        <v>78.671420129234761</v>
      </c>
      <c r="F24" s="117">
        <v>77.938101113265347</v>
      </c>
      <c r="G24" s="117">
        <v>79.066570910837683</v>
      </c>
      <c r="H24" s="117">
        <v>81.45786248626446</v>
      </c>
      <c r="I24" s="117">
        <v>77.916012176983273</v>
      </c>
      <c r="J24" s="117">
        <v>77.086240454481825</v>
      </c>
      <c r="K24" s="117">
        <v>79.248469495461265</v>
      </c>
      <c r="L24" s="117">
        <v>79.860310602416192</v>
      </c>
      <c r="M24" s="117">
        <v>80.020755519185144</v>
      </c>
      <c r="N24" s="117">
        <v>79.517347050454205</v>
      </c>
      <c r="O24" s="117">
        <v>79.442212679503172</v>
      </c>
      <c r="P24" s="117">
        <v>80.611404620694131</v>
      </c>
      <c r="Q24" s="117">
        <v>81.617997492122399</v>
      </c>
      <c r="R24" s="117">
        <v>97.016205910390852</v>
      </c>
      <c r="S24" s="117">
        <v>91.800631922502703</v>
      </c>
      <c r="T24" s="117">
        <v>97.777483794152658</v>
      </c>
      <c r="U24" s="117">
        <v>93.97805469245661</v>
      </c>
      <c r="V24" s="117">
        <v>91.655883492264962</v>
      </c>
      <c r="W24" s="117">
        <v>90.071396225776283</v>
      </c>
      <c r="X24" s="117">
        <v>90.976279329129667</v>
      </c>
      <c r="Y24" s="24"/>
    </row>
    <row r="25" spans="1:25" x14ac:dyDescent="0.3">
      <c r="A25" s="22" t="s">
        <v>114</v>
      </c>
      <c r="B25" s="117">
        <v>19.453374398633155</v>
      </c>
      <c r="C25" s="117">
        <v>18.675798610386629</v>
      </c>
      <c r="D25" s="117">
        <v>20.400477727238076</v>
      </c>
      <c r="E25" s="117">
        <v>21.328579870765235</v>
      </c>
      <c r="F25" s="117">
        <v>22.06189888673466</v>
      </c>
      <c r="G25" s="117">
        <v>20.93342908916231</v>
      </c>
      <c r="H25" s="117">
        <v>18.542137513735536</v>
      </c>
      <c r="I25" s="117">
        <v>22.083987823016724</v>
      </c>
      <c r="J25" s="117">
        <v>22.913759545518179</v>
      </c>
      <c r="K25" s="117">
        <v>20.751530504538739</v>
      </c>
      <c r="L25" s="117">
        <v>20.139689397583798</v>
      </c>
      <c r="M25" s="117">
        <v>19.979244480814859</v>
      </c>
      <c r="N25" s="117">
        <v>20.482652949545802</v>
      </c>
      <c r="O25" s="117">
        <v>20.557787320496836</v>
      </c>
      <c r="P25" s="117">
        <v>19.38859537930588</v>
      </c>
      <c r="Q25" s="117">
        <v>18.382002507877605</v>
      </c>
      <c r="R25" s="117">
        <v>2.9837940896091517</v>
      </c>
      <c r="S25" s="117">
        <v>8.1993680774973079</v>
      </c>
      <c r="T25" s="117">
        <v>2.2225162058473344</v>
      </c>
      <c r="U25" s="117">
        <v>6.021945307543394</v>
      </c>
      <c r="V25" s="117">
        <v>8.3441165077350394</v>
      </c>
      <c r="W25" s="117">
        <v>9.9286037742237188</v>
      </c>
      <c r="X25" s="117">
        <v>9.0237206708703308</v>
      </c>
      <c r="Y25" s="24"/>
    </row>
    <row r="26" spans="1:25" x14ac:dyDescent="0.3">
      <c r="A26" s="19" t="s">
        <v>116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24"/>
    </row>
    <row r="27" spans="1:25" x14ac:dyDescent="0.3">
      <c r="A27" s="21" t="s">
        <v>112</v>
      </c>
      <c r="B27" s="117">
        <v>100</v>
      </c>
      <c r="C27" s="117">
        <v>100</v>
      </c>
      <c r="D27" s="117">
        <v>100</v>
      </c>
      <c r="E27" s="117">
        <v>100.00000000000001</v>
      </c>
      <c r="F27" s="117">
        <v>100</v>
      </c>
      <c r="G27" s="117">
        <v>100</v>
      </c>
      <c r="H27" s="117">
        <v>100</v>
      </c>
      <c r="I27" s="117">
        <v>100</v>
      </c>
      <c r="J27" s="117">
        <v>100</v>
      </c>
      <c r="K27" s="117">
        <v>100</v>
      </c>
      <c r="L27" s="117">
        <v>100</v>
      </c>
      <c r="M27" s="117">
        <v>100</v>
      </c>
      <c r="N27" s="117">
        <v>100</v>
      </c>
      <c r="O27" s="117">
        <v>100</v>
      </c>
      <c r="P27" s="117">
        <v>100</v>
      </c>
      <c r="Q27" s="117">
        <v>100</v>
      </c>
      <c r="R27" s="117">
        <v>100</v>
      </c>
      <c r="S27" s="117">
        <v>100</v>
      </c>
      <c r="T27" s="117">
        <v>100.00000000000001</v>
      </c>
      <c r="U27" s="117">
        <v>100</v>
      </c>
      <c r="V27" s="117">
        <v>100</v>
      </c>
      <c r="W27" s="117">
        <v>100</v>
      </c>
      <c r="X27" s="117">
        <v>100</v>
      </c>
      <c r="Y27" s="24"/>
    </row>
    <row r="28" spans="1:25" x14ac:dyDescent="0.3">
      <c r="A28" s="21" t="s">
        <v>113</v>
      </c>
      <c r="B28" s="117">
        <v>83.201798763350197</v>
      </c>
      <c r="C28" s="117">
        <v>84.005443592771229</v>
      </c>
      <c r="D28" s="117">
        <v>81.432046034288433</v>
      </c>
      <c r="E28" s="117">
        <v>80.231586718734832</v>
      </c>
      <c r="F28" s="117">
        <v>80.030684142738082</v>
      </c>
      <c r="G28" s="117">
        <v>80.89444201949658</v>
      </c>
      <c r="H28" s="117">
        <v>83.869952255198584</v>
      </c>
      <c r="I28" s="117">
        <v>81.180958042304454</v>
      </c>
      <c r="J28" s="117">
        <v>81.506466155516804</v>
      </c>
      <c r="K28" s="117">
        <v>83.377471607987133</v>
      </c>
      <c r="L28" s="117">
        <v>82.133697298756616</v>
      </c>
      <c r="M28" s="117">
        <v>81.80149325296253</v>
      </c>
      <c r="N28" s="117">
        <v>83.223855439605387</v>
      </c>
      <c r="O28" s="117">
        <v>83.283876160841928</v>
      </c>
      <c r="P28" s="117">
        <v>84.584885257719577</v>
      </c>
      <c r="Q28" s="117">
        <v>86.710029618444736</v>
      </c>
      <c r="R28" s="117">
        <v>97.237348475606382</v>
      </c>
      <c r="S28" s="117">
        <v>93.265236198552401</v>
      </c>
      <c r="T28" s="117">
        <v>97.552349744245532</v>
      </c>
      <c r="U28" s="117">
        <v>95.440998009805341</v>
      </c>
      <c r="V28" s="117">
        <v>93.341895560290723</v>
      </c>
      <c r="W28" s="117">
        <v>91.833147811822599</v>
      </c>
      <c r="X28" s="117">
        <v>92.765023501534387</v>
      </c>
      <c r="Y28" s="24"/>
    </row>
    <row r="29" spans="1:25" ht="15" thickBot="1" x14ac:dyDescent="0.35">
      <c r="A29" s="22" t="s">
        <v>114</v>
      </c>
      <c r="B29" s="117">
        <v>16.798201236649803</v>
      </c>
      <c r="C29" s="117">
        <v>15.994556407228771</v>
      </c>
      <c r="D29" s="117">
        <v>18.567953965711574</v>
      </c>
      <c r="E29" s="117">
        <v>19.768413281265179</v>
      </c>
      <c r="F29" s="117">
        <v>19.969315857261911</v>
      </c>
      <c r="G29" s="117">
        <v>19.10555798050342</v>
      </c>
      <c r="H29" s="117">
        <v>16.130047744801413</v>
      </c>
      <c r="I29" s="117">
        <v>18.819041957695546</v>
      </c>
      <c r="J29" s="117">
        <v>18.493533844483203</v>
      </c>
      <c r="K29" s="117">
        <v>16.622528392012867</v>
      </c>
      <c r="L29" s="117">
        <v>17.866302701243381</v>
      </c>
      <c r="M29" s="117">
        <v>18.19850674703747</v>
      </c>
      <c r="N29" s="117">
        <v>16.776144560394616</v>
      </c>
      <c r="O29" s="117">
        <v>16.716123839158069</v>
      </c>
      <c r="P29" s="117">
        <v>15.415114742280428</v>
      </c>
      <c r="Q29" s="117">
        <v>13.289970381555257</v>
      </c>
      <c r="R29" s="117">
        <v>2.7626515243936249</v>
      </c>
      <c r="S29" s="117">
        <v>6.734763801447599</v>
      </c>
      <c r="T29" s="117">
        <v>2.4476502557544757</v>
      </c>
      <c r="U29" s="117">
        <v>4.559001990194651</v>
      </c>
      <c r="V29" s="117">
        <v>6.6581044397092741</v>
      </c>
      <c r="W29" s="117">
        <v>8.1668521881773977</v>
      </c>
      <c r="X29" s="117">
        <v>7.2349764984656018</v>
      </c>
      <c r="Y29" s="24"/>
    </row>
    <row r="30" spans="1:25" x14ac:dyDescent="0.3">
      <c r="A30" s="26" t="s">
        <v>117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6"/>
      <c r="R30" s="116"/>
      <c r="S30" s="116"/>
      <c r="T30" s="116"/>
      <c r="U30" s="119"/>
      <c r="V30" s="119"/>
      <c r="W30" s="119"/>
      <c r="X30" s="119"/>
      <c r="Y30" s="24"/>
    </row>
    <row r="31" spans="1:25" x14ac:dyDescent="0.3">
      <c r="A31" s="27" t="s">
        <v>355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Y31" s="24"/>
    </row>
    <row r="32" spans="1:25" x14ac:dyDescent="0.3">
      <c r="Y32" s="24"/>
    </row>
    <row r="34" spans="25:25" x14ac:dyDescent="0.3">
      <c r="Y34" s="24"/>
    </row>
    <row r="35" spans="25:25" x14ac:dyDescent="0.3">
      <c r="Y35" s="24"/>
    </row>
    <row r="36" spans="25:25" x14ac:dyDescent="0.3">
      <c r="Y36" s="24"/>
    </row>
    <row r="37" spans="25:25" x14ac:dyDescent="0.3">
      <c r="Y37" s="24"/>
    </row>
    <row r="38" spans="25:25" x14ac:dyDescent="0.3">
      <c r="Y38" s="24"/>
    </row>
    <row r="39" spans="25:25" x14ac:dyDescent="0.3">
      <c r="Y39" s="24"/>
    </row>
    <row r="40" spans="25:25" x14ac:dyDescent="0.3">
      <c r="Y40" s="14"/>
    </row>
    <row r="41" spans="25:25" x14ac:dyDescent="0.3">
      <c r="Y41" s="24"/>
    </row>
    <row r="42" spans="25:25" x14ac:dyDescent="0.3">
      <c r="Y42" s="24"/>
    </row>
    <row r="43" spans="25:25" x14ac:dyDescent="0.3">
      <c r="Y43" s="24"/>
    </row>
  </sheetData>
  <mergeCells count="5">
    <mergeCell ref="A1:X1"/>
    <mergeCell ref="A2:X2"/>
    <mergeCell ref="A3:X3"/>
    <mergeCell ref="A4:X4"/>
    <mergeCell ref="A5:X5"/>
  </mergeCells>
  <hyperlinks>
    <hyperlink ref="Y2" location="Contenido!A1" display="Contenido" xr:uid="{7C43B87E-9399-4BE0-9AF8-9AE38D07F803}"/>
  </hyperlinks>
  <printOptions horizontalCentered="1"/>
  <pageMargins left="0.19685039370078741" right="0.19685039370078741" top="0.39370078740157483" bottom="0" header="0.31496062992125984" footer="0.31496062992125984"/>
  <pageSetup scale="5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B2826-BB65-4525-8937-B5E88B96F7B9}">
  <sheetPr>
    <tabColor rgb="FFF2DAB1"/>
    <pageSetUpPr fitToPage="1"/>
  </sheetPr>
  <dimension ref="A1:XEZ45"/>
  <sheetViews>
    <sheetView showGridLines="0" workbookViewId="0">
      <selection activeCell="Z11" sqref="Z11:AB11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389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SUM(B10:B36)</f>
        <v>212093</v>
      </c>
      <c r="C9" s="120">
        <f t="shared" ref="C9:AB9" si="0">SUM(C10:C36)</f>
        <v>104626</v>
      </c>
      <c r="D9" s="120">
        <f t="shared" si="0"/>
        <v>107467</v>
      </c>
      <c r="E9" s="120"/>
      <c r="F9" s="120">
        <f t="shared" si="0"/>
        <v>52086</v>
      </c>
      <c r="G9" s="120">
        <f t="shared" si="0"/>
        <v>26114</v>
      </c>
      <c r="H9" s="120">
        <f t="shared" si="0"/>
        <v>25972</v>
      </c>
      <c r="I9" s="120"/>
      <c r="J9" s="120">
        <f t="shared" si="0"/>
        <v>44696</v>
      </c>
      <c r="K9" s="120">
        <f t="shared" si="0"/>
        <v>22182</v>
      </c>
      <c r="L9" s="120">
        <f t="shared" si="0"/>
        <v>22514</v>
      </c>
      <c r="M9" s="120"/>
      <c r="N9" s="120">
        <f t="shared" si="0"/>
        <v>44081</v>
      </c>
      <c r="O9" s="120">
        <f t="shared" si="0"/>
        <v>21816</v>
      </c>
      <c r="P9" s="120">
        <f t="shared" si="0"/>
        <v>22265</v>
      </c>
      <c r="Q9" s="120"/>
      <c r="R9" s="120">
        <f t="shared" si="0"/>
        <v>36829</v>
      </c>
      <c r="S9" s="120">
        <f t="shared" si="0"/>
        <v>17974</v>
      </c>
      <c r="T9" s="120">
        <f t="shared" si="0"/>
        <v>18855</v>
      </c>
      <c r="U9" s="120"/>
      <c r="V9" s="120">
        <f t="shared" si="0"/>
        <v>34272</v>
      </c>
      <c r="W9" s="120">
        <f t="shared" si="0"/>
        <v>16484</v>
      </c>
      <c r="X9" s="120">
        <f t="shared" si="0"/>
        <v>17788</v>
      </c>
      <c r="Y9" s="120"/>
      <c r="Z9" s="120">
        <f t="shared" si="0"/>
        <v>129</v>
      </c>
      <c r="AA9" s="120">
        <f t="shared" si="0"/>
        <v>56</v>
      </c>
      <c r="AB9" s="120">
        <f t="shared" si="0"/>
        <v>73</v>
      </c>
      <c r="AC9" s="12"/>
    </row>
    <row r="10" spans="1:29" x14ac:dyDescent="0.3">
      <c r="A10" s="50" t="s">
        <v>177</v>
      </c>
      <c r="B10" s="115">
        <v>13588</v>
      </c>
      <c r="C10" s="115">
        <v>6732</v>
      </c>
      <c r="D10" s="115">
        <v>6856</v>
      </c>
      <c r="E10" s="115"/>
      <c r="F10" s="115">
        <v>3469</v>
      </c>
      <c r="G10" s="115">
        <v>1735</v>
      </c>
      <c r="H10" s="115">
        <v>1734</v>
      </c>
      <c r="I10" s="115"/>
      <c r="J10" s="115">
        <v>2925</v>
      </c>
      <c r="K10" s="115">
        <v>1457</v>
      </c>
      <c r="L10" s="115">
        <v>1468</v>
      </c>
      <c r="M10" s="115"/>
      <c r="N10" s="115">
        <v>2715</v>
      </c>
      <c r="O10" s="115">
        <v>1373</v>
      </c>
      <c r="P10" s="115">
        <v>1342</v>
      </c>
      <c r="Q10" s="115"/>
      <c r="R10" s="115">
        <v>2452</v>
      </c>
      <c r="S10" s="115">
        <v>1183</v>
      </c>
      <c r="T10" s="115">
        <v>1269</v>
      </c>
      <c r="U10" s="115"/>
      <c r="V10" s="115">
        <v>2016</v>
      </c>
      <c r="W10" s="115">
        <v>976</v>
      </c>
      <c r="X10" s="115">
        <v>1040</v>
      </c>
      <c r="Y10" s="115"/>
      <c r="Z10" s="115">
        <v>11</v>
      </c>
      <c r="AA10" s="115">
        <v>8</v>
      </c>
      <c r="AB10" s="115">
        <v>3</v>
      </c>
      <c r="AC10" s="14"/>
    </row>
    <row r="11" spans="1:29" x14ac:dyDescent="0.3">
      <c r="A11" s="50" t="s">
        <v>178</v>
      </c>
      <c r="B11" s="115">
        <v>17027</v>
      </c>
      <c r="C11" s="115">
        <v>8480</v>
      </c>
      <c r="D11" s="115">
        <v>8547</v>
      </c>
      <c r="E11" s="115"/>
      <c r="F11" s="115">
        <v>4086</v>
      </c>
      <c r="G11" s="115">
        <v>2060</v>
      </c>
      <c r="H11" s="115">
        <v>2026</v>
      </c>
      <c r="I11" s="115"/>
      <c r="J11" s="115">
        <v>3489</v>
      </c>
      <c r="K11" s="115">
        <v>1716</v>
      </c>
      <c r="L11" s="115">
        <v>1773</v>
      </c>
      <c r="M11" s="115"/>
      <c r="N11" s="115">
        <v>3604</v>
      </c>
      <c r="O11" s="115">
        <v>1771</v>
      </c>
      <c r="P11" s="115">
        <v>1833</v>
      </c>
      <c r="Q11" s="115"/>
      <c r="R11" s="115">
        <v>3031</v>
      </c>
      <c r="S11" s="115">
        <v>1527</v>
      </c>
      <c r="T11" s="115">
        <v>1504</v>
      </c>
      <c r="U11" s="115"/>
      <c r="V11" s="115">
        <v>2817</v>
      </c>
      <c r="W11" s="115">
        <v>1406</v>
      </c>
      <c r="X11" s="115">
        <v>1411</v>
      </c>
      <c r="Y11" s="115"/>
      <c r="Z11" s="115">
        <v>0</v>
      </c>
      <c r="AA11" s="115">
        <v>0</v>
      </c>
      <c r="AB11" s="115">
        <v>0</v>
      </c>
    </row>
    <row r="12" spans="1:29" x14ac:dyDescent="0.3">
      <c r="A12" s="50" t="s">
        <v>179</v>
      </c>
      <c r="B12" s="115">
        <v>13631</v>
      </c>
      <c r="C12" s="115">
        <v>6789</v>
      </c>
      <c r="D12" s="115">
        <v>6842</v>
      </c>
      <c r="E12" s="115"/>
      <c r="F12" s="115">
        <v>3540</v>
      </c>
      <c r="G12" s="115">
        <v>1814</v>
      </c>
      <c r="H12" s="115">
        <v>1726</v>
      </c>
      <c r="I12" s="115"/>
      <c r="J12" s="115">
        <v>3143</v>
      </c>
      <c r="K12" s="115">
        <v>1516</v>
      </c>
      <c r="L12" s="115">
        <v>1627</v>
      </c>
      <c r="M12" s="115"/>
      <c r="N12" s="115">
        <v>2975</v>
      </c>
      <c r="O12" s="115">
        <v>1454</v>
      </c>
      <c r="P12" s="115">
        <v>1521</v>
      </c>
      <c r="Q12" s="115"/>
      <c r="R12" s="115">
        <v>2001</v>
      </c>
      <c r="S12" s="115">
        <v>1011</v>
      </c>
      <c r="T12" s="115">
        <v>990</v>
      </c>
      <c r="U12" s="115"/>
      <c r="V12" s="115">
        <v>1927</v>
      </c>
      <c r="W12" s="115">
        <v>976</v>
      </c>
      <c r="X12" s="115">
        <v>951</v>
      </c>
      <c r="Y12" s="115"/>
      <c r="Z12" s="115">
        <v>45</v>
      </c>
      <c r="AA12" s="115">
        <v>18</v>
      </c>
      <c r="AB12" s="115">
        <v>27</v>
      </c>
    </row>
    <row r="13" spans="1:29" x14ac:dyDescent="0.3">
      <c r="A13" s="50" t="s">
        <v>180</v>
      </c>
      <c r="B13" s="115">
        <v>10244</v>
      </c>
      <c r="C13" s="115">
        <v>5166</v>
      </c>
      <c r="D13" s="115">
        <v>5078</v>
      </c>
      <c r="E13" s="115"/>
      <c r="F13" s="115">
        <v>2694</v>
      </c>
      <c r="G13" s="115">
        <v>1355</v>
      </c>
      <c r="H13" s="115">
        <v>1339</v>
      </c>
      <c r="I13" s="115"/>
      <c r="J13" s="115">
        <v>2194</v>
      </c>
      <c r="K13" s="115">
        <v>1102</v>
      </c>
      <c r="L13" s="115">
        <v>1092</v>
      </c>
      <c r="M13" s="115"/>
      <c r="N13" s="115">
        <v>2220</v>
      </c>
      <c r="O13" s="115">
        <v>1114</v>
      </c>
      <c r="P13" s="115">
        <v>1106</v>
      </c>
      <c r="Q13" s="115"/>
      <c r="R13" s="115">
        <v>1604</v>
      </c>
      <c r="S13" s="115">
        <v>839</v>
      </c>
      <c r="T13" s="115">
        <v>765</v>
      </c>
      <c r="U13" s="115"/>
      <c r="V13" s="115">
        <v>1532</v>
      </c>
      <c r="W13" s="115">
        <v>756</v>
      </c>
      <c r="X13" s="115">
        <v>776</v>
      </c>
      <c r="Y13" s="115"/>
      <c r="Z13" s="115">
        <v>0</v>
      </c>
      <c r="AA13" s="115">
        <v>0</v>
      </c>
      <c r="AB13" s="115">
        <v>0</v>
      </c>
    </row>
    <row r="14" spans="1:29" x14ac:dyDescent="0.3">
      <c r="A14" s="50" t="s">
        <v>181</v>
      </c>
      <c r="B14" s="115">
        <v>2820</v>
      </c>
      <c r="C14" s="115">
        <v>1448</v>
      </c>
      <c r="D14" s="115">
        <v>1372</v>
      </c>
      <c r="E14" s="115"/>
      <c r="F14" s="115">
        <v>687</v>
      </c>
      <c r="G14" s="115">
        <v>345</v>
      </c>
      <c r="H14" s="115">
        <v>342</v>
      </c>
      <c r="I14" s="115"/>
      <c r="J14" s="115">
        <v>585</v>
      </c>
      <c r="K14" s="115">
        <v>299</v>
      </c>
      <c r="L14" s="115">
        <v>286</v>
      </c>
      <c r="M14" s="115"/>
      <c r="N14" s="115">
        <v>615</v>
      </c>
      <c r="O14" s="115">
        <v>341</v>
      </c>
      <c r="P14" s="115">
        <v>274</v>
      </c>
      <c r="Q14" s="115"/>
      <c r="R14" s="115">
        <v>484</v>
      </c>
      <c r="S14" s="115">
        <v>250</v>
      </c>
      <c r="T14" s="115">
        <v>234</v>
      </c>
      <c r="U14" s="115"/>
      <c r="V14" s="115">
        <v>449</v>
      </c>
      <c r="W14" s="115">
        <v>213</v>
      </c>
      <c r="X14" s="115">
        <v>236</v>
      </c>
      <c r="Y14" s="115"/>
      <c r="Z14" s="115">
        <v>0</v>
      </c>
      <c r="AA14" s="115">
        <v>0</v>
      </c>
      <c r="AB14" s="115">
        <v>0</v>
      </c>
      <c r="AC14" s="24"/>
    </row>
    <row r="15" spans="1:29" x14ac:dyDescent="0.3">
      <c r="A15" s="50" t="s">
        <v>182</v>
      </c>
      <c r="B15" s="115">
        <v>7150</v>
      </c>
      <c r="C15" s="115">
        <v>3472</v>
      </c>
      <c r="D15" s="115">
        <v>3678</v>
      </c>
      <c r="E15" s="115"/>
      <c r="F15" s="115">
        <v>1651</v>
      </c>
      <c r="G15" s="115">
        <v>804</v>
      </c>
      <c r="H15" s="115">
        <v>847</v>
      </c>
      <c r="I15" s="115"/>
      <c r="J15" s="115">
        <v>1479</v>
      </c>
      <c r="K15" s="115">
        <v>700</v>
      </c>
      <c r="L15" s="115">
        <v>779</v>
      </c>
      <c r="M15" s="115"/>
      <c r="N15" s="115">
        <v>1512</v>
      </c>
      <c r="O15" s="115">
        <v>744</v>
      </c>
      <c r="P15" s="115">
        <v>768</v>
      </c>
      <c r="Q15" s="115"/>
      <c r="R15" s="115">
        <v>1267</v>
      </c>
      <c r="S15" s="115">
        <v>620</v>
      </c>
      <c r="T15" s="115">
        <v>647</v>
      </c>
      <c r="U15" s="115"/>
      <c r="V15" s="115">
        <v>1241</v>
      </c>
      <c r="W15" s="115">
        <v>604</v>
      </c>
      <c r="X15" s="115">
        <v>637</v>
      </c>
      <c r="Y15" s="115"/>
      <c r="Z15" s="115">
        <v>0</v>
      </c>
      <c r="AA15" s="115">
        <v>0</v>
      </c>
      <c r="AB15" s="115">
        <v>0</v>
      </c>
      <c r="AC15" s="14"/>
    </row>
    <row r="16" spans="1:29" x14ac:dyDescent="0.3">
      <c r="A16" s="50" t="s">
        <v>183</v>
      </c>
      <c r="B16" s="115">
        <v>1324</v>
      </c>
      <c r="C16" s="115">
        <v>658</v>
      </c>
      <c r="D16" s="115">
        <v>666</v>
      </c>
      <c r="E16" s="115"/>
      <c r="F16" s="115">
        <v>311</v>
      </c>
      <c r="G16" s="115">
        <v>150</v>
      </c>
      <c r="H16" s="115">
        <v>161</v>
      </c>
      <c r="I16" s="115"/>
      <c r="J16" s="115">
        <v>270</v>
      </c>
      <c r="K16" s="115">
        <v>130</v>
      </c>
      <c r="L16" s="115">
        <v>140</v>
      </c>
      <c r="M16" s="115"/>
      <c r="N16" s="115">
        <v>297</v>
      </c>
      <c r="O16" s="115">
        <v>159</v>
      </c>
      <c r="P16" s="115">
        <v>138</v>
      </c>
      <c r="Q16" s="115"/>
      <c r="R16" s="115">
        <v>238</v>
      </c>
      <c r="S16" s="115">
        <v>106</v>
      </c>
      <c r="T16" s="115">
        <v>132</v>
      </c>
      <c r="U16" s="115"/>
      <c r="V16" s="115">
        <v>208</v>
      </c>
      <c r="W16" s="115">
        <v>113</v>
      </c>
      <c r="X16" s="115">
        <v>95</v>
      </c>
      <c r="Y16" s="115"/>
      <c r="Z16" s="115">
        <v>0</v>
      </c>
      <c r="AA16" s="115">
        <v>0</v>
      </c>
      <c r="AB16" s="115">
        <v>0</v>
      </c>
      <c r="AC16" s="24"/>
    </row>
    <row r="17" spans="1:29" x14ac:dyDescent="0.3">
      <c r="A17" s="50" t="s">
        <v>184</v>
      </c>
      <c r="B17" s="115">
        <v>20657</v>
      </c>
      <c r="C17" s="115">
        <v>10277</v>
      </c>
      <c r="D17" s="115">
        <v>10380</v>
      </c>
      <c r="E17" s="115"/>
      <c r="F17" s="115">
        <v>4765</v>
      </c>
      <c r="G17" s="115">
        <v>2435</v>
      </c>
      <c r="H17" s="115">
        <v>2330</v>
      </c>
      <c r="I17" s="115"/>
      <c r="J17" s="115">
        <v>4462</v>
      </c>
      <c r="K17" s="115">
        <v>2251</v>
      </c>
      <c r="L17" s="115">
        <v>2211</v>
      </c>
      <c r="M17" s="115"/>
      <c r="N17" s="115">
        <v>4376</v>
      </c>
      <c r="O17" s="115">
        <v>2179</v>
      </c>
      <c r="P17" s="115">
        <v>2197</v>
      </c>
      <c r="Q17" s="115"/>
      <c r="R17" s="115">
        <v>3675</v>
      </c>
      <c r="S17" s="115">
        <v>1765</v>
      </c>
      <c r="T17" s="115">
        <v>1910</v>
      </c>
      <c r="U17" s="115"/>
      <c r="V17" s="115">
        <v>3379</v>
      </c>
      <c r="W17" s="115">
        <v>1647</v>
      </c>
      <c r="X17" s="115">
        <v>1732</v>
      </c>
      <c r="Y17" s="115"/>
      <c r="Z17" s="115">
        <v>0</v>
      </c>
      <c r="AA17" s="115">
        <v>0</v>
      </c>
      <c r="AB17" s="115">
        <v>0</v>
      </c>
      <c r="AC17" s="24"/>
    </row>
    <row r="18" spans="1:29" x14ac:dyDescent="0.3">
      <c r="A18" s="50" t="s">
        <v>185</v>
      </c>
      <c r="B18" s="115">
        <v>9441</v>
      </c>
      <c r="C18" s="115">
        <v>4713</v>
      </c>
      <c r="D18" s="115">
        <v>4728</v>
      </c>
      <c r="E18" s="115"/>
      <c r="F18" s="115">
        <v>2289</v>
      </c>
      <c r="G18" s="115">
        <v>1104</v>
      </c>
      <c r="H18" s="115">
        <v>1185</v>
      </c>
      <c r="I18" s="115"/>
      <c r="J18" s="115">
        <v>1886</v>
      </c>
      <c r="K18" s="115">
        <v>956</v>
      </c>
      <c r="L18" s="115">
        <v>930</v>
      </c>
      <c r="M18" s="115"/>
      <c r="N18" s="115">
        <v>1790</v>
      </c>
      <c r="O18" s="115">
        <v>896</v>
      </c>
      <c r="P18" s="115">
        <v>894</v>
      </c>
      <c r="Q18" s="115"/>
      <c r="R18" s="115">
        <v>1853</v>
      </c>
      <c r="S18" s="115">
        <v>940</v>
      </c>
      <c r="T18" s="115">
        <v>913</v>
      </c>
      <c r="U18" s="115"/>
      <c r="V18" s="115">
        <v>1623</v>
      </c>
      <c r="W18" s="115">
        <v>817</v>
      </c>
      <c r="X18" s="115">
        <v>806</v>
      </c>
      <c r="Y18" s="115"/>
      <c r="Z18" s="115">
        <v>0</v>
      </c>
      <c r="AA18" s="115">
        <v>0</v>
      </c>
      <c r="AB18" s="115">
        <v>0</v>
      </c>
      <c r="AC18" s="24"/>
    </row>
    <row r="19" spans="1:29" x14ac:dyDescent="0.3">
      <c r="A19" s="50" t="s">
        <v>186</v>
      </c>
      <c r="B19" s="115">
        <v>10118</v>
      </c>
      <c r="C19" s="115">
        <v>4919</v>
      </c>
      <c r="D19" s="115">
        <v>5199</v>
      </c>
      <c r="E19" s="115"/>
      <c r="F19" s="115">
        <v>2527</v>
      </c>
      <c r="G19" s="115">
        <v>1241</v>
      </c>
      <c r="H19" s="115">
        <v>1286</v>
      </c>
      <c r="I19" s="115"/>
      <c r="J19" s="115">
        <v>2059</v>
      </c>
      <c r="K19" s="115">
        <v>1050</v>
      </c>
      <c r="L19" s="115">
        <v>1009</v>
      </c>
      <c r="M19" s="115"/>
      <c r="N19" s="115">
        <v>2030</v>
      </c>
      <c r="O19" s="115">
        <v>984</v>
      </c>
      <c r="P19" s="115">
        <v>1046</v>
      </c>
      <c r="Q19" s="115"/>
      <c r="R19" s="115">
        <v>1770</v>
      </c>
      <c r="S19" s="115">
        <v>841</v>
      </c>
      <c r="T19" s="115">
        <v>929</v>
      </c>
      <c r="U19" s="115"/>
      <c r="V19" s="115">
        <v>1732</v>
      </c>
      <c r="W19" s="115">
        <v>803</v>
      </c>
      <c r="X19" s="115">
        <v>929</v>
      </c>
      <c r="Y19" s="115"/>
      <c r="Z19" s="115">
        <v>0</v>
      </c>
      <c r="AA19" s="115">
        <v>0</v>
      </c>
      <c r="AB19" s="115">
        <v>0</v>
      </c>
      <c r="AC19" s="24"/>
    </row>
    <row r="20" spans="1:29" x14ac:dyDescent="0.3">
      <c r="A20" s="50" t="s">
        <v>187</v>
      </c>
      <c r="B20" s="115">
        <v>3406</v>
      </c>
      <c r="C20" s="115">
        <v>1611</v>
      </c>
      <c r="D20" s="115">
        <v>1795</v>
      </c>
      <c r="E20" s="115"/>
      <c r="F20" s="115">
        <v>905</v>
      </c>
      <c r="G20" s="115">
        <v>434</v>
      </c>
      <c r="H20" s="115">
        <v>471</v>
      </c>
      <c r="I20" s="115"/>
      <c r="J20" s="115">
        <v>718</v>
      </c>
      <c r="K20" s="115">
        <v>354</v>
      </c>
      <c r="L20" s="115">
        <v>364</v>
      </c>
      <c r="M20" s="115"/>
      <c r="N20" s="115">
        <v>692</v>
      </c>
      <c r="O20" s="115">
        <v>319</v>
      </c>
      <c r="P20" s="115">
        <v>373</v>
      </c>
      <c r="Q20" s="115"/>
      <c r="R20" s="115">
        <v>571</v>
      </c>
      <c r="S20" s="115">
        <v>261</v>
      </c>
      <c r="T20" s="115">
        <v>310</v>
      </c>
      <c r="U20" s="115"/>
      <c r="V20" s="115">
        <v>520</v>
      </c>
      <c r="W20" s="115">
        <v>243</v>
      </c>
      <c r="X20" s="115">
        <v>277</v>
      </c>
      <c r="Y20" s="115"/>
      <c r="Z20" s="115">
        <v>0</v>
      </c>
      <c r="AA20" s="115">
        <v>0</v>
      </c>
      <c r="AB20" s="115">
        <v>0</v>
      </c>
      <c r="AC20" s="24"/>
    </row>
    <row r="21" spans="1:29" x14ac:dyDescent="0.3">
      <c r="A21" s="68" t="s">
        <v>188</v>
      </c>
      <c r="B21" s="115">
        <v>17668</v>
      </c>
      <c r="C21" s="115">
        <v>8754</v>
      </c>
      <c r="D21" s="115">
        <v>8914</v>
      </c>
      <c r="E21" s="115"/>
      <c r="F21" s="115">
        <v>4150</v>
      </c>
      <c r="G21" s="115">
        <v>2089</v>
      </c>
      <c r="H21" s="115">
        <v>2061</v>
      </c>
      <c r="I21" s="115"/>
      <c r="J21" s="115">
        <v>3961</v>
      </c>
      <c r="K21" s="115">
        <v>1982</v>
      </c>
      <c r="L21" s="115">
        <v>1979</v>
      </c>
      <c r="M21" s="115"/>
      <c r="N21" s="115">
        <v>3711</v>
      </c>
      <c r="O21" s="115">
        <v>1853</v>
      </c>
      <c r="P21" s="115">
        <v>1858</v>
      </c>
      <c r="Q21" s="115"/>
      <c r="R21" s="115">
        <v>2960</v>
      </c>
      <c r="S21" s="115">
        <v>1452</v>
      </c>
      <c r="T21" s="115">
        <v>1508</v>
      </c>
      <c r="U21" s="115"/>
      <c r="V21" s="115">
        <v>2886</v>
      </c>
      <c r="W21" s="115">
        <v>1378</v>
      </c>
      <c r="X21" s="115">
        <v>1508</v>
      </c>
      <c r="Y21" s="115"/>
      <c r="Z21" s="115">
        <v>0</v>
      </c>
      <c r="AA21" s="115">
        <v>0</v>
      </c>
      <c r="AB21" s="115">
        <v>0</v>
      </c>
      <c r="AC21" s="24"/>
    </row>
    <row r="22" spans="1:29" x14ac:dyDescent="0.3">
      <c r="A22" s="50" t="s">
        <v>189</v>
      </c>
      <c r="B22" s="115">
        <v>5435</v>
      </c>
      <c r="C22" s="115">
        <v>2677</v>
      </c>
      <c r="D22" s="115">
        <v>2758</v>
      </c>
      <c r="E22" s="115"/>
      <c r="F22" s="115">
        <v>1299</v>
      </c>
      <c r="G22" s="115">
        <v>643</v>
      </c>
      <c r="H22" s="115">
        <v>656</v>
      </c>
      <c r="I22" s="115"/>
      <c r="J22" s="115">
        <v>1092</v>
      </c>
      <c r="K22" s="115">
        <v>563</v>
      </c>
      <c r="L22" s="115">
        <v>529</v>
      </c>
      <c r="M22" s="115"/>
      <c r="N22" s="115">
        <v>1080</v>
      </c>
      <c r="O22" s="115">
        <v>539</v>
      </c>
      <c r="P22" s="115">
        <v>541</v>
      </c>
      <c r="Q22" s="115"/>
      <c r="R22" s="115">
        <v>1021</v>
      </c>
      <c r="S22" s="115">
        <v>490</v>
      </c>
      <c r="T22" s="115">
        <v>531</v>
      </c>
      <c r="U22" s="115"/>
      <c r="V22" s="115">
        <v>943</v>
      </c>
      <c r="W22" s="115">
        <v>442</v>
      </c>
      <c r="X22" s="115">
        <v>501</v>
      </c>
      <c r="Y22" s="115"/>
      <c r="Z22" s="115">
        <v>0</v>
      </c>
      <c r="AA22" s="115">
        <v>0</v>
      </c>
      <c r="AB22" s="115">
        <v>0</v>
      </c>
      <c r="AC22" s="24"/>
    </row>
    <row r="23" spans="1:29" x14ac:dyDescent="0.3">
      <c r="A23" s="50" t="s">
        <v>190</v>
      </c>
      <c r="B23" s="115">
        <v>19762</v>
      </c>
      <c r="C23" s="115">
        <v>9689</v>
      </c>
      <c r="D23" s="115">
        <v>10073</v>
      </c>
      <c r="E23" s="115"/>
      <c r="F23" s="115">
        <v>4559</v>
      </c>
      <c r="G23" s="115">
        <v>2295</v>
      </c>
      <c r="H23" s="115">
        <v>2264</v>
      </c>
      <c r="I23" s="115"/>
      <c r="J23" s="115">
        <v>4308</v>
      </c>
      <c r="K23" s="115">
        <v>2116</v>
      </c>
      <c r="L23" s="115">
        <v>2192</v>
      </c>
      <c r="M23" s="115"/>
      <c r="N23" s="115">
        <v>4520</v>
      </c>
      <c r="O23" s="115">
        <v>2185</v>
      </c>
      <c r="P23" s="115">
        <v>2335</v>
      </c>
      <c r="Q23" s="115"/>
      <c r="R23" s="115">
        <v>3108</v>
      </c>
      <c r="S23" s="115">
        <v>1525</v>
      </c>
      <c r="T23" s="115">
        <v>1583</v>
      </c>
      <c r="U23" s="115"/>
      <c r="V23" s="115">
        <v>3257</v>
      </c>
      <c r="W23" s="115">
        <v>1562</v>
      </c>
      <c r="X23" s="115">
        <v>1695</v>
      </c>
      <c r="Y23" s="115"/>
      <c r="Z23" s="115">
        <v>10</v>
      </c>
      <c r="AA23" s="115">
        <v>6</v>
      </c>
      <c r="AB23" s="115">
        <v>4</v>
      </c>
      <c r="AC23" s="24"/>
    </row>
    <row r="24" spans="1:29" x14ac:dyDescent="0.3">
      <c r="A24" s="50" t="s">
        <v>191</v>
      </c>
      <c r="B24" s="115">
        <v>3684</v>
      </c>
      <c r="C24" s="115">
        <v>1777</v>
      </c>
      <c r="D24" s="115">
        <v>1907</v>
      </c>
      <c r="E24" s="115"/>
      <c r="F24" s="115">
        <v>904</v>
      </c>
      <c r="G24" s="115">
        <v>450</v>
      </c>
      <c r="H24" s="115">
        <v>454</v>
      </c>
      <c r="I24" s="115"/>
      <c r="J24" s="115">
        <v>786</v>
      </c>
      <c r="K24" s="115">
        <v>386</v>
      </c>
      <c r="L24" s="115">
        <v>400</v>
      </c>
      <c r="M24" s="115"/>
      <c r="N24" s="115">
        <v>796</v>
      </c>
      <c r="O24" s="115">
        <v>396</v>
      </c>
      <c r="P24" s="115">
        <v>400</v>
      </c>
      <c r="Q24" s="115"/>
      <c r="R24" s="115">
        <v>595</v>
      </c>
      <c r="S24" s="115">
        <v>281</v>
      </c>
      <c r="T24" s="115">
        <v>314</v>
      </c>
      <c r="U24" s="115"/>
      <c r="V24" s="115">
        <v>603</v>
      </c>
      <c r="W24" s="115">
        <v>264</v>
      </c>
      <c r="X24" s="115">
        <v>339</v>
      </c>
      <c r="Y24" s="115"/>
      <c r="Z24" s="115">
        <v>0</v>
      </c>
      <c r="AA24" s="115">
        <v>0</v>
      </c>
      <c r="AB24" s="115">
        <v>0</v>
      </c>
      <c r="AC24" s="14"/>
    </row>
    <row r="25" spans="1:29" x14ac:dyDescent="0.3">
      <c r="A25" s="50" t="s">
        <v>192</v>
      </c>
      <c r="B25" s="115">
        <v>6553</v>
      </c>
      <c r="C25" s="115">
        <v>3148</v>
      </c>
      <c r="D25" s="115">
        <v>3405</v>
      </c>
      <c r="E25" s="115"/>
      <c r="F25" s="115">
        <v>1644</v>
      </c>
      <c r="G25" s="115">
        <v>842</v>
      </c>
      <c r="H25" s="115">
        <v>802</v>
      </c>
      <c r="I25" s="115"/>
      <c r="J25" s="115">
        <v>1338</v>
      </c>
      <c r="K25" s="115">
        <v>638</v>
      </c>
      <c r="L25" s="115">
        <v>700</v>
      </c>
      <c r="M25" s="115"/>
      <c r="N25" s="115">
        <v>1194</v>
      </c>
      <c r="O25" s="115">
        <v>580</v>
      </c>
      <c r="P25" s="115">
        <v>614</v>
      </c>
      <c r="Q25" s="115"/>
      <c r="R25" s="115">
        <v>1284</v>
      </c>
      <c r="S25" s="115">
        <v>600</v>
      </c>
      <c r="T25" s="115">
        <v>684</v>
      </c>
      <c r="U25" s="115"/>
      <c r="V25" s="115">
        <v>1052</v>
      </c>
      <c r="W25" s="115">
        <v>474</v>
      </c>
      <c r="X25" s="115">
        <v>578</v>
      </c>
      <c r="Y25" s="115"/>
      <c r="Z25" s="115">
        <v>41</v>
      </c>
      <c r="AA25" s="115">
        <v>14</v>
      </c>
      <c r="AB25" s="115">
        <v>27</v>
      </c>
      <c r="AC25" s="24"/>
    </row>
    <row r="26" spans="1:29" x14ac:dyDescent="0.3">
      <c r="A26" s="50" t="s">
        <v>193</v>
      </c>
      <c r="B26" s="115">
        <v>2987</v>
      </c>
      <c r="C26" s="115">
        <v>1448</v>
      </c>
      <c r="D26" s="115">
        <v>1539</v>
      </c>
      <c r="E26" s="115"/>
      <c r="F26" s="115">
        <v>702</v>
      </c>
      <c r="G26" s="115">
        <v>353</v>
      </c>
      <c r="H26" s="115">
        <v>349</v>
      </c>
      <c r="I26" s="115"/>
      <c r="J26" s="115">
        <v>552</v>
      </c>
      <c r="K26" s="115">
        <v>254</v>
      </c>
      <c r="L26" s="115">
        <v>298</v>
      </c>
      <c r="M26" s="115"/>
      <c r="N26" s="115">
        <v>607</v>
      </c>
      <c r="O26" s="115">
        <v>310</v>
      </c>
      <c r="P26" s="115">
        <v>297</v>
      </c>
      <c r="Q26" s="115"/>
      <c r="R26" s="115">
        <v>596</v>
      </c>
      <c r="S26" s="115">
        <v>275</v>
      </c>
      <c r="T26" s="115">
        <v>321</v>
      </c>
      <c r="U26" s="115"/>
      <c r="V26" s="115">
        <v>530</v>
      </c>
      <c r="W26" s="115">
        <v>256</v>
      </c>
      <c r="X26" s="115">
        <v>274</v>
      </c>
      <c r="Y26" s="115"/>
      <c r="Z26" s="115">
        <v>0</v>
      </c>
      <c r="AA26" s="115">
        <v>0</v>
      </c>
      <c r="AB26" s="115">
        <v>0</v>
      </c>
      <c r="AC26" s="24"/>
    </row>
    <row r="27" spans="1:29" x14ac:dyDescent="0.3">
      <c r="A27" s="50" t="s">
        <v>194</v>
      </c>
      <c r="B27" s="115">
        <v>4633</v>
      </c>
      <c r="C27" s="115">
        <v>2246</v>
      </c>
      <c r="D27" s="115">
        <v>2387</v>
      </c>
      <c r="E27" s="115"/>
      <c r="F27" s="115">
        <v>1112</v>
      </c>
      <c r="G27" s="115">
        <v>547</v>
      </c>
      <c r="H27" s="115">
        <v>565</v>
      </c>
      <c r="I27" s="115"/>
      <c r="J27" s="115">
        <v>840</v>
      </c>
      <c r="K27" s="115">
        <v>423</v>
      </c>
      <c r="L27" s="115">
        <v>417</v>
      </c>
      <c r="M27" s="115"/>
      <c r="N27" s="115">
        <v>950</v>
      </c>
      <c r="O27" s="115">
        <v>503</v>
      </c>
      <c r="P27" s="115">
        <v>447</v>
      </c>
      <c r="Q27" s="115"/>
      <c r="R27" s="115">
        <v>921</v>
      </c>
      <c r="S27" s="115">
        <v>432</v>
      </c>
      <c r="T27" s="115">
        <v>489</v>
      </c>
      <c r="U27" s="115"/>
      <c r="V27" s="115">
        <v>788</v>
      </c>
      <c r="W27" s="115">
        <v>331</v>
      </c>
      <c r="X27" s="115">
        <v>457</v>
      </c>
      <c r="Y27" s="115"/>
      <c r="Z27" s="115">
        <v>22</v>
      </c>
      <c r="AA27" s="115">
        <v>10</v>
      </c>
      <c r="AB27" s="115">
        <v>12</v>
      </c>
      <c r="AC27" s="24"/>
    </row>
    <row r="28" spans="1:29" x14ac:dyDescent="0.3">
      <c r="A28" s="50" t="s">
        <v>195</v>
      </c>
      <c r="B28" s="115">
        <v>2578</v>
      </c>
      <c r="C28" s="115">
        <v>1218</v>
      </c>
      <c r="D28" s="115">
        <v>1360</v>
      </c>
      <c r="E28" s="115"/>
      <c r="F28" s="115">
        <v>623</v>
      </c>
      <c r="G28" s="115">
        <v>300</v>
      </c>
      <c r="H28" s="115">
        <v>323</v>
      </c>
      <c r="I28" s="115"/>
      <c r="J28" s="115">
        <v>472</v>
      </c>
      <c r="K28" s="115">
        <v>227</v>
      </c>
      <c r="L28" s="115">
        <v>245</v>
      </c>
      <c r="M28" s="115"/>
      <c r="N28" s="115">
        <v>528</v>
      </c>
      <c r="O28" s="115">
        <v>256</v>
      </c>
      <c r="P28" s="115">
        <v>272</v>
      </c>
      <c r="Q28" s="115"/>
      <c r="R28" s="115">
        <v>465</v>
      </c>
      <c r="S28" s="115">
        <v>216</v>
      </c>
      <c r="T28" s="115">
        <v>249</v>
      </c>
      <c r="U28" s="115"/>
      <c r="V28" s="115">
        <v>490</v>
      </c>
      <c r="W28" s="115">
        <v>219</v>
      </c>
      <c r="X28" s="115">
        <v>271</v>
      </c>
      <c r="Y28" s="115"/>
      <c r="Z28" s="115">
        <v>0</v>
      </c>
      <c r="AA28" s="115">
        <v>0</v>
      </c>
      <c r="AB28" s="115">
        <v>0</v>
      </c>
      <c r="AC28" s="24"/>
    </row>
    <row r="29" spans="1:29" x14ac:dyDescent="0.3">
      <c r="A29" s="50" t="s">
        <v>196</v>
      </c>
      <c r="B29" s="115">
        <v>7766</v>
      </c>
      <c r="C29" s="115">
        <v>3819</v>
      </c>
      <c r="D29" s="115">
        <v>3947</v>
      </c>
      <c r="E29" s="115"/>
      <c r="F29" s="115">
        <v>1902</v>
      </c>
      <c r="G29" s="115">
        <v>956</v>
      </c>
      <c r="H29" s="115">
        <v>946</v>
      </c>
      <c r="I29" s="115"/>
      <c r="J29" s="115">
        <v>1550</v>
      </c>
      <c r="K29" s="115">
        <v>768</v>
      </c>
      <c r="L29" s="115">
        <v>782</v>
      </c>
      <c r="M29" s="115"/>
      <c r="N29" s="115">
        <v>1538</v>
      </c>
      <c r="O29" s="115">
        <v>732</v>
      </c>
      <c r="P29" s="115">
        <v>806</v>
      </c>
      <c r="Q29" s="115"/>
      <c r="R29" s="115">
        <v>1502</v>
      </c>
      <c r="S29" s="115">
        <v>734</v>
      </c>
      <c r="T29" s="115">
        <v>768</v>
      </c>
      <c r="U29" s="115"/>
      <c r="V29" s="115">
        <v>1274</v>
      </c>
      <c r="W29" s="115">
        <v>629</v>
      </c>
      <c r="X29" s="115">
        <v>645</v>
      </c>
      <c r="Y29" s="115"/>
      <c r="Z29" s="115">
        <v>0</v>
      </c>
      <c r="AA29" s="115">
        <v>0</v>
      </c>
      <c r="AB29" s="115">
        <v>0</v>
      </c>
      <c r="AC29" s="24"/>
    </row>
    <row r="30" spans="1:29" x14ac:dyDescent="0.3">
      <c r="A30" s="50" t="s">
        <v>197</v>
      </c>
      <c r="B30" s="115">
        <v>4827</v>
      </c>
      <c r="C30" s="115">
        <v>2384</v>
      </c>
      <c r="D30" s="115">
        <v>2443</v>
      </c>
      <c r="E30" s="115"/>
      <c r="F30" s="115">
        <v>1210</v>
      </c>
      <c r="G30" s="115">
        <v>590</v>
      </c>
      <c r="H30" s="115">
        <v>620</v>
      </c>
      <c r="I30" s="115"/>
      <c r="J30" s="115">
        <v>981</v>
      </c>
      <c r="K30" s="115">
        <v>500</v>
      </c>
      <c r="L30" s="115">
        <v>481</v>
      </c>
      <c r="M30" s="115"/>
      <c r="N30" s="115">
        <v>1027</v>
      </c>
      <c r="O30" s="115">
        <v>507</v>
      </c>
      <c r="P30" s="115">
        <v>520</v>
      </c>
      <c r="Q30" s="115"/>
      <c r="R30" s="115">
        <v>816</v>
      </c>
      <c r="S30" s="115">
        <v>405</v>
      </c>
      <c r="T30" s="115">
        <v>411</v>
      </c>
      <c r="U30" s="115"/>
      <c r="V30" s="115">
        <v>793</v>
      </c>
      <c r="W30" s="115">
        <v>382</v>
      </c>
      <c r="X30" s="115">
        <v>411</v>
      </c>
      <c r="Y30" s="115"/>
      <c r="Z30" s="115">
        <v>0</v>
      </c>
      <c r="AA30" s="115">
        <v>0</v>
      </c>
      <c r="AB30" s="115">
        <v>0</v>
      </c>
      <c r="AC30" s="24"/>
    </row>
    <row r="31" spans="1:29" x14ac:dyDescent="0.3">
      <c r="A31" s="50" t="s">
        <v>198</v>
      </c>
      <c r="B31" s="115">
        <v>1377</v>
      </c>
      <c r="C31" s="115">
        <v>661</v>
      </c>
      <c r="D31" s="115">
        <v>716</v>
      </c>
      <c r="E31" s="115"/>
      <c r="F31" s="115">
        <v>299</v>
      </c>
      <c r="G31" s="115">
        <v>142</v>
      </c>
      <c r="H31" s="115">
        <v>157</v>
      </c>
      <c r="I31" s="115"/>
      <c r="J31" s="115">
        <v>288</v>
      </c>
      <c r="K31" s="115">
        <v>135</v>
      </c>
      <c r="L31" s="115">
        <v>153</v>
      </c>
      <c r="M31" s="115"/>
      <c r="N31" s="115">
        <v>283</v>
      </c>
      <c r="O31" s="115">
        <v>147</v>
      </c>
      <c r="P31" s="115">
        <v>136</v>
      </c>
      <c r="Q31" s="115"/>
      <c r="R31" s="115">
        <v>253</v>
      </c>
      <c r="S31" s="115">
        <v>116</v>
      </c>
      <c r="T31" s="115">
        <v>137</v>
      </c>
      <c r="U31" s="115"/>
      <c r="V31" s="115">
        <v>254</v>
      </c>
      <c r="W31" s="115">
        <v>121</v>
      </c>
      <c r="X31" s="115">
        <v>133</v>
      </c>
      <c r="Y31" s="115"/>
      <c r="Z31" s="115">
        <v>0</v>
      </c>
      <c r="AA31" s="115">
        <v>0</v>
      </c>
      <c r="AB31" s="115">
        <v>0</v>
      </c>
      <c r="AC31" s="24"/>
    </row>
    <row r="32" spans="1:29" x14ac:dyDescent="0.3">
      <c r="A32" s="50" t="s">
        <v>199</v>
      </c>
      <c r="B32" s="115">
        <v>4044</v>
      </c>
      <c r="C32" s="115">
        <v>2022</v>
      </c>
      <c r="D32" s="115">
        <v>2022</v>
      </c>
      <c r="E32" s="115"/>
      <c r="F32" s="115">
        <v>1131</v>
      </c>
      <c r="G32" s="115">
        <v>582</v>
      </c>
      <c r="H32" s="115">
        <v>549</v>
      </c>
      <c r="I32" s="115"/>
      <c r="J32" s="115">
        <v>839</v>
      </c>
      <c r="K32" s="115">
        <v>443</v>
      </c>
      <c r="L32" s="115">
        <v>396</v>
      </c>
      <c r="M32" s="115"/>
      <c r="N32" s="115">
        <v>786</v>
      </c>
      <c r="O32" s="115">
        <v>380</v>
      </c>
      <c r="P32" s="115">
        <v>406</v>
      </c>
      <c r="Q32" s="115"/>
      <c r="R32" s="115">
        <v>684</v>
      </c>
      <c r="S32" s="115">
        <v>326</v>
      </c>
      <c r="T32" s="115">
        <v>358</v>
      </c>
      <c r="U32" s="115"/>
      <c r="V32" s="115">
        <v>604</v>
      </c>
      <c r="W32" s="115">
        <v>291</v>
      </c>
      <c r="X32" s="115">
        <v>313</v>
      </c>
      <c r="Y32" s="115"/>
      <c r="Z32" s="115">
        <v>0</v>
      </c>
      <c r="AA32" s="115">
        <v>0</v>
      </c>
      <c r="AB32" s="115">
        <v>0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v>831</v>
      </c>
      <c r="C33" s="115">
        <v>420</v>
      </c>
      <c r="D33" s="115">
        <v>411</v>
      </c>
      <c r="E33" s="115"/>
      <c r="F33" s="115">
        <v>205</v>
      </c>
      <c r="G33" s="115">
        <v>100</v>
      </c>
      <c r="H33" s="115">
        <v>105</v>
      </c>
      <c r="I33" s="115"/>
      <c r="J33" s="115">
        <v>167</v>
      </c>
      <c r="K33" s="115">
        <v>88</v>
      </c>
      <c r="L33" s="115">
        <v>79</v>
      </c>
      <c r="M33" s="115"/>
      <c r="N33" s="115">
        <v>185</v>
      </c>
      <c r="O33" s="115">
        <v>94</v>
      </c>
      <c r="P33" s="115">
        <v>91</v>
      </c>
      <c r="Q33" s="115"/>
      <c r="R33" s="115">
        <v>151</v>
      </c>
      <c r="S33" s="115">
        <v>77</v>
      </c>
      <c r="T33" s="115">
        <v>74</v>
      </c>
      <c r="U33" s="115"/>
      <c r="V33" s="115">
        <v>123</v>
      </c>
      <c r="W33" s="115">
        <v>61</v>
      </c>
      <c r="X33" s="115">
        <v>62</v>
      </c>
      <c r="Y33" s="115"/>
      <c r="Z33" s="115">
        <v>0</v>
      </c>
      <c r="AA33" s="115">
        <v>0</v>
      </c>
      <c r="AB33" s="115">
        <v>0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v>9927</v>
      </c>
      <c r="C34" s="115">
        <v>4887</v>
      </c>
      <c r="D34" s="115">
        <v>5040</v>
      </c>
      <c r="E34" s="115"/>
      <c r="F34" s="115">
        <v>2647</v>
      </c>
      <c r="G34" s="115">
        <v>1348</v>
      </c>
      <c r="H34" s="115">
        <v>1299</v>
      </c>
      <c r="I34" s="115"/>
      <c r="J34" s="115">
        <v>2077</v>
      </c>
      <c r="K34" s="115">
        <v>1037</v>
      </c>
      <c r="L34" s="115">
        <v>1040</v>
      </c>
      <c r="M34" s="115"/>
      <c r="N34" s="115">
        <v>1936</v>
      </c>
      <c r="O34" s="115">
        <v>964</v>
      </c>
      <c r="P34" s="115">
        <v>972</v>
      </c>
      <c r="Q34" s="115"/>
      <c r="R34" s="115">
        <v>1734</v>
      </c>
      <c r="S34" s="115">
        <v>822</v>
      </c>
      <c r="T34" s="115">
        <v>912</v>
      </c>
      <c r="U34" s="115"/>
      <c r="V34" s="115">
        <v>1533</v>
      </c>
      <c r="W34" s="115">
        <v>716</v>
      </c>
      <c r="X34" s="115">
        <v>817</v>
      </c>
      <c r="Y34" s="115"/>
      <c r="Z34" s="115">
        <v>0</v>
      </c>
      <c r="AA34" s="115">
        <v>0</v>
      </c>
      <c r="AB34" s="115">
        <v>0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v>9205</v>
      </c>
      <c r="C35" s="115">
        <v>4500</v>
      </c>
      <c r="D35" s="115">
        <v>4705</v>
      </c>
      <c r="E35" s="115"/>
      <c r="F35" s="115">
        <v>2373</v>
      </c>
      <c r="G35" s="115">
        <v>1195</v>
      </c>
      <c r="H35" s="115">
        <v>1178</v>
      </c>
      <c r="I35" s="115"/>
      <c r="J35" s="115">
        <v>1888</v>
      </c>
      <c r="K35" s="115">
        <v>912</v>
      </c>
      <c r="L35" s="115">
        <v>976</v>
      </c>
      <c r="M35" s="115"/>
      <c r="N35" s="115">
        <v>1838</v>
      </c>
      <c r="O35" s="115">
        <v>896</v>
      </c>
      <c r="P35" s="115">
        <v>942</v>
      </c>
      <c r="Q35" s="115"/>
      <c r="R35" s="115">
        <v>1601</v>
      </c>
      <c r="S35" s="115">
        <v>790</v>
      </c>
      <c r="T35" s="115">
        <v>811</v>
      </c>
      <c r="U35" s="115"/>
      <c r="V35" s="115">
        <v>1505</v>
      </c>
      <c r="W35" s="115">
        <v>707</v>
      </c>
      <c r="X35" s="115">
        <v>798</v>
      </c>
      <c r="Y35" s="115"/>
      <c r="Z35" s="115">
        <v>0</v>
      </c>
      <c r="AA35" s="115">
        <v>0</v>
      </c>
      <c r="AB35" s="115">
        <v>0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v>1410</v>
      </c>
      <c r="C36" s="115">
        <v>711</v>
      </c>
      <c r="D36" s="115">
        <v>699</v>
      </c>
      <c r="E36" s="115"/>
      <c r="F36" s="115">
        <v>402</v>
      </c>
      <c r="G36" s="115">
        <v>205</v>
      </c>
      <c r="H36" s="115">
        <v>197</v>
      </c>
      <c r="I36" s="115"/>
      <c r="J36" s="115">
        <v>347</v>
      </c>
      <c r="K36" s="115">
        <v>179</v>
      </c>
      <c r="L36" s="115">
        <v>168</v>
      </c>
      <c r="M36" s="115"/>
      <c r="N36" s="115">
        <v>276</v>
      </c>
      <c r="O36" s="115">
        <v>140</v>
      </c>
      <c r="P36" s="115">
        <v>136</v>
      </c>
      <c r="Q36" s="115"/>
      <c r="R36" s="115">
        <v>192</v>
      </c>
      <c r="S36" s="115">
        <v>90</v>
      </c>
      <c r="T36" s="115">
        <v>102</v>
      </c>
      <c r="U36" s="115"/>
      <c r="V36" s="115">
        <v>193</v>
      </c>
      <c r="W36" s="115">
        <v>97</v>
      </c>
      <c r="X36" s="115">
        <v>96</v>
      </c>
      <c r="Y36" s="115"/>
      <c r="Z36" s="115">
        <v>0</v>
      </c>
      <c r="AA36" s="115">
        <v>0</v>
      </c>
      <c r="AB36" s="115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hyperlinks>
    <hyperlink ref="AC2" location="Contenido!A1" display="Contenido" xr:uid="{BD07D1FD-57BD-47FF-84AD-A57FAB3121D0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887C6-9EE0-4B31-AD3C-7CE779A731A1}">
  <sheetPr>
    <tabColor rgb="FFF2DAB1"/>
    <pageSetUpPr fitToPage="1"/>
  </sheetPr>
  <dimension ref="A1:XEZ45"/>
  <sheetViews>
    <sheetView showGridLines="0" workbookViewId="0">
      <selection activeCell="Z36" sqref="Z36:AB36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" style="1" customWidth="1"/>
    <col min="6" max="8" width="8.21875" style="1" customWidth="1"/>
    <col min="9" max="9" width="1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90.976279329129667</v>
      </c>
      <c r="C9" s="121">
        <v>89.535659883273141</v>
      </c>
      <c r="D9" s="121">
        <v>92.424059995183867</v>
      </c>
      <c r="E9" s="121"/>
      <c r="F9" s="121">
        <v>87.192192443544201</v>
      </c>
      <c r="G9" s="121">
        <v>85.844838921762005</v>
      </c>
      <c r="H9" s="121">
        <v>88.590237746017664</v>
      </c>
      <c r="I9" s="121"/>
      <c r="J9" s="121">
        <v>90.446607442782849</v>
      </c>
      <c r="K9" s="121">
        <v>89.080759808843013</v>
      </c>
      <c r="L9" s="121">
        <v>91.833904388970467</v>
      </c>
      <c r="M9" s="121"/>
      <c r="N9" s="121">
        <v>93.861255429690829</v>
      </c>
      <c r="O9" s="121">
        <v>92.621210834677754</v>
      </c>
      <c r="P9" s="121">
        <v>95.108927808628792</v>
      </c>
      <c r="Q9" s="121"/>
      <c r="R9" s="121">
        <v>89.094515809081457</v>
      </c>
      <c r="S9" s="121">
        <v>86.986400813047467</v>
      </c>
      <c r="T9" s="121">
        <v>91.201509141917384</v>
      </c>
      <c r="U9" s="121"/>
      <c r="V9" s="121">
        <v>96.445757703672442</v>
      </c>
      <c r="W9" s="121">
        <v>95.553880934438581</v>
      </c>
      <c r="X9" s="121">
        <v>97.287245679282435</v>
      </c>
      <c r="Y9" s="121"/>
      <c r="Z9" s="121">
        <v>92.142857142857139</v>
      </c>
      <c r="AA9" s="121">
        <v>86.15384615384616</v>
      </c>
      <c r="AB9" s="121">
        <v>97.333333333333343</v>
      </c>
      <c r="AC9" s="14"/>
    </row>
    <row r="10" spans="1:29" x14ac:dyDescent="0.3">
      <c r="A10" s="50" t="s">
        <v>177</v>
      </c>
      <c r="B10" s="117">
        <v>90.321722946024991</v>
      </c>
      <c r="C10" s="117">
        <v>89.616613418530349</v>
      </c>
      <c r="D10" s="117">
        <v>91.024960169941579</v>
      </c>
      <c r="E10" s="117"/>
      <c r="F10" s="117">
        <v>86.595107338991511</v>
      </c>
      <c r="G10" s="117">
        <v>85.721343873517782</v>
      </c>
      <c r="H10" s="117">
        <v>87.487386478304742</v>
      </c>
      <c r="I10" s="117"/>
      <c r="J10" s="117">
        <v>87.67985611510791</v>
      </c>
      <c r="K10" s="117">
        <v>88.036253776435046</v>
      </c>
      <c r="L10" s="117">
        <v>87.328970850684115</v>
      </c>
      <c r="M10" s="117"/>
      <c r="N10" s="117">
        <v>93.395252837977296</v>
      </c>
      <c r="O10" s="117">
        <v>92.209536601746137</v>
      </c>
      <c r="P10" s="117">
        <v>94.640338504936523</v>
      </c>
      <c r="Q10" s="117"/>
      <c r="R10" s="117">
        <v>90.213392200147169</v>
      </c>
      <c r="S10" s="117">
        <v>88.94736842105263</v>
      </c>
      <c r="T10" s="117">
        <v>91.426512968299704</v>
      </c>
      <c r="U10" s="117"/>
      <c r="V10" s="117">
        <v>97.579864472410463</v>
      </c>
      <c r="W10" s="117">
        <v>97.017892644135188</v>
      </c>
      <c r="X10" s="117">
        <v>98.113207547169807</v>
      </c>
      <c r="Y10" s="117"/>
      <c r="Z10" s="117">
        <v>100</v>
      </c>
      <c r="AA10" s="117">
        <v>100</v>
      </c>
      <c r="AB10" s="117">
        <v>100</v>
      </c>
      <c r="AC10" s="14"/>
    </row>
    <row r="11" spans="1:29" x14ac:dyDescent="0.3">
      <c r="A11" s="50" t="s">
        <v>178</v>
      </c>
      <c r="B11" s="117">
        <v>91.760077602931673</v>
      </c>
      <c r="C11" s="117">
        <v>90.928586746729579</v>
      </c>
      <c r="D11" s="117">
        <v>92.600216684723719</v>
      </c>
      <c r="E11" s="117"/>
      <c r="F11" s="117">
        <v>88.403288619645167</v>
      </c>
      <c r="G11" s="117">
        <v>89.023336214347452</v>
      </c>
      <c r="H11" s="117">
        <v>87.781629116117855</v>
      </c>
      <c r="I11" s="117"/>
      <c r="J11" s="117">
        <v>91.815789473684205</v>
      </c>
      <c r="K11" s="117">
        <v>90.078740157480325</v>
      </c>
      <c r="L11" s="117">
        <v>93.562005277044861</v>
      </c>
      <c r="M11" s="117"/>
      <c r="N11" s="117">
        <v>94.469200524246403</v>
      </c>
      <c r="O11" s="117">
        <v>93.505807814149946</v>
      </c>
      <c r="P11" s="117">
        <v>95.419052576782931</v>
      </c>
      <c r="Q11" s="117"/>
      <c r="R11" s="117">
        <v>89.147058823529406</v>
      </c>
      <c r="S11" s="117">
        <v>87.307032590051463</v>
      </c>
      <c r="T11" s="117">
        <v>91.096305269533616</v>
      </c>
      <c r="U11" s="117"/>
      <c r="V11" s="117">
        <v>96.505652620760529</v>
      </c>
      <c r="W11" s="117">
        <v>96.038251366120221</v>
      </c>
      <c r="X11" s="117">
        <v>96.975945017182127</v>
      </c>
      <c r="Y11" s="117"/>
      <c r="Z11" s="115">
        <v>0</v>
      </c>
      <c r="AA11" s="115">
        <v>0</v>
      </c>
      <c r="AB11" s="115">
        <v>0</v>
      </c>
    </row>
    <row r="12" spans="1:29" x14ac:dyDescent="0.3">
      <c r="A12" s="50" t="s">
        <v>179</v>
      </c>
      <c r="B12" s="117">
        <v>90.122314049586777</v>
      </c>
      <c r="C12" s="117">
        <v>88.687132593076427</v>
      </c>
      <c r="D12" s="117">
        <v>91.59303882195448</v>
      </c>
      <c r="E12" s="117"/>
      <c r="F12" s="117">
        <v>86.152348503285467</v>
      </c>
      <c r="G12" s="117">
        <v>85.566037735849051</v>
      </c>
      <c r="H12" s="117">
        <v>86.777275012569135</v>
      </c>
      <c r="I12" s="117"/>
      <c r="J12" s="117">
        <v>91.927464170810183</v>
      </c>
      <c r="K12" s="117">
        <v>89.704142011834321</v>
      </c>
      <c r="L12" s="117">
        <v>94.100636205899363</v>
      </c>
      <c r="M12" s="117"/>
      <c r="N12" s="117">
        <v>91.425937307928706</v>
      </c>
      <c r="O12" s="117">
        <v>90.142591444513329</v>
      </c>
      <c r="P12" s="117">
        <v>92.687385740402192</v>
      </c>
      <c r="Q12" s="117"/>
      <c r="R12" s="117">
        <v>86.212839293408024</v>
      </c>
      <c r="S12" s="117">
        <v>83.830845771144283</v>
      </c>
      <c r="T12" s="117">
        <v>88.789237668161434</v>
      </c>
      <c r="U12" s="117"/>
      <c r="V12" s="117">
        <v>97.470915528578644</v>
      </c>
      <c r="W12" s="117">
        <v>96.825396825396822</v>
      </c>
      <c r="X12" s="117">
        <v>98.142414860681114</v>
      </c>
      <c r="Y12" s="117"/>
      <c r="Z12" s="117">
        <v>100</v>
      </c>
      <c r="AA12" s="117">
        <v>100</v>
      </c>
      <c r="AB12" s="117">
        <v>100</v>
      </c>
    </row>
    <row r="13" spans="1:29" x14ac:dyDescent="0.3">
      <c r="A13" s="50" t="s">
        <v>180</v>
      </c>
      <c r="B13" s="117">
        <v>87.205243892057553</v>
      </c>
      <c r="C13" s="117">
        <v>85.871010638297875</v>
      </c>
      <c r="D13" s="117">
        <v>88.605827953236783</v>
      </c>
      <c r="E13" s="117"/>
      <c r="F13" s="117">
        <v>84.770295783511642</v>
      </c>
      <c r="G13" s="117">
        <v>83.797155225726655</v>
      </c>
      <c r="H13" s="117">
        <v>85.778347213324793</v>
      </c>
      <c r="I13" s="117"/>
      <c r="J13" s="117">
        <v>87.445197289756877</v>
      </c>
      <c r="K13" s="117">
        <v>87.045813586097935</v>
      </c>
      <c r="L13" s="117">
        <v>87.851971037811751</v>
      </c>
      <c r="M13" s="117"/>
      <c r="N13" s="117">
        <v>91.621956252579452</v>
      </c>
      <c r="O13" s="117">
        <v>90.864600326264281</v>
      </c>
      <c r="P13" s="117">
        <v>92.397660818713447</v>
      </c>
      <c r="Q13" s="117"/>
      <c r="R13" s="117">
        <v>82.256410256410263</v>
      </c>
      <c r="S13" s="117">
        <v>79.526066350710906</v>
      </c>
      <c r="T13" s="117">
        <v>85.47486033519553</v>
      </c>
      <c r="U13" s="117"/>
      <c r="V13" s="117">
        <v>90.812092471843513</v>
      </c>
      <c r="W13" s="117">
        <v>88.732394366197184</v>
      </c>
      <c r="X13" s="117">
        <v>92.93413173652695</v>
      </c>
      <c r="Y13" s="117"/>
      <c r="Z13" s="115">
        <v>0</v>
      </c>
      <c r="AA13" s="115">
        <v>0</v>
      </c>
      <c r="AB13" s="115">
        <v>0</v>
      </c>
    </row>
    <row r="14" spans="1:29" x14ac:dyDescent="0.3">
      <c r="A14" s="50" t="s">
        <v>181</v>
      </c>
      <c r="B14" s="117">
        <v>92.854790912084297</v>
      </c>
      <c r="C14" s="117">
        <v>91.529709228824274</v>
      </c>
      <c r="D14" s="117">
        <v>94.295532646048102</v>
      </c>
      <c r="E14" s="117"/>
      <c r="F14" s="117">
        <v>87.515923566878982</v>
      </c>
      <c r="G14" s="117">
        <v>86.034912718204495</v>
      </c>
      <c r="H14" s="117">
        <v>89.0625</v>
      </c>
      <c r="I14" s="117"/>
      <c r="J14" s="117">
        <v>92.271293375394322</v>
      </c>
      <c r="K14" s="117">
        <v>90.332326283987925</v>
      </c>
      <c r="L14" s="117">
        <v>94.38943894389439</v>
      </c>
      <c r="M14" s="117"/>
      <c r="N14" s="117">
        <v>96.3949843260188</v>
      </c>
      <c r="O14" s="117">
        <v>94.45983379501385</v>
      </c>
      <c r="P14" s="117">
        <v>98.91696750902527</v>
      </c>
      <c r="Q14" s="117"/>
      <c r="R14" s="117">
        <v>92.19047619047619</v>
      </c>
      <c r="S14" s="117">
        <v>91.240875912408754</v>
      </c>
      <c r="T14" s="117">
        <v>93.227091633466131</v>
      </c>
      <c r="U14" s="117"/>
      <c r="V14" s="117">
        <v>98.681318681318686</v>
      </c>
      <c r="W14" s="117">
        <v>99.069767441860463</v>
      </c>
      <c r="X14" s="117">
        <v>98.333333333333329</v>
      </c>
      <c r="Y14" s="117"/>
      <c r="Z14" s="115">
        <v>0</v>
      </c>
      <c r="AA14" s="115">
        <v>0</v>
      </c>
      <c r="AB14" s="115">
        <v>0</v>
      </c>
      <c r="AC14" s="24"/>
    </row>
    <row r="15" spans="1:29" x14ac:dyDescent="0.3">
      <c r="A15" s="50" t="s">
        <v>182</v>
      </c>
      <c r="B15" s="117">
        <v>93.232494458208365</v>
      </c>
      <c r="C15" s="117">
        <v>91.248357424441522</v>
      </c>
      <c r="D15" s="117">
        <v>95.186335403726702</v>
      </c>
      <c r="E15" s="117"/>
      <c r="F15" s="117">
        <v>89.533622559652926</v>
      </c>
      <c r="G15" s="117">
        <v>86.73139158576052</v>
      </c>
      <c r="H15" s="117">
        <v>92.36641221374046</v>
      </c>
      <c r="I15" s="117"/>
      <c r="J15" s="117">
        <v>92.034847542003732</v>
      </c>
      <c r="K15" s="117">
        <v>90.439276485788113</v>
      </c>
      <c r="L15" s="117">
        <v>93.517406962785117</v>
      </c>
      <c r="M15" s="117"/>
      <c r="N15" s="117">
        <v>96.18320610687023</v>
      </c>
      <c r="O15" s="117">
        <v>94.058154235145381</v>
      </c>
      <c r="P15" s="117">
        <v>98.335467349551848</v>
      </c>
      <c r="Q15" s="117"/>
      <c r="R15" s="117">
        <v>92.145454545454541</v>
      </c>
      <c r="S15" s="117">
        <v>90.24745269286754</v>
      </c>
      <c r="T15" s="117">
        <v>94.04069767441861</v>
      </c>
      <c r="U15" s="117"/>
      <c r="V15" s="117">
        <v>97.639653815892999</v>
      </c>
      <c r="W15" s="117">
        <v>96.485623003194888</v>
      </c>
      <c r="X15" s="117">
        <v>98.759689922480618</v>
      </c>
      <c r="Y15" s="117"/>
      <c r="Z15" s="115">
        <v>0</v>
      </c>
      <c r="AA15" s="115">
        <v>0</v>
      </c>
      <c r="AB15" s="115">
        <v>0</v>
      </c>
      <c r="AC15" s="14"/>
    </row>
    <row r="16" spans="1:29" x14ac:dyDescent="0.3">
      <c r="A16" s="50" t="s">
        <v>183</v>
      </c>
      <c r="B16" s="117">
        <v>94.774516821760912</v>
      </c>
      <c r="C16" s="117">
        <v>91.64345403899722</v>
      </c>
      <c r="D16" s="117">
        <v>98.085419734904264</v>
      </c>
      <c r="E16" s="117"/>
      <c r="F16" s="117">
        <v>92.835820895522389</v>
      </c>
      <c r="G16" s="117">
        <v>87.719298245614027</v>
      </c>
      <c r="H16" s="117">
        <v>98.170731707317074</v>
      </c>
      <c r="I16" s="117"/>
      <c r="J16" s="117">
        <v>96.774193548387103</v>
      </c>
      <c r="K16" s="117">
        <v>94.890510948905103</v>
      </c>
      <c r="L16" s="117">
        <v>98.591549295774655</v>
      </c>
      <c r="M16" s="117"/>
      <c r="N16" s="117">
        <v>99.331103678929765</v>
      </c>
      <c r="O16" s="117">
        <v>98.757763975155271</v>
      </c>
      <c r="P16" s="117">
        <v>100</v>
      </c>
      <c r="Q16" s="117"/>
      <c r="R16" s="117">
        <v>87.179487179487182</v>
      </c>
      <c r="S16" s="117">
        <v>79.699248120300751</v>
      </c>
      <c r="T16" s="117">
        <v>94.285714285714278</v>
      </c>
      <c r="U16" s="117"/>
      <c r="V16" s="117">
        <v>98.578199052132703</v>
      </c>
      <c r="W16" s="117">
        <v>97.41379310344827</v>
      </c>
      <c r="X16" s="117">
        <v>100</v>
      </c>
      <c r="Y16" s="117"/>
      <c r="Z16" s="115">
        <v>0</v>
      </c>
      <c r="AA16" s="115">
        <v>0</v>
      </c>
      <c r="AB16" s="115">
        <v>0</v>
      </c>
      <c r="AC16" s="24"/>
    </row>
    <row r="17" spans="1:29" x14ac:dyDescent="0.3">
      <c r="A17" s="50" t="s">
        <v>184</v>
      </c>
      <c r="B17" s="117">
        <v>90.533374238506383</v>
      </c>
      <c r="C17" s="117">
        <v>89.217814046358185</v>
      </c>
      <c r="D17" s="117">
        <v>91.874668082846526</v>
      </c>
      <c r="E17" s="117"/>
      <c r="F17" s="117">
        <v>84.24681753889675</v>
      </c>
      <c r="G17" s="117">
        <v>83.190980526135974</v>
      </c>
      <c r="H17" s="117">
        <v>85.379259802125318</v>
      </c>
      <c r="I17" s="117"/>
      <c r="J17" s="117">
        <v>90.4887446765362</v>
      </c>
      <c r="K17" s="117">
        <v>89.932081502197363</v>
      </c>
      <c r="L17" s="117">
        <v>91.062602965403627</v>
      </c>
      <c r="M17" s="117"/>
      <c r="N17" s="117">
        <v>95.047784535186793</v>
      </c>
      <c r="O17" s="117">
        <v>93.599656357388312</v>
      </c>
      <c r="P17" s="117">
        <v>96.528998242530747</v>
      </c>
      <c r="Q17" s="117"/>
      <c r="R17" s="117">
        <v>88.661037394451142</v>
      </c>
      <c r="S17" s="117">
        <v>86.01364522417154</v>
      </c>
      <c r="T17" s="117">
        <v>91.256569517439075</v>
      </c>
      <c r="U17" s="117"/>
      <c r="V17" s="117">
        <v>97.069807526572831</v>
      </c>
      <c r="W17" s="117">
        <v>96.372147454651852</v>
      </c>
      <c r="X17" s="117">
        <v>97.742663656884872</v>
      </c>
      <c r="Y17" s="117"/>
      <c r="Z17" s="115">
        <v>0</v>
      </c>
      <c r="AA17" s="115">
        <v>0</v>
      </c>
      <c r="AB17" s="115">
        <v>0</v>
      </c>
      <c r="AC17" s="24"/>
    </row>
    <row r="18" spans="1:29" x14ac:dyDescent="0.3">
      <c r="A18" s="50" t="s">
        <v>185</v>
      </c>
      <c r="B18" s="117">
        <v>92.3686527737012</v>
      </c>
      <c r="C18" s="117">
        <v>91.692607003891041</v>
      </c>
      <c r="D18" s="117">
        <v>93.052548710883684</v>
      </c>
      <c r="E18" s="117"/>
      <c r="F18" s="117">
        <v>90.545886075949369</v>
      </c>
      <c r="G18" s="117">
        <v>89.248181083265962</v>
      </c>
      <c r="H18" s="117">
        <v>91.789310611928741</v>
      </c>
      <c r="I18" s="117"/>
      <c r="J18" s="117">
        <v>91.243347847121441</v>
      </c>
      <c r="K18" s="117">
        <v>90.702087286527515</v>
      </c>
      <c r="L18" s="117">
        <v>91.806515301085881</v>
      </c>
      <c r="M18" s="117"/>
      <c r="N18" s="117">
        <v>93.570308416100374</v>
      </c>
      <c r="O18" s="117">
        <v>92.181069958847743</v>
      </c>
      <c r="P18" s="117">
        <v>95.00531349628055</v>
      </c>
      <c r="Q18" s="117"/>
      <c r="R18" s="117">
        <v>93.256165072974326</v>
      </c>
      <c r="S18" s="117">
        <v>94</v>
      </c>
      <c r="T18" s="117">
        <v>92.502532928064838</v>
      </c>
      <c r="U18" s="117"/>
      <c r="V18" s="117">
        <v>94.032444959443808</v>
      </c>
      <c r="W18" s="117">
        <v>93.158494868871159</v>
      </c>
      <c r="X18" s="117">
        <v>94.935217903415776</v>
      </c>
      <c r="Y18" s="117"/>
      <c r="Z18" s="115">
        <v>0</v>
      </c>
      <c r="AA18" s="115">
        <v>0</v>
      </c>
      <c r="AB18" s="115">
        <v>0</v>
      </c>
      <c r="AC18" s="24"/>
    </row>
    <row r="19" spans="1:29" x14ac:dyDescent="0.3">
      <c r="A19" s="50" t="s">
        <v>186</v>
      </c>
      <c r="B19" s="117">
        <v>91.071107110711068</v>
      </c>
      <c r="C19" s="117">
        <v>88.646602991530017</v>
      </c>
      <c r="D19" s="117">
        <v>93.490379428160395</v>
      </c>
      <c r="E19" s="117"/>
      <c r="F19" s="117">
        <v>87.348772900103697</v>
      </c>
      <c r="G19" s="117">
        <v>83.964817320703659</v>
      </c>
      <c r="H19" s="117">
        <v>90.883392226148402</v>
      </c>
      <c r="I19" s="117"/>
      <c r="J19" s="117">
        <v>89.405123751628309</v>
      </c>
      <c r="K19" s="117">
        <v>87.792642140468217</v>
      </c>
      <c r="L19" s="117">
        <v>91.147244805781398</v>
      </c>
      <c r="M19" s="117"/>
      <c r="N19" s="117">
        <v>93.851132686084142</v>
      </c>
      <c r="O19" s="117">
        <v>92.307692307692307</v>
      </c>
      <c r="P19" s="117">
        <v>95.350957155879669</v>
      </c>
      <c r="Q19" s="117"/>
      <c r="R19" s="117">
        <v>90.214067278287459</v>
      </c>
      <c r="S19" s="117">
        <v>86.970010341261641</v>
      </c>
      <c r="T19" s="117">
        <v>93.366834170854275</v>
      </c>
      <c r="U19" s="117"/>
      <c r="V19" s="117">
        <v>96.813862493012863</v>
      </c>
      <c r="W19" s="117">
        <v>95.368171021377663</v>
      </c>
      <c r="X19" s="117">
        <v>98.099260823653651</v>
      </c>
      <c r="Y19" s="117"/>
      <c r="Z19" s="115">
        <v>0</v>
      </c>
      <c r="AA19" s="115">
        <v>0</v>
      </c>
      <c r="AB19" s="115">
        <v>0</v>
      </c>
      <c r="AC19" s="24"/>
    </row>
    <row r="20" spans="1:29" x14ac:dyDescent="0.3">
      <c r="A20" s="50" t="s">
        <v>187</v>
      </c>
      <c r="B20" s="117">
        <v>86.293387382822402</v>
      </c>
      <c r="C20" s="117">
        <v>81.445904954499497</v>
      </c>
      <c r="D20" s="117">
        <v>91.163026917216854</v>
      </c>
      <c r="E20" s="117"/>
      <c r="F20" s="117">
        <v>83.71877890841813</v>
      </c>
      <c r="G20" s="117">
        <v>78.909090909090907</v>
      </c>
      <c r="H20" s="117">
        <v>88.700564971751419</v>
      </c>
      <c r="I20" s="117"/>
      <c r="J20" s="117">
        <v>82.339449541284409</v>
      </c>
      <c r="K20" s="117">
        <v>75.319148936170208</v>
      </c>
      <c r="L20" s="117">
        <v>90.547263681592042</v>
      </c>
      <c r="M20" s="117"/>
      <c r="N20" s="117">
        <v>92.761394101876675</v>
      </c>
      <c r="O20" s="117">
        <v>89.606741573033716</v>
      </c>
      <c r="P20" s="117">
        <v>95.641025641025649</v>
      </c>
      <c r="Q20" s="117"/>
      <c r="R20" s="117">
        <v>81.339031339031337</v>
      </c>
      <c r="S20" s="117">
        <v>76.991150442477874</v>
      </c>
      <c r="T20" s="117">
        <v>85.399449035812665</v>
      </c>
      <c r="U20" s="117"/>
      <c r="V20" s="117">
        <v>95.238095238095227</v>
      </c>
      <c r="W20" s="117">
        <v>92.395437262357419</v>
      </c>
      <c r="X20" s="117">
        <v>97.879858657243815</v>
      </c>
      <c r="Y20" s="117"/>
      <c r="Z20" s="115">
        <v>0</v>
      </c>
      <c r="AA20" s="115">
        <v>0</v>
      </c>
      <c r="AB20" s="115">
        <v>0</v>
      </c>
      <c r="AC20" s="24"/>
    </row>
    <row r="21" spans="1:29" x14ac:dyDescent="0.3">
      <c r="A21" s="68" t="s">
        <v>188</v>
      </c>
      <c r="B21" s="117">
        <v>88.225307100769001</v>
      </c>
      <c r="C21" s="117">
        <v>86.587537091988125</v>
      </c>
      <c r="D21" s="117">
        <v>89.895118999596619</v>
      </c>
      <c r="E21" s="117"/>
      <c r="F21" s="117">
        <v>82.652857996415051</v>
      </c>
      <c r="G21" s="117">
        <v>80.222734254992318</v>
      </c>
      <c r="H21" s="117">
        <v>85.270997103847748</v>
      </c>
      <c r="I21" s="117"/>
      <c r="J21" s="117">
        <v>90.002272210861165</v>
      </c>
      <c r="K21" s="117">
        <v>88.759516345723242</v>
      </c>
      <c r="L21" s="117">
        <v>91.282287822878232</v>
      </c>
      <c r="M21" s="117"/>
      <c r="N21" s="117">
        <v>91.3589364844904</v>
      </c>
      <c r="O21" s="117">
        <v>89.864209505334628</v>
      </c>
      <c r="P21" s="117">
        <v>92.9</v>
      </c>
      <c r="Q21" s="117"/>
      <c r="R21" s="117">
        <v>83.497884344146684</v>
      </c>
      <c r="S21" s="117">
        <v>81.987577639751549</v>
      </c>
      <c r="T21" s="117">
        <v>85.005636978579474</v>
      </c>
      <c r="U21" s="117"/>
      <c r="V21" s="117">
        <v>96.296296296296291</v>
      </c>
      <c r="W21" s="117">
        <v>95.694444444444443</v>
      </c>
      <c r="X21" s="117">
        <v>96.85292228644829</v>
      </c>
      <c r="Y21" s="117"/>
      <c r="Z21" s="115">
        <v>0</v>
      </c>
      <c r="AA21" s="115">
        <v>0</v>
      </c>
      <c r="AB21" s="115">
        <v>0</v>
      </c>
      <c r="AC21" s="24"/>
    </row>
    <row r="22" spans="1:29" x14ac:dyDescent="0.3">
      <c r="A22" s="50" t="s">
        <v>189</v>
      </c>
      <c r="B22" s="117">
        <v>90.85590103644266</v>
      </c>
      <c r="C22" s="117">
        <v>89.892545332437876</v>
      </c>
      <c r="D22" s="117">
        <v>91.810918774966709</v>
      </c>
      <c r="E22" s="117"/>
      <c r="F22" s="117">
        <v>87.533692722371967</v>
      </c>
      <c r="G22" s="117">
        <v>84.7167325428195</v>
      </c>
      <c r="H22" s="117">
        <v>90.482758620689651</v>
      </c>
      <c r="I22" s="117"/>
      <c r="J22" s="117">
        <v>87.993553585817892</v>
      </c>
      <c r="K22" s="117">
        <v>88.801261829653001</v>
      </c>
      <c r="L22" s="117">
        <v>87.149917627677098</v>
      </c>
      <c r="M22" s="117"/>
      <c r="N22" s="117">
        <v>95.490716180371351</v>
      </c>
      <c r="O22" s="117">
        <v>95.907473309608534</v>
      </c>
      <c r="P22" s="117">
        <v>95.079086115992979</v>
      </c>
      <c r="Q22" s="117"/>
      <c r="R22" s="117">
        <v>87.26495726495726</v>
      </c>
      <c r="S22" s="117">
        <v>85.514834205933681</v>
      </c>
      <c r="T22" s="117">
        <v>88.94472361809045</v>
      </c>
      <c r="U22" s="117"/>
      <c r="V22" s="117">
        <v>98.640167364016733</v>
      </c>
      <c r="W22" s="117">
        <v>98.222222222222229</v>
      </c>
      <c r="X22" s="117">
        <v>99.011857707509876</v>
      </c>
      <c r="Y22" s="117"/>
      <c r="Z22" s="115">
        <v>0</v>
      </c>
      <c r="AA22" s="115">
        <v>0</v>
      </c>
      <c r="AB22" s="115">
        <v>0</v>
      </c>
      <c r="AC22" s="24"/>
    </row>
    <row r="23" spans="1:29" x14ac:dyDescent="0.3">
      <c r="A23" s="50" t="s">
        <v>190</v>
      </c>
      <c r="B23" s="117">
        <v>93.441770296467922</v>
      </c>
      <c r="C23" s="117">
        <v>92.328949876119694</v>
      </c>
      <c r="D23" s="117">
        <v>94.537775692163308</v>
      </c>
      <c r="E23" s="117"/>
      <c r="F23" s="117">
        <v>91.289547456948341</v>
      </c>
      <c r="G23" s="117">
        <v>90.532544378698219</v>
      </c>
      <c r="H23" s="117">
        <v>92.069947132980886</v>
      </c>
      <c r="I23" s="117"/>
      <c r="J23" s="117">
        <v>92.426517914610599</v>
      </c>
      <c r="K23" s="117">
        <v>90.932531155994837</v>
      </c>
      <c r="L23" s="117">
        <v>93.916023993144819</v>
      </c>
      <c r="M23" s="117"/>
      <c r="N23" s="117">
        <v>95.15789473684211</v>
      </c>
      <c r="O23" s="117">
        <v>94.302977988778593</v>
      </c>
      <c r="P23" s="117">
        <v>95.972050965885742</v>
      </c>
      <c r="Q23" s="117"/>
      <c r="R23" s="117">
        <v>92.693110647181626</v>
      </c>
      <c r="S23" s="117">
        <v>91.208133971291872</v>
      </c>
      <c r="T23" s="117">
        <v>94.170136823319453</v>
      </c>
      <c r="U23" s="117"/>
      <c r="V23" s="117">
        <v>96.332446021887023</v>
      </c>
      <c r="W23" s="117">
        <v>95.418448381185101</v>
      </c>
      <c r="X23" s="117">
        <v>97.190366972477065</v>
      </c>
      <c r="Y23" s="117"/>
      <c r="Z23" s="117">
        <v>100</v>
      </c>
      <c r="AA23" s="117">
        <v>100</v>
      </c>
      <c r="AB23" s="117">
        <v>100</v>
      </c>
      <c r="AC23" s="24"/>
    </row>
    <row r="24" spans="1:29" x14ac:dyDescent="0.3">
      <c r="A24" s="50" t="s">
        <v>191</v>
      </c>
      <c r="B24" s="117">
        <v>90.051332192617934</v>
      </c>
      <c r="C24" s="117">
        <v>88.057482656095146</v>
      </c>
      <c r="D24" s="117">
        <v>91.992281717317894</v>
      </c>
      <c r="E24" s="117"/>
      <c r="F24" s="117">
        <v>82.708142726440997</v>
      </c>
      <c r="G24" s="117">
        <v>81.669691470054445</v>
      </c>
      <c r="H24" s="117">
        <v>83.763837638376387</v>
      </c>
      <c r="I24" s="117"/>
      <c r="J24" s="117">
        <v>89.419795221843003</v>
      </c>
      <c r="K24" s="117">
        <v>85.777777777777771</v>
      </c>
      <c r="L24" s="117">
        <v>93.240093240093231</v>
      </c>
      <c r="M24" s="117"/>
      <c r="N24" s="117">
        <v>96.601941747572823</v>
      </c>
      <c r="O24" s="117">
        <v>95.192307692307693</v>
      </c>
      <c r="P24" s="117">
        <v>98.039215686274503</v>
      </c>
      <c r="Q24" s="117"/>
      <c r="R24" s="117">
        <v>86.482558139534888</v>
      </c>
      <c r="S24" s="117">
        <v>84.131736526946113</v>
      </c>
      <c r="T24" s="117">
        <v>88.700564971751419</v>
      </c>
      <c r="U24" s="117"/>
      <c r="V24" s="117">
        <v>99.341021416803954</v>
      </c>
      <c r="W24" s="117">
        <v>98.876404494382015</v>
      </c>
      <c r="X24" s="117">
        <v>99.705882352941174</v>
      </c>
      <c r="Y24" s="117"/>
      <c r="Z24" s="115">
        <v>0</v>
      </c>
      <c r="AA24" s="115">
        <v>0</v>
      </c>
      <c r="AB24" s="115">
        <v>0</v>
      </c>
      <c r="AC24" s="14"/>
    </row>
    <row r="25" spans="1:29" x14ac:dyDescent="0.3">
      <c r="A25" s="50" t="s">
        <v>192</v>
      </c>
      <c r="B25" s="117">
        <v>91.0138888888889</v>
      </c>
      <c r="C25" s="117">
        <v>89.763330481893348</v>
      </c>
      <c r="D25" s="117">
        <v>92.201462225832657</v>
      </c>
      <c r="E25" s="117"/>
      <c r="F25" s="117">
        <v>84.961240310077528</v>
      </c>
      <c r="G25" s="117">
        <v>85.136501516683509</v>
      </c>
      <c r="H25" s="117">
        <v>84.778012684989434</v>
      </c>
      <c r="I25" s="117"/>
      <c r="J25" s="117">
        <v>92.852185981956964</v>
      </c>
      <c r="K25" s="117">
        <v>91.535150645624114</v>
      </c>
      <c r="L25" s="117">
        <v>94.086021505376351</v>
      </c>
      <c r="M25" s="117"/>
      <c r="N25" s="117">
        <v>90.181268882175232</v>
      </c>
      <c r="O25" s="117">
        <v>89.368258859784291</v>
      </c>
      <c r="P25" s="117">
        <v>90.962962962962962</v>
      </c>
      <c r="Q25" s="117"/>
      <c r="R25" s="117">
        <v>93.928310168251656</v>
      </c>
      <c r="S25" s="117">
        <v>91.324200913242009</v>
      </c>
      <c r="T25" s="117">
        <v>96.338028169014095</v>
      </c>
      <c r="U25" s="117"/>
      <c r="V25" s="117">
        <v>97.317298797409805</v>
      </c>
      <c r="W25" s="117">
        <v>96.341463414634148</v>
      </c>
      <c r="X25" s="117">
        <v>98.132427843803057</v>
      </c>
      <c r="Y25" s="117"/>
      <c r="Z25" s="117">
        <v>78.84615384615384</v>
      </c>
      <c r="AA25" s="117">
        <v>60.869565217391312</v>
      </c>
      <c r="AB25" s="117">
        <v>93.103448275862064</v>
      </c>
      <c r="AC25" s="24"/>
    </row>
    <row r="26" spans="1:29" x14ac:dyDescent="0.3">
      <c r="A26" s="50" t="s">
        <v>193</v>
      </c>
      <c r="B26" s="117">
        <v>94.825396825396822</v>
      </c>
      <c r="C26" s="117">
        <v>93.843162670123135</v>
      </c>
      <c r="D26" s="117">
        <v>95.768512756689489</v>
      </c>
      <c r="E26" s="117"/>
      <c r="F26" s="117">
        <v>90.34749034749035</v>
      </c>
      <c r="G26" s="117">
        <v>89.141414141414145</v>
      </c>
      <c r="H26" s="117">
        <v>91.60104986876641</v>
      </c>
      <c r="I26" s="117"/>
      <c r="J26" s="117">
        <v>95.66724436741768</v>
      </c>
      <c r="K26" s="117">
        <v>95.13108614232209</v>
      </c>
      <c r="L26" s="117">
        <v>96.129032258064512</v>
      </c>
      <c r="M26" s="117"/>
      <c r="N26" s="117">
        <v>97.588424437299039</v>
      </c>
      <c r="O26" s="117">
        <v>96.875</v>
      </c>
      <c r="P26" s="117">
        <v>98.344370860927157</v>
      </c>
      <c r="Q26" s="117"/>
      <c r="R26" s="117">
        <v>94.453248811410461</v>
      </c>
      <c r="S26" s="117">
        <v>92.592592592592595</v>
      </c>
      <c r="T26" s="117">
        <v>96.107784431137716</v>
      </c>
      <c r="U26" s="117"/>
      <c r="V26" s="117">
        <v>97.605893186003684</v>
      </c>
      <c r="W26" s="117">
        <v>97.338403041825089</v>
      </c>
      <c r="X26" s="117">
        <v>97.857142857142847</v>
      </c>
      <c r="Y26" s="117"/>
      <c r="Z26" s="115">
        <v>0</v>
      </c>
      <c r="AA26" s="115">
        <v>0</v>
      </c>
      <c r="AB26" s="115">
        <v>0</v>
      </c>
      <c r="AC26" s="24"/>
    </row>
    <row r="27" spans="1:29" x14ac:dyDescent="0.3">
      <c r="A27" s="50" t="s">
        <v>194</v>
      </c>
      <c r="B27" s="117">
        <v>93.633791430881161</v>
      </c>
      <c r="C27" s="117">
        <v>91.936144085141223</v>
      </c>
      <c r="D27" s="117">
        <v>95.289421157684629</v>
      </c>
      <c r="E27" s="117"/>
      <c r="F27" s="117">
        <v>93.602693602693591</v>
      </c>
      <c r="G27" s="117">
        <v>93.344709897610926</v>
      </c>
      <c r="H27" s="117">
        <v>93.853820598006649</v>
      </c>
      <c r="I27" s="117"/>
      <c r="J27" s="117">
        <v>91.703056768558952</v>
      </c>
      <c r="K27" s="117">
        <v>90</v>
      </c>
      <c r="L27" s="117">
        <v>93.497757847533634</v>
      </c>
      <c r="M27" s="117"/>
      <c r="N27" s="117">
        <v>96.348884381338735</v>
      </c>
      <c r="O27" s="117">
        <v>95.44592030360532</v>
      </c>
      <c r="P27" s="117">
        <v>97.385620915032675</v>
      </c>
      <c r="Q27" s="117"/>
      <c r="R27" s="117">
        <v>90.471512770137537</v>
      </c>
      <c r="S27" s="117">
        <v>86.4</v>
      </c>
      <c r="T27" s="117">
        <v>94.401544401544399</v>
      </c>
      <c r="U27" s="117"/>
      <c r="V27" s="117">
        <v>96.332518337408317</v>
      </c>
      <c r="W27" s="117">
        <v>94.571428571428569</v>
      </c>
      <c r="X27" s="117">
        <v>97.649572649572647</v>
      </c>
      <c r="Y27" s="117"/>
      <c r="Z27" s="117">
        <v>100</v>
      </c>
      <c r="AA27" s="117">
        <v>100</v>
      </c>
      <c r="AB27" s="117">
        <v>100</v>
      </c>
      <c r="AC27" s="24"/>
    </row>
    <row r="28" spans="1:29" x14ac:dyDescent="0.3">
      <c r="A28" s="50" t="s">
        <v>195</v>
      </c>
      <c r="B28" s="117">
        <v>81.789340101522839</v>
      </c>
      <c r="C28" s="117">
        <v>77.629063097514333</v>
      </c>
      <c r="D28" s="117">
        <v>85.912823752368922</v>
      </c>
      <c r="E28" s="117"/>
      <c r="F28" s="117">
        <v>72.441860465116278</v>
      </c>
      <c r="G28" s="117">
        <v>69.284064665127019</v>
      </c>
      <c r="H28" s="117">
        <v>75.644028103044491</v>
      </c>
      <c r="I28" s="117"/>
      <c r="J28" s="117">
        <v>78.53577371048253</v>
      </c>
      <c r="K28" s="117">
        <v>71.383647798742132</v>
      </c>
      <c r="L28" s="117">
        <v>86.572438162544174</v>
      </c>
      <c r="M28" s="117"/>
      <c r="N28" s="117">
        <v>86.415711947626832</v>
      </c>
      <c r="O28" s="117">
        <v>84.210526315789465</v>
      </c>
      <c r="P28" s="117">
        <v>88.599348534201951</v>
      </c>
      <c r="Q28" s="117"/>
      <c r="R28" s="117">
        <v>82.446808510638306</v>
      </c>
      <c r="S28" s="117">
        <v>77.697841726618705</v>
      </c>
      <c r="T28" s="117">
        <v>87.062937062937067</v>
      </c>
      <c r="U28" s="117"/>
      <c r="V28" s="117">
        <v>94.961240310077528</v>
      </c>
      <c r="W28" s="117">
        <v>92.796610169491515</v>
      </c>
      <c r="X28" s="117">
        <v>96.785714285714292</v>
      </c>
      <c r="Y28" s="117"/>
      <c r="Z28" s="115">
        <v>0</v>
      </c>
      <c r="AA28" s="115">
        <v>0</v>
      </c>
      <c r="AB28" s="115">
        <v>0</v>
      </c>
      <c r="AC28" s="24"/>
    </row>
    <row r="29" spans="1:29" x14ac:dyDescent="0.3">
      <c r="A29" s="50" t="s">
        <v>196</v>
      </c>
      <c r="B29" s="117">
        <v>93.543724403758134</v>
      </c>
      <c r="C29" s="117">
        <v>92.78425655976676</v>
      </c>
      <c r="D29" s="117">
        <v>94.290492116579074</v>
      </c>
      <c r="E29" s="117"/>
      <c r="F29" s="117">
        <v>91.398366170110521</v>
      </c>
      <c r="G29" s="117">
        <v>89.934148635936026</v>
      </c>
      <c r="H29" s="117">
        <v>92.927308447937122</v>
      </c>
      <c r="I29" s="117"/>
      <c r="J29" s="117">
        <v>91.661738616203422</v>
      </c>
      <c r="K29" s="117">
        <v>91.10320284697508</v>
      </c>
      <c r="L29" s="117">
        <v>92.216981132075475</v>
      </c>
      <c r="M29" s="117"/>
      <c r="N29" s="117">
        <v>96.125</v>
      </c>
      <c r="O29" s="117">
        <v>95.188556566970092</v>
      </c>
      <c r="P29" s="117">
        <v>96.991576413959095</v>
      </c>
      <c r="Q29" s="117"/>
      <c r="R29" s="117">
        <v>92.544670363524347</v>
      </c>
      <c r="S29" s="117">
        <v>91.75</v>
      </c>
      <c r="T29" s="117">
        <v>93.317132442284318</v>
      </c>
      <c r="U29" s="117"/>
      <c r="V29" s="117">
        <v>97.475133894414682</v>
      </c>
      <c r="W29" s="117">
        <v>98.127925117004679</v>
      </c>
      <c r="X29" s="117">
        <v>96.846846846846844</v>
      </c>
      <c r="Y29" s="117"/>
      <c r="Z29" s="115">
        <v>0</v>
      </c>
      <c r="AA29" s="115">
        <v>0</v>
      </c>
      <c r="AB29" s="115">
        <v>0</v>
      </c>
      <c r="AC29" s="24"/>
    </row>
    <row r="30" spans="1:29" x14ac:dyDescent="0.3">
      <c r="A30" s="50" t="s">
        <v>197</v>
      </c>
      <c r="B30" s="117">
        <v>93.837480559875587</v>
      </c>
      <c r="C30" s="117">
        <v>93.052302888368459</v>
      </c>
      <c r="D30" s="117">
        <v>94.616576297443842</v>
      </c>
      <c r="E30" s="117"/>
      <c r="F30" s="117">
        <v>92.791411042944787</v>
      </c>
      <c r="G30" s="117">
        <v>90.629800307219668</v>
      </c>
      <c r="H30" s="117">
        <v>94.946401225114855</v>
      </c>
      <c r="I30" s="117"/>
      <c r="J30" s="117">
        <v>92.722117202268421</v>
      </c>
      <c r="K30" s="117">
        <v>90.909090909090907</v>
      </c>
      <c r="L30" s="117">
        <v>94.685039370078741</v>
      </c>
      <c r="M30" s="117"/>
      <c r="N30" s="117">
        <v>97.253787878787875</v>
      </c>
      <c r="O30" s="117">
        <v>96.940726577437857</v>
      </c>
      <c r="P30" s="117">
        <v>97.560975609756099</v>
      </c>
      <c r="Q30" s="117"/>
      <c r="R30" s="117">
        <v>90.165745856353595</v>
      </c>
      <c r="S30" s="117">
        <v>91.21621621621621</v>
      </c>
      <c r="T30" s="117">
        <v>89.15401301518439</v>
      </c>
      <c r="U30" s="117"/>
      <c r="V30" s="117">
        <v>96.589524969549331</v>
      </c>
      <c r="W30" s="117">
        <v>96.954314720812178</v>
      </c>
      <c r="X30" s="117">
        <v>96.25292740046838</v>
      </c>
      <c r="Y30" s="117"/>
      <c r="Z30" s="115">
        <v>0</v>
      </c>
      <c r="AA30" s="115">
        <v>0</v>
      </c>
      <c r="AB30" s="115">
        <v>0</v>
      </c>
      <c r="AC30" s="24"/>
    </row>
    <row r="31" spans="1:29" x14ac:dyDescent="0.3">
      <c r="A31" s="50" t="s">
        <v>198</v>
      </c>
      <c r="B31" s="117">
        <v>94.186046511627907</v>
      </c>
      <c r="C31" s="117">
        <v>91.678224687933437</v>
      </c>
      <c r="D31" s="117">
        <v>96.62618083670715</v>
      </c>
      <c r="E31" s="117"/>
      <c r="F31" s="117">
        <v>95.527156549520768</v>
      </c>
      <c r="G31" s="117">
        <v>95.945945945945937</v>
      </c>
      <c r="H31" s="117">
        <v>95.151515151515156</v>
      </c>
      <c r="I31" s="117"/>
      <c r="J31" s="117">
        <v>93.203883495145632</v>
      </c>
      <c r="K31" s="117">
        <v>91.83673469387756</v>
      </c>
      <c r="L31" s="117">
        <v>94.444444444444443</v>
      </c>
      <c r="M31" s="117"/>
      <c r="N31" s="117">
        <v>96.258503401360542</v>
      </c>
      <c r="O31" s="117">
        <v>94.230769230769226</v>
      </c>
      <c r="P31" s="117">
        <v>98.550724637681171</v>
      </c>
      <c r="Q31" s="117"/>
      <c r="R31" s="117">
        <v>90.681003584229387</v>
      </c>
      <c r="S31" s="117">
        <v>84.05797101449275</v>
      </c>
      <c r="T31" s="117">
        <v>97.163120567375884</v>
      </c>
      <c r="U31" s="117"/>
      <c r="V31" s="117">
        <v>95.13108614232209</v>
      </c>
      <c r="W31" s="117">
        <v>91.666666666666657</v>
      </c>
      <c r="X31" s="117">
        <v>98.518518518518519</v>
      </c>
      <c r="Y31" s="117"/>
      <c r="Z31" s="115">
        <v>0</v>
      </c>
      <c r="AA31" s="115">
        <v>0</v>
      </c>
      <c r="AB31" s="115">
        <v>0</v>
      </c>
      <c r="AC31" s="24"/>
    </row>
    <row r="32" spans="1:29" x14ac:dyDescent="0.3">
      <c r="A32" s="50" t="s">
        <v>199</v>
      </c>
      <c r="B32" s="117">
        <v>90.006677053193869</v>
      </c>
      <c r="C32" s="117">
        <v>88.142981691368789</v>
      </c>
      <c r="D32" s="117">
        <v>91.950886766712131</v>
      </c>
      <c r="E32" s="117"/>
      <c r="F32" s="117">
        <v>89.195583596214504</v>
      </c>
      <c r="G32" s="117">
        <v>89.400921658986178</v>
      </c>
      <c r="H32" s="117">
        <v>88.978930307941653</v>
      </c>
      <c r="I32" s="117"/>
      <c r="J32" s="117">
        <v>87.6698014629049</v>
      </c>
      <c r="K32" s="117">
        <v>86.019417475728162</v>
      </c>
      <c r="L32" s="117">
        <v>89.592760180995484</v>
      </c>
      <c r="M32" s="117"/>
      <c r="N32" s="117">
        <v>92.361927144535841</v>
      </c>
      <c r="O32" s="117">
        <v>89.411764705882362</v>
      </c>
      <c r="P32" s="117">
        <v>95.305164319248831</v>
      </c>
      <c r="Q32" s="117"/>
      <c r="R32" s="117">
        <v>86.692015209125472</v>
      </c>
      <c r="S32" s="117">
        <v>83.16326530612244</v>
      </c>
      <c r="T32" s="117">
        <v>90.176322418136024</v>
      </c>
      <c r="U32" s="117"/>
      <c r="V32" s="117">
        <v>96.178343949044589</v>
      </c>
      <c r="W32" s="117">
        <v>93.569131832797424</v>
      </c>
      <c r="X32" s="117">
        <v>98.738170347003148</v>
      </c>
      <c r="Y32" s="117"/>
      <c r="Z32" s="115">
        <v>0</v>
      </c>
      <c r="AA32" s="115">
        <v>0</v>
      </c>
      <c r="AB32" s="115">
        <v>0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97.420867526377492</v>
      </c>
      <c r="C33" s="117">
        <v>96.997690531177824</v>
      </c>
      <c r="D33" s="117">
        <v>97.857142857142847</v>
      </c>
      <c r="E33" s="117"/>
      <c r="F33" s="117">
        <v>99.514563106796118</v>
      </c>
      <c r="G33" s="117">
        <v>100</v>
      </c>
      <c r="H33" s="117">
        <v>99.056603773584911</v>
      </c>
      <c r="I33" s="117"/>
      <c r="J33" s="117">
        <v>97.660818713450297</v>
      </c>
      <c r="K33" s="117">
        <v>97.777777777777771</v>
      </c>
      <c r="L33" s="117">
        <v>97.53086419753086</v>
      </c>
      <c r="M33" s="117"/>
      <c r="N33" s="117">
        <v>98.40425531914893</v>
      </c>
      <c r="O33" s="117">
        <v>97.916666666666657</v>
      </c>
      <c r="P33" s="117">
        <v>98.91304347826086</v>
      </c>
      <c r="Q33" s="117"/>
      <c r="R33" s="117">
        <v>92.638036809815944</v>
      </c>
      <c r="S33" s="117">
        <v>89.534883720930239</v>
      </c>
      <c r="T33" s="117">
        <v>96.103896103896105</v>
      </c>
      <c r="U33" s="117"/>
      <c r="V33" s="117">
        <v>98.4</v>
      </c>
      <c r="W33" s="117">
        <v>100</v>
      </c>
      <c r="X33" s="117">
        <v>96.875</v>
      </c>
      <c r="Y33" s="117"/>
      <c r="Z33" s="115">
        <v>0</v>
      </c>
      <c r="AA33" s="115">
        <v>0</v>
      </c>
      <c r="AB33" s="115">
        <v>0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92.871175975301711</v>
      </c>
      <c r="C34" s="117">
        <v>91.671356218345522</v>
      </c>
      <c r="D34" s="117">
        <v>94.064949608062705</v>
      </c>
      <c r="E34" s="117"/>
      <c r="F34" s="117">
        <v>91.750433275563253</v>
      </c>
      <c r="G34" s="117">
        <v>91.019581363943274</v>
      </c>
      <c r="H34" s="117">
        <v>92.521367521367523</v>
      </c>
      <c r="I34" s="117"/>
      <c r="J34" s="117">
        <v>93.013882669055079</v>
      </c>
      <c r="K34" s="117">
        <v>92.506690454950942</v>
      </c>
      <c r="L34" s="117">
        <v>93.525179856115102</v>
      </c>
      <c r="M34" s="117"/>
      <c r="N34" s="117">
        <v>94.117647058823522</v>
      </c>
      <c r="O34" s="117">
        <v>92.870905587668602</v>
      </c>
      <c r="P34" s="117">
        <v>95.387634936211967</v>
      </c>
      <c r="Q34" s="117"/>
      <c r="R34" s="117">
        <v>91.60063391442155</v>
      </c>
      <c r="S34" s="117">
        <v>88.961038961038966</v>
      </c>
      <c r="T34" s="117">
        <v>94.117647058823522</v>
      </c>
      <c r="U34" s="117"/>
      <c r="V34" s="117">
        <v>94.571252313386793</v>
      </c>
      <c r="W34" s="117">
        <v>93.350717079530639</v>
      </c>
      <c r="X34" s="117">
        <v>95.667447306791559</v>
      </c>
      <c r="Y34" s="117"/>
      <c r="Z34" s="115">
        <v>0</v>
      </c>
      <c r="AA34" s="115">
        <v>0</v>
      </c>
      <c r="AB34" s="115">
        <v>0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89.761092150170654</v>
      </c>
      <c r="C35" s="117">
        <v>87.633885102239532</v>
      </c>
      <c r="D35" s="117">
        <v>91.89453125</v>
      </c>
      <c r="E35" s="117"/>
      <c r="F35" s="117">
        <v>83.497536945812811</v>
      </c>
      <c r="G35" s="117">
        <v>80.962059620596207</v>
      </c>
      <c r="H35" s="117">
        <v>86.237188872620791</v>
      </c>
      <c r="I35" s="117"/>
      <c r="J35" s="117">
        <v>88.306828811973801</v>
      </c>
      <c r="K35" s="117">
        <v>86.692015209125472</v>
      </c>
      <c r="L35" s="117">
        <v>89.871086556169431</v>
      </c>
      <c r="M35" s="117"/>
      <c r="N35" s="117">
        <v>93.441789527198779</v>
      </c>
      <c r="O35" s="117">
        <v>91.709314227226201</v>
      </c>
      <c r="P35" s="117">
        <v>95.151515151515156</v>
      </c>
      <c r="Q35" s="117"/>
      <c r="R35" s="117">
        <v>90.451977401129952</v>
      </c>
      <c r="S35" s="117">
        <v>87.875417130144612</v>
      </c>
      <c r="T35" s="117">
        <v>93.111366245694597</v>
      </c>
      <c r="U35" s="117"/>
      <c r="V35" s="117">
        <v>97.854356306892072</v>
      </c>
      <c r="W35" s="117">
        <v>96.716826265389884</v>
      </c>
      <c r="X35" s="117">
        <v>98.884758364312262</v>
      </c>
      <c r="Y35" s="117"/>
      <c r="Z35" s="115">
        <v>0</v>
      </c>
      <c r="AA35" s="115">
        <v>0</v>
      </c>
      <c r="AB35" s="115">
        <v>0</v>
      </c>
    </row>
    <row r="36" spans="1:2044 2060:4088 4104:6132 6148:7168 7184:9212 9228:11256 11272:13300 13316:14336 14352:16380" ht="15" thickBot="1" x14ac:dyDescent="0.35">
      <c r="A36" s="55" t="s">
        <v>203</v>
      </c>
      <c r="B36" s="117">
        <v>90.153452685421996</v>
      </c>
      <c r="C36" s="117">
        <v>88.875</v>
      </c>
      <c r="D36" s="117">
        <v>91.492146596858632</v>
      </c>
      <c r="E36" s="117"/>
      <c r="F36" s="117">
        <v>89.532293986636972</v>
      </c>
      <c r="G36" s="117">
        <v>88.744588744588754</v>
      </c>
      <c r="H36" s="117">
        <v>90.366972477064223</v>
      </c>
      <c r="I36" s="117"/>
      <c r="J36" s="117">
        <v>89.896373056994818</v>
      </c>
      <c r="K36" s="117">
        <v>86.893203883495147</v>
      </c>
      <c r="L36" s="117">
        <v>93.333333333333329</v>
      </c>
      <c r="M36" s="117"/>
      <c r="N36" s="117">
        <v>89.90228013029315</v>
      </c>
      <c r="O36" s="117">
        <v>89.743589743589752</v>
      </c>
      <c r="P36" s="117">
        <v>90.066225165562912</v>
      </c>
      <c r="Q36" s="117"/>
      <c r="R36" s="117">
        <v>86.877828054298647</v>
      </c>
      <c r="S36" s="117">
        <v>84.905660377358487</v>
      </c>
      <c r="T36" s="117">
        <v>88.695652173913047</v>
      </c>
      <c r="U36" s="117"/>
      <c r="V36" s="117">
        <v>96.019900497512438</v>
      </c>
      <c r="W36" s="117">
        <v>96.039603960396036</v>
      </c>
      <c r="X36" s="117">
        <v>96</v>
      </c>
      <c r="Y36" s="117"/>
      <c r="Z36" s="117">
        <v>0</v>
      </c>
      <c r="AA36" s="117">
        <v>0</v>
      </c>
      <c r="AB36" s="117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hyperlinks>
    <hyperlink ref="AC2" location="Contenido!A1" display="Contenido" xr:uid="{586F67F6-E7A7-44AB-AEBC-D4DF16430327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4B591-F56B-4C8E-A337-C364A56E9B73}">
  <sheetPr>
    <tabColor rgb="FFF2DAB1"/>
    <pageSetUpPr fitToPage="1"/>
  </sheetPr>
  <dimension ref="A1:XEZ45"/>
  <sheetViews>
    <sheetView showGridLines="0" workbookViewId="0">
      <selection activeCell="B10" sqref="B10:AB36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7773437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SUM(B10:B36)</f>
        <v>21037</v>
      </c>
      <c r="C9" s="120">
        <f t="shared" ref="C9:AB9" si="0">SUM(C10:C36)</f>
        <v>12228</v>
      </c>
      <c r="D9" s="120">
        <f t="shared" si="0"/>
        <v>8809</v>
      </c>
      <c r="E9" s="120"/>
      <c r="F9" s="120">
        <f t="shared" si="0"/>
        <v>7651</v>
      </c>
      <c r="G9" s="120">
        <f t="shared" si="0"/>
        <v>4306</v>
      </c>
      <c r="H9" s="120">
        <f t="shared" si="0"/>
        <v>3345</v>
      </c>
      <c r="I9" s="120"/>
      <c r="J9" s="120">
        <f t="shared" si="0"/>
        <v>4721</v>
      </c>
      <c r="K9" s="120">
        <f t="shared" si="0"/>
        <v>2719</v>
      </c>
      <c r="L9" s="120">
        <f t="shared" si="0"/>
        <v>2002</v>
      </c>
      <c r="M9" s="120"/>
      <c r="N9" s="120">
        <f t="shared" si="0"/>
        <v>2883</v>
      </c>
      <c r="O9" s="120">
        <f t="shared" si="0"/>
        <v>1738</v>
      </c>
      <c r="P9" s="120">
        <f t="shared" si="0"/>
        <v>1145</v>
      </c>
      <c r="Q9" s="120"/>
      <c r="R9" s="120">
        <f t="shared" si="0"/>
        <v>4508</v>
      </c>
      <c r="S9" s="120">
        <f t="shared" si="0"/>
        <v>2689</v>
      </c>
      <c r="T9" s="120">
        <f t="shared" si="0"/>
        <v>1819</v>
      </c>
      <c r="U9" s="120"/>
      <c r="V9" s="120">
        <f t="shared" si="0"/>
        <v>1263</v>
      </c>
      <c r="W9" s="120">
        <f t="shared" si="0"/>
        <v>767</v>
      </c>
      <c r="X9" s="120">
        <f t="shared" si="0"/>
        <v>496</v>
      </c>
      <c r="Y9" s="120"/>
      <c r="Z9" s="120">
        <f t="shared" si="0"/>
        <v>11</v>
      </c>
      <c r="AA9" s="120">
        <f t="shared" si="0"/>
        <v>9</v>
      </c>
      <c r="AB9" s="120">
        <f t="shared" si="0"/>
        <v>2</v>
      </c>
      <c r="AC9" s="12"/>
    </row>
    <row r="10" spans="1:29" x14ac:dyDescent="0.3">
      <c r="A10" s="50" t="s">
        <v>177</v>
      </c>
      <c r="B10" s="115">
        <v>1456</v>
      </c>
      <c r="C10" s="115">
        <v>780</v>
      </c>
      <c r="D10" s="115">
        <v>676</v>
      </c>
      <c r="E10" s="115"/>
      <c r="F10" s="115">
        <v>537</v>
      </c>
      <c r="G10" s="115">
        <v>289</v>
      </c>
      <c r="H10" s="115">
        <v>248</v>
      </c>
      <c r="I10" s="115"/>
      <c r="J10" s="115">
        <v>411</v>
      </c>
      <c r="K10" s="115">
        <v>198</v>
      </c>
      <c r="L10" s="115">
        <v>213</v>
      </c>
      <c r="M10" s="115"/>
      <c r="N10" s="115">
        <v>192</v>
      </c>
      <c r="O10" s="115">
        <v>116</v>
      </c>
      <c r="P10" s="115">
        <v>76</v>
      </c>
      <c r="Q10" s="115"/>
      <c r="R10" s="115">
        <v>266</v>
      </c>
      <c r="S10" s="115">
        <v>147</v>
      </c>
      <c r="T10" s="115">
        <v>119</v>
      </c>
      <c r="U10" s="115"/>
      <c r="V10" s="115">
        <v>50</v>
      </c>
      <c r="W10" s="115">
        <v>30</v>
      </c>
      <c r="X10" s="115">
        <v>20</v>
      </c>
      <c r="Y10" s="115"/>
      <c r="Z10" s="115">
        <v>0</v>
      </c>
      <c r="AA10" s="115">
        <v>0</v>
      </c>
      <c r="AB10" s="115">
        <v>0</v>
      </c>
      <c r="AC10" s="14"/>
    </row>
    <row r="11" spans="1:29" x14ac:dyDescent="0.3">
      <c r="A11" s="50" t="s">
        <v>178</v>
      </c>
      <c r="B11" s="115">
        <v>1529</v>
      </c>
      <c r="C11" s="115">
        <v>846</v>
      </c>
      <c r="D11" s="115">
        <v>683</v>
      </c>
      <c r="E11" s="115"/>
      <c r="F11" s="115">
        <v>536</v>
      </c>
      <c r="G11" s="115">
        <v>254</v>
      </c>
      <c r="H11" s="115">
        <v>282</v>
      </c>
      <c r="I11" s="115"/>
      <c r="J11" s="115">
        <v>311</v>
      </c>
      <c r="K11" s="115">
        <v>189</v>
      </c>
      <c r="L11" s="115">
        <v>122</v>
      </c>
      <c r="M11" s="115"/>
      <c r="N11" s="115">
        <v>211</v>
      </c>
      <c r="O11" s="115">
        <v>123</v>
      </c>
      <c r="P11" s="115">
        <v>88</v>
      </c>
      <c r="Q11" s="115"/>
      <c r="R11" s="115">
        <v>369</v>
      </c>
      <c r="S11" s="115">
        <v>222</v>
      </c>
      <c r="T11" s="115">
        <v>147</v>
      </c>
      <c r="U11" s="115"/>
      <c r="V11" s="115">
        <v>102</v>
      </c>
      <c r="W11" s="115">
        <v>58</v>
      </c>
      <c r="X11" s="115">
        <v>44</v>
      </c>
      <c r="Y11" s="115"/>
      <c r="Z11" s="115">
        <v>0</v>
      </c>
      <c r="AA11" s="115">
        <v>0</v>
      </c>
      <c r="AB11" s="115">
        <v>0</v>
      </c>
    </row>
    <row r="12" spans="1:29" x14ac:dyDescent="0.3">
      <c r="A12" s="50" t="s">
        <v>179</v>
      </c>
      <c r="B12" s="115">
        <v>1494</v>
      </c>
      <c r="C12" s="115">
        <v>866</v>
      </c>
      <c r="D12" s="115">
        <v>628</v>
      </c>
      <c r="E12" s="115"/>
      <c r="F12" s="115">
        <v>569</v>
      </c>
      <c r="G12" s="115">
        <v>306</v>
      </c>
      <c r="H12" s="115">
        <v>263</v>
      </c>
      <c r="I12" s="115"/>
      <c r="J12" s="115">
        <v>276</v>
      </c>
      <c r="K12" s="115">
        <v>174</v>
      </c>
      <c r="L12" s="115">
        <v>102</v>
      </c>
      <c r="M12" s="115"/>
      <c r="N12" s="115">
        <v>279</v>
      </c>
      <c r="O12" s="115">
        <v>159</v>
      </c>
      <c r="P12" s="115">
        <v>120</v>
      </c>
      <c r="Q12" s="115"/>
      <c r="R12" s="115">
        <v>320</v>
      </c>
      <c r="S12" s="115">
        <v>195</v>
      </c>
      <c r="T12" s="115">
        <v>125</v>
      </c>
      <c r="U12" s="115"/>
      <c r="V12" s="115">
        <v>50</v>
      </c>
      <c r="W12" s="115">
        <v>32</v>
      </c>
      <c r="X12" s="115">
        <v>18</v>
      </c>
      <c r="Y12" s="115"/>
      <c r="Z12" s="115">
        <v>0</v>
      </c>
      <c r="AA12" s="115">
        <v>0</v>
      </c>
      <c r="AB12" s="115">
        <v>0</v>
      </c>
    </row>
    <row r="13" spans="1:29" x14ac:dyDescent="0.3">
      <c r="A13" s="50" t="s">
        <v>180</v>
      </c>
      <c r="B13" s="115">
        <v>1503</v>
      </c>
      <c r="C13" s="115">
        <v>850</v>
      </c>
      <c r="D13" s="115">
        <v>653</v>
      </c>
      <c r="E13" s="115"/>
      <c r="F13" s="115">
        <v>484</v>
      </c>
      <c r="G13" s="115">
        <v>262</v>
      </c>
      <c r="H13" s="115">
        <v>222</v>
      </c>
      <c r="I13" s="115"/>
      <c r="J13" s="115">
        <v>315</v>
      </c>
      <c r="K13" s="115">
        <v>164</v>
      </c>
      <c r="L13" s="115">
        <v>151</v>
      </c>
      <c r="M13" s="115"/>
      <c r="N13" s="115">
        <v>203</v>
      </c>
      <c r="O13" s="115">
        <v>112</v>
      </c>
      <c r="P13" s="115">
        <v>91</v>
      </c>
      <c r="Q13" s="115"/>
      <c r="R13" s="115">
        <v>346</v>
      </c>
      <c r="S13" s="115">
        <v>216</v>
      </c>
      <c r="T13" s="115">
        <v>130</v>
      </c>
      <c r="U13" s="115"/>
      <c r="V13" s="115">
        <v>155</v>
      </c>
      <c r="W13" s="115">
        <v>96</v>
      </c>
      <c r="X13" s="115">
        <v>59</v>
      </c>
      <c r="Y13" s="115"/>
      <c r="Z13" s="115">
        <v>0</v>
      </c>
      <c r="AA13" s="115">
        <v>0</v>
      </c>
      <c r="AB13" s="115">
        <v>0</v>
      </c>
    </row>
    <row r="14" spans="1:29" x14ac:dyDescent="0.3">
      <c r="A14" s="50" t="s">
        <v>181</v>
      </c>
      <c r="B14" s="115">
        <v>217</v>
      </c>
      <c r="C14" s="115">
        <v>134</v>
      </c>
      <c r="D14" s="115">
        <v>83</v>
      </c>
      <c r="E14" s="115"/>
      <c r="F14" s="115">
        <v>98</v>
      </c>
      <c r="G14" s="115">
        <v>56</v>
      </c>
      <c r="H14" s="115">
        <v>42</v>
      </c>
      <c r="I14" s="115"/>
      <c r="J14" s="115">
        <v>49</v>
      </c>
      <c r="K14" s="115">
        <v>32</v>
      </c>
      <c r="L14" s="115">
        <v>17</v>
      </c>
      <c r="M14" s="115"/>
      <c r="N14" s="115">
        <v>23</v>
      </c>
      <c r="O14" s="115">
        <v>20</v>
      </c>
      <c r="P14" s="115">
        <v>3</v>
      </c>
      <c r="Q14" s="115"/>
      <c r="R14" s="115">
        <v>41</v>
      </c>
      <c r="S14" s="115">
        <v>24</v>
      </c>
      <c r="T14" s="115">
        <v>17</v>
      </c>
      <c r="U14" s="115"/>
      <c r="V14" s="115">
        <v>6</v>
      </c>
      <c r="W14" s="115">
        <v>2</v>
      </c>
      <c r="X14" s="115">
        <v>4</v>
      </c>
      <c r="Y14" s="115"/>
      <c r="Z14" s="115">
        <v>0</v>
      </c>
      <c r="AA14" s="115">
        <v>0</v>
      </c>
      <c r="AB14" s="115">
        <v>0</v>
      </c>
      <c r="AC14" s="24"/>
    </row>
    <row r="15" spans="1:29" x14ac:dyDescent="0.3">
      <c r="A15" s="50" t="s">
        <v>182</v>
      </c>
      <c r="B15" s="115">
        <v>519</v>
      </c>
      <c r="C15" s="115">
        <v>333</v>
      </c>
      <c r="D15" s="115">
        <v>186</v>
      </c>
      <c r="E15" s="115"/>
      <c r="F15" s="115">
        <v>193</v>
      </c>
      <c r="G15" s="115">
        <v>123</v>
      </c>
      <c r="H15" s="115">
        <v>70</v>
      </c>
      <c r="I15" s="115"/>
      <c r="J15" s="115">
        <v>128</v>
      </c>
      <c r="K15" s="115">
        <v>74</v>
      </c>
      <c r="L15" s="115">
        <v>54</v>
      </c>
      <c r="M15" s="115"/>
      <c r="N15" s="115">
        <v>60</v>
      </c>
      <c r="O15" s="115">
        <v>47</v>
      </c>
      <c r="P15" s="115">
        <v>13</v>
      </c>
      <c r="Q15" s="115"/>
      <c r="R15" s="115">
        <v>108</v>
      </c>
      <c r="S15" s="115">
        <v>67</v>
      </c>
      <c r="T15" s="115">
        <v>41</v>
      </c>
      <c r="U15" s="115"/>
      <c r="V15" s="115">
        <v>30</v>
      </c>
      <c r="W15" s="115">
        <v>22</v>
      </c>
      <c r="X15" s="115">
        <v>8</v>
      </c>
      <c r="Y15" s="115"/>
      <c r="Z15" s="115">
        <v>0</v>
      </c>
      <c r="AA15" s="115">
        <v>0</v>
      </c>
      <c r="AB15" s="115">
        <v>0</v>
      </c>
      <c r="AC15" s="14"/>
    </row>
    <row r="16" spans="1:29" x14ac:dyDescent="0.3">
      <c r="A16" s="50" t="s">
        <v>183</v>
      </c>
      <c r="B16" s="115">
        <v>73</v>
      </c>
      <c r="C16" s="115">
        <v>60</v>
      </c>
      <c r="D16" s="115">
        <v>13</v>
      </c>
      <c r="E16" s="115"/>
      <c r="F16" s="115">
        <v>24</v>
      </c>
      <c r="G16" s="115">
        <v>21</v>
      </c>
      <c r="H16" s="115">
        <v>3</v>
      </c>
      <c r="I16" s="115"/>
      <c r="J16" s="115">
        <v>9</v>
      </c>
      <c r="K16" s="115">
        <v>7</v>
      </c>
      <c r="L16" s="115">
        <v>2</v>
      </c>
      <c r="M16" s="115"/>
      <c r="N16" s="115">
        <v>2</v>
      </c>
      <c r="O16" s="115">
        <v>2</v>
      </c>
      <c r="P16" s="115">
        <v>0</v>
      </c>
      <c r="Q16" s="115"/>
      <c r="R16" s="115">
        <v>35</v>
      </c>
      <c r="S16" s="115">
        <v>27</v>
      </c>
      <c r="T16" s="115">
        <v>8</v>
      </c>
      <c r="U16" s="115"/>
      <c r="V16" s="115">
        <v>3</v>
      </c>
      <c r="W16" s="115">
        <v>3</v>
      </c>
      <c r="X16" s="115">
        <v>0</v>
      </c>
      <c r="Y16" s="115"/>
      <c r="Z16" s="115">
        <v>0</v>
      </c>
      <c r="AA16" s="115">
        <v>0</v>
      </c>
      <c r="AB16" s="115">
        <v>0</v>
      </c>
      <c r="AC16" s="24"/>
    </row>
    <row r="17" spans="1:29" x14ac:dyDescent="0.3">
      <c r="A17" s="50" t="s">
        <v>184</v>
      </c>
      <c r="B17" s="115">
        <v>2160</v>
      </c>
      <c r="C17" s="115">
        <v>1242</v>
      </c>
      <c r="D17" s="115">
        <v>918</v>
      </c>
      <c r="E17" s="115"/>
      <c r="F17" s="115">
        <v>891</v>
      </c>
      <c r="G17" s="115">
        <v>492</v>
      </c>
      <c r="H17" s="115">
        <v>399</v>
      </c>
      <c r="I17" s="115"/>
      <c r="J17" s="115">
        <v>469</v>
      </c>
      <c r="K17" s="115">
        <v>252</v>
      </c>
      <c r="L17" s="115">
        <v>217</v>
      </c>
      <c r="M17" s="115"/>
      <c r="N17" s="115">
        <v>228</v>
      </c>
      <c r="O17" s="115">
        <v>149</v>
      </c>
      <c r="P17" s="115">
        <v>79</v>
      </c>
      <c r="Q17" s="115"/>
      <c r="R17" s="115">
        <v>470</v>
      </c>
      <c r="S17" s="115">
        <v>287</v>
      </c>
      <c r="T17" s="115">
        <v>183</v>
      </c>
      <c r="U17" s="115"/>
      <c r="V17" s="115">
        <v>102</v>
      </c>
      <c r="W17" s="115">
        <v>62</v>
      </c>
      <c r="X17" s="115">
        <v>40</v>
      </c>
      <c r="Y17" s="115"/>
      <c r="Z17" s="115">
        <v>0</v>
      </c>
      <c r="AA17" s="115">
        <v>0</v>
      </c>
      <c r="AB17" s="115">
        <v>0</v>
      </c>
      <c r="AC17" s="24"/>
    </row>
    <row r="18" spans="1:29" x14ac:dyDescent="0.3">
      <c r="A18" s="50" t="s">
        <v>185</v>
      </c>
      <c r="B18" s="115">
        <v>780</v>
      </c>
      <c r="C18" s="115">
        <v>427</v>
      </c>
      <c r="D18" s="115">
        <v>353</v>
      </c>
      <c r="E18" s="115"/>
      <c r="F18" s="115">
        <v>239</v>
      </c>
      <c r="G18" s="115">
        <v>133</v>
      </c>
      <c r="H18" s="115">
        <v>106</v>
      </c>
      <c r="I18" s="115"/>
      <c r="J18" s="115">
        <v>181</v>
      </c>
      <c r="K18" s="115">
        <v>98</v>
      </c>
      <c r="L18" s="115">
        <v>83</v>
      </c>
      <c r="M18" s="115"/>
      <c r="N18" s="115">
        <v>123</v>
      </c>
      <c r="O18" s="115">
        <v>76</v>
      </c>
      <c r="P18" s="115">
        <v>47</v>
      </c>
      <c r="Q18" s="115"/>
      <c r="R18" s="115">
        <v>134</v>
      </c>
      <c r="S18" s="115">
        <v>60</v>
      </c>
      <c r="T18" s="115">
        <v>74</v>
      </c>
      <c r="U18" s="115"/>
      <c r="V18" s="115">
        <v>103</v>
      </c>
      <c r="W18" s="115">
        <v>60</v>
      </c>
      <c r="X18" s="115">
        <v>43</v>
      </c>
      <c r="Y18" s="115"/>
      <c r="Z18" s="115">
        <v>0</v>
      </c>
      <c r="AA18" s="115">
        <v>0</v>
      </c>
      <c r="AB18" s="115">
        <v>0</v>
      </c>
      <c r="AC18" s="24"/>
    </row>
    <row r="19" spans="1:29" x14ac:dyDescent="0.3">
      <c r="A19" s="50" t="s">
        <v>186</v>
      </c>
      <c r="B19" s="115">
        <v>992</v>
      </c>
      <c r="C19" s="115">
        <v>630</v>
      </c>
      <c r="D19" s="115">
        <v>362</v>
      </c>
      <c r="E19" s="115"/>
      <c r="F19" s="115">
        <v>366</v>
      </c>
      <c r="G19" s="115">
        <v>237</v>
      </c>
      <c r="H19" s="115">
        <v>129</v>
      </c>
      <c r="I19" s="115"/>
      <c r="J19" s="115">
        <v>244</v>
      </c>
      <c r="K19" s="115">
        <v>146</v>
      </c>
      <c r="L19" s="115">
        <v>98</v>
      </c>
      <c r="M19" s="115"/>
      <c r="N19" s="115">
        <v>133</v>
      </c>
      <c r="O19" s="115">
        <v>82</v>
      </c>
      <c r="P19" s="115">
        <v>51</v>
      </c>
      <c r="Q19" s="115"/>
      <c r="R19" s="115">
        <v>192</v>
      </c>
      <c r="S19" s="115">
        <v>126</v>
      </c>
      <c r="T19" s="115">
        <v>66</v>
      </c>
      <c r="U19" s="115"/>
      <c r="V19" s="115">
        <v>57</v>
      </c>
      <c r="W19" s="115">
        <v>39</v>
      </c>
      <c r="X19" s="115">
        <v>18</v>
      </c>
      <c r="Y19" s="115"/>
      <c r="Z19" s="115">
        <v>0</v>
      </c>
      <c r="AA19" s="115">
        <v>0</v>
      </c>
      <c r="AB19" s="115">
        <v>0</v>
      </c>
      <c r="AC19" s="24"/>
    </row>
    <row r="20" spans="1:29" x14ac:dyDescent="0.3">
      <c r="A20" s="50" t="s">
        <v>187</v>
      </c>
      <c r="B20" s="115">
        <v>541</v>
      </c>
      <c r="C20" s="115">
        <v>367</v>
      </c>
      <c r="D20" s="115">
        <v>174</v>
      </c>
      <c r="E20" s="115"/>
      <c r="F20" s="115">
        <v>176</v>
      </c>
      <c r="G20" s="115">
        <v>116</v>
      </c>
      <c r="H20" s="115">
        <v>60</v>
      </c>
      <c r="I20" s="115"/>
      <c r="J20" s="115">
        <v>154</v>
      </c>
      <c r="K20" s="115">
        <v>116</v>
      </c>
      <c r="L20" s="115">
        <v>38</v>
      </c>
      <c r="M20" s="115"/>
      <c r="N20" s="115">
        <v>54</v>
      </c>
      <c r="O20" s="115">
        <v>37</v>
      </c>
      <c r="P20" s="115">
        <v>17</v>
      </c>
      <c r="Q20" s="115"/>
      <c r="R20" s="115">
        <v>131</v>
      </c>
      <c r="S20" s="115">
        <v>78</v>
      </c>
      <c r="T20" s="115">
        <v>53</v>
      </c>
      <c r="U20" s="115"/>
      <c r="V20" s="115">
        <v>26</v>
      </c>
      <c r="W20" s="115">
        <v>20</v>
      </c>
      <c r="X20" s="115">
        <v>6</v>
      </c>
      <c r="Y20" s="115"/>
      <c r="Z20" s="115">
        <v>0</v>
      </c>
      <c r="AA20" s="115">
        <v>0</v>
      </c>
      <c r="AB20" s="115">
        <v>0</v>
      </c>
      <c r="AC20" s="24"/>
    </row>
    <row r="21" spans="1:29" x14ac:dyDescent="0.3">
      <c r="A21" s="68" t="s">
        <v>188</v>
      </c>
      <c r="B21" s="115">
        <v>2358</v>
      </c>
      <c r="C21" s="115">
        <v>1356</v>
      </c>
      <c r="D21" s="115">
        <v>1002</v>
      </c>
      <c r="E21" s="115"/>
      <c r="F21" s="115">
        <v>871</v>
      </c>
      <c r="G21" s="115">
        <v>515</v>
      </c>
      <c r="H21" s="115">
        <v>356</v>
      </c>
      <c r="I21" s="115"/>
      <c r="J21" s="115">
        <v>440</v>
      </c>
      <c r="K21" s="115">
        <v>251</v>
      </c>
      <c r="L21" s="115">
        <v>189</v>
      </c>
      <c r="M21" s="115"/>
      <c r="N21" s="115">
        <v>351</v>
      </c>
      <c r="O21" s="115">
        <v>209</v>
      </c>
      <c r="P21" s="115">
        <v>142</v>
      </c>
      <c r="Q21" s="115"/>
      <c r="R21" s="115">
        <v>585</v>
      </c>
      <c r="S21" s="115">
        <v>319</v>
      </c>
      <c r="T21" s="115">
        <v>266</v>
      </c>
      <c r="U21" s="115"/>
      <c r="V21" s="115">
        <v>111</v>
      </c>
      <c r="W21" s="115">
        <v>62</v>
      </c>
      <c r="X21" s="115">
        <v>49</v>
      </c>
      <c r="Y21" s="115"/>
      <c r="Z21" s="115">
        <v>0</v>
      </c>
      <c r="AA21" s="115">
        <v>0</v>
      </c>
      <c r="AB21" s="115">
        <v>0</v>
      </c>
      <c r="AC21" s="24"/>
    </row>
    <row r="22" spans="1:29" x14ac:dyDescent="0.3">
      <c r="A22" s="50" t="s">
        <v>189</v>
      </c>
      <c r="B22" s="115">
        <v>547</v>
      </c>
      <c r="C22" s="115">
        <v>301</v>
      </c>
      <c r="D22" s="115">
        <v>246</v>
      </c>
      <c r="E22" s="115"/>
      <c r="F22" s="115">
        <v>185</v>
      </c>
      <c r="G22" s="115">
        <v>116</v>
      </c>
      <c r="H22" s="115">
        <v>69</v>
      </c>
      <c r="I22" s="115"/>
      <c r="J22" s="115">
        <v>149</v>
      </c>
      <c r="K22" s="115">
        <v>71</v>
      </c>
      <c r="L22" s="115">
        <v>78</v>
      </c>
      <c r="M22" s="115"/>
      <c r="N22" s="115">
        <v>51</v>
      </c>
      <c r="O22" s="115">
        <v>23</v>
      </c>
      <c r="P22" s="115">
        <v>28</v>
      </c>
      <c r="Q22" s="115"/>
      <c r="R22" s="115">
        <v>149</v>
      </c>
      <c r="S22" s="115">
        <v>83</v>
      </c>
      <c r="T22" s="115">
        <v>66</v>
      </c>
      <c r="U22" s="115"/>
      <c r="V22" s="115">
        <v>13</v>
      </c>
      <c r="W22" s="115">
        <v>8</v>
      </c>
      <c r="X22" s="115">
        <v>5</v>
      </c>
      <c r="Y22" s="115"/>
      <c r="Z22" s="115">
        <v>0</v>
      </c>
      <c r="AA22" s="115">
        <v>0</v>
      </c>
      <c r="AB22" s="115">
        <v>0</v>
      </c>
      <c r="AC22" s="24"/>
    </row>
    <row r="23" spans="1:29" x14ac:dyDescent="0.3">
      <c r="A23" s="50" t="s">
        <v>190</v>
      </c>
      <c r="B23" s="115">
        <v>1387</v>
      </c>
      <c r="C23" s="115">
        <v>805</v>
      </c>
      <c r="D23" s="115">
        <v>582</v>
      </c>
      <c r="E23" s="115"/>
      <c r="F23" s="115">
        <v>435</v>
      </c>
      <c r="G23" s="115">
        <v>240</v>
      </c>
      <c r="H23" s="115">
        <v>195</v>
      </c>
      <c r="I23" s="115"/>
      <c r="J23" s="115">
        <v>353</v>
      </c>
      <c r="K23" s="115">
        <v>211</v>
      </c>
      <c r="L23" s="115">
        <v>142</v>
      </c>
      <c r="M23" s="115"/>
      <c r="N23" s="115">
        <v>230</v>
      </c>
      <c r="O23" s="115">
        <v>132</v>
      </c>
      <c r="P23" s="115">
        <v>98</v>
      </c>
      <c r="Q23" s="115"/>
      <c r="R23" s="115">
        <v>245</v>
      </c>
      <c r="S23" s="115">
        <v>147</v>
      </c>
      <c r="T23" s="115">
        <v>98</v>
      </c>
      <c r="U23" s="115"/>
      <c r="V23" s="115">
        <v>124</v>
      </c>
      <c r="W23" s="115">
        <v>75</v>
      </c>
      <c r="X23" s="115">
        <v>49</v>
      </c>
      <c r="Y23" s="115"/>
      <c r="Z23" s="115">
        <v>0</v>
      </c>
      <c r="AA23" s="115">
        <v>0</v>
      </c>
      <c r="AB23" s="115">
        <v>0</v>
      </c>
      <c r="AC23" s="24"/>
    </row>
    <row r="24" spans="1:29" x14ac:dyDescent="0.3">
      <c r="A24" s="50" t="s">
        <v>191</v>
      </c>
      <c r="B24" s="115">
        <v>407</v>
      </c>
      <c r="C24" s="115">
        <v>241</v>
      </c>
      <c r="D24" s="115">
        <v>166</v>
      </c>
      <c r="E24" s="115"/>
      <c r="F24" s="115">
        <v>189</v>
      </c>
      <c r="G24" s="115">
        <v>101</v>
      </c>
      <c r="H24" s="115">
        <v>88</v>
      </c>
      <c r="I24" s="115"/>
      <c r="J24" s="115">
        <v>93</v>
      </c>
      <c r="K24" s="115">
        <v>64</v>
      </c>
      <c r="L24" s="115">
        <v>29</v>
      </c>
      <c r="M24" s="115"/>
      <c r="N24" s="115">
        <v>28</v>
      </c>
      <c r="O24" s="115">
        <v>20</v>
      </c>
      <c r="P24" s="115">
        <v>8</v>
      </c>
      <c r="Q24" s="115"/>
      <c r="R24" s="115">
        <v>93</v>
      </c>
      <c r="S24" s="115">
        <v>53</v>
      </c>
      <c r="T24" s="115">
        <v>40</v>
      </c>
      <c r="U24" s="115"/>
      <c r="V24" s="115">
        <v>4</v>
      </c>
      <c r="W24" s="115">
        <v>3</v>
      </c>
      <c r="X24" s="115">
        <v>1</v>
      </c>
      <c r="Y24" s="115"/>
      <c r="Z24" s="115">
        <v>0</v>
      </c>
      <c r="AA24" s="115">
        <v>0</v>
      </c>
      <c r="AB24" s="115">
        <v>0</v>
      </c>
      <c r="AC24" s="14"/>
    </row>
    <row r="25" spans="1:29" x14ac:dyDescent="0.3">
      <c r="A25" s="50" t="s">
        <v>192</v>
      </c>
      <c r="B25" s="115">
        <v>647</v>
      </c>
      <c r="C25" s="115">
        <v>359</v>
      </c>
      <c r="D25" s="115">
        <v>288</v>
      </c>
      <c r="E25" s="115"/>
      <c r="F25" s="115">
        <v>291</v>
      </c>
      <c r="G25" s="115">
        <v>147</v>
      </c>
      <c r="H25" s="115">
        <v>144</v>
      </c>
      <c r="I25" s="115"/>
      <c r="J25" s="115">
        <v>103</v>
      </c>
      <c r="K25" s="115">
        <v>59</v>
      </c>
      <c r="L25" s="115">
        <v>44</v>
      </c>
      <c r="M25" s="115"/>
      <c r="N25" s="115">
        <v>130</v>
      </c>
      <c r="O25" s="115">
        <v>69</v>
      </c>
      <c r="P25" s="115">
        <v>61</v>
      </c>
      <c r="Q25" s="115"/>
      <c r="R25" s="115">
        <v>83</v>
      </c>
      <c r="S25" s="115">
        <v>57</v>
      </c>
      <c r="T25" s="115">
        <v>26</v>
      </c>
      <c r="U25" s="115"/>
      <c r="V25" s="115">
        <v>29</v>
      </c>
      <c r="W25" s="115">
        <v>18</v>
      </c>
      <c r="X25" s="115">
        <v>11</v>
      </c>
      <c r="Y25" s="115"/>
      <c r="Z25" s="115">
        <v>11</v>
      </c>
      <c r="AA25" s="115">
        <v>9</v>
      </c>
      <c r="AB25" s="115">
        <v>2</v>
      </c>
      <c r="AC25" s="24"/>
    </row>
    <row r="26" spans="1:29" x14ac:dyDescent="0.3">
      <c r="A26" s="50" t="s">
        <v>193</v>
      </c>
      <c r="B26" s="115">
        <v>163</v>
      </c>
      <c r="C26" s="115">
        <v>95</v>
      </c>
      <c r="D26" s="115">
        <v>68</v>
      </c>
      <c r="E26" s="115"/>
      <c r="F26" s="115">
        <v>75</v>
      </c>
      <c r="G26" s="115">
        <v>43</v>
      </c>
      <c r="H26" s="115">
        <v>32</v>
      </c>
      <c r="I26" s="115"/>
      <c r="J26" s="115">
        <v>25</v>
      </c>
      <c r="K26" s="115">
        <v>13</v>
      </c>
      <c r="L26" s="115">
        <v>12</v>
      </c>
      <c r="M26" s="115"/>
      <c r="N26" s="115">
        <v>15</v>
      </c>
      <c r="O26" s="115">
        <v>10</v>
      </c>
      <c r="P26" s="115">
        <v>5</v>
      </c>
      <c r="Q26" s="115"/>
      <c r="R26" s="115">
        <v>35</v>
      </c>
      <c r="S26" s="115">
        <v>22</v>
      </c>
      <c r="T26" s="115">
        <v>13</v>
      </c>
      <c r="U26" s="115"/>
      <c r="V26" s="115">
        <v>13</v>
      </c>
      <c r="W26" s="115">
        <v>7</v>
      </c>
      <c r="X26" s="115">
        <v>6</v>
      </c>
      <c r="Y26" s="115"/>
      <c r="Z26" s="115">
        <v>0</v>
      </c>
      <c r="AA26" s="115">
        <v>0</v>
      </c>
      <c r="AB26" s="115">
        <v>0</v>
      </c>
      <c r="AC26" s="24"/>
    </row>
    <row r="27" spans="1:29" x14ac:dyDescent="0.3">
      <c r="A27" s="50" t="s">
        <v>194</v>
      </c>
      <c r="B27" s="115">
        <v>315</v>
      </c>
      <c r="C27" s="115">
        <v>197</v>
      </c>
      <c r="D27" s="115">
        <v>118</v>
      </c>
      <c r="E27" s="115"/>
      <c r="F27" s="115">
        <v>76</v>
      </c>
      <c r="G27" s="115">
        <v>39</v>
      </c>
      <c r="H27" s="115">
        <v>37</v>
      </c>
      <c r="I27" s="115"/>
      <c r="J27" s="115">
        <v>76</v>
      </c>
      <c r="K27" s="115">
        <v>47</v>
      </c>
      <c r="L27" s="115">
        <v>29</v>
      </c>
      <c r="M27" s="115"/>
      <c r="N27" s="115">
        <v>36</v>
      </c>
      <c r="O27" s="115">
        <v>24</v>
      </c>
      <c r="P27" s="115">
        <v>12</v>
      </c>
      <c r="Q27" s="115"/>
      <c r="R27" s="115">
        <v>97</v>
      </c>
      <c r="S27" s="115">
        <v>68</v>
      </c>
      <c r="T27" s="115">
        <v>29</v>
      </c>
      <c r="U27" s="115"/>
      <c r="V27" s="115">
        <v>30</v>
      </c>
      <c r="W27" s="115">
        <v>19</v>
      </c>
      <c r="X27" s="115">
        <v>11</v>
      </c>
      <c r="Y27" s="115"/>
      <c r="Z27" s="115">
        <v>0</v>
      </c>
      <c r="AA27" s="115">
        <v>0</v>
      </c>
      <c r="AB27" s="115">
        <v>0</v>
      </c>
      <c r="AC27" s="24"/>
    </row>
    <row r="28" spans="1:29" x14ac:dyDescent="0.3">
      <c r="A28" s="50" t="s">
        <v>195</v>
      </c>
      <c r="B28" s="115">
        <v>574</v>
      </c>
      <c r="C28" s="115">
        <v>351</v>
      </c>
      <c r="D28" s="115">
        <v>223</v>
      </c>
      <c r="E28" s="115"/>
      <c r="F28" s="115">
        <v>237</v>
      </c>
      <c r="G28" s="115">
        <v>133</v>
      </c>
      <c r="H28" s="115">
        <v>104</v>
      </c>
      <c r="I28" s="115"/>
      <c r="J28" s="115">
        <v>129</v>
      </c>
      <c r="K28" s="115">
        <v>91</v>
      </c>
      <c r="L28" s="115">
        <v>38</v>
      </c>
      <c r="M28" s="115"/>
      <c r="N28" s="115">
        <v>83</v>
      </c>
      <c r="O28" s="115">
        <v>48</v>
      </c>
      <c r="P28" s="115">
        <v>35</v>
      </c>
      <c r="Q28" s="115"/>
      <c r="R28" s="115">
        <v>99</v>
      </c>
      <c r="S28" s="115">
        <v>62</v>
      </c>
      <c r="T28" s="115">
        <v>37</v>
      </c>
      <c r="U28" s="115"/>
      <c r="V28" s="115">
        <v>26</v>
      </c>
      <c r="W28" s="115">
        <v>17</v>
      </c>
      <c r="X28" s="115">
        <v>9</v>
      </c>
      <c r="Y28" s="115"/>
      <c r="Z28" s="115">
        <v>0</v>
      </c>
      <c r="AA28" s="115">
        <v>0</v>
      </c>
      <c r="AB28" s="115">
        <v>0</v>
      </c>
      <c r="AC28" s="24"/>
    </row>
    <row r="29" spans="1:29" x14ac:dyDescent="0.3">
      <c r="A29" s="50" t="s">
        <v>196</v>
      </c>
      <c r="B29" s="115">
        <v>536</v>
      </c>
      <c r="C29" s="115">
        <v>297</v>
      </c>
      <c r="D29" s="115">
        <v>239</v>
      </c>
      <c r="E29" s="115"/>
      <c r="F29" s="115">
        <v>179</v>
      </c>
      <c r="G29" s="115">
        <v>107</v>
      </c>
      <c r="H29" s="115">
        <v>72</v>
      </c>
      <c r="I29" s="115"/>
      <c r="J29" s="115">
        <v>141</v>
      </c>
      <c r="K29" s="115">
        <v>75</v>
      </c>
      <c r="L29" s="115">
        <v>66</v>
      </c>
      <c r="M29" s="115"/>
      <c r="N29" s="115">
        <v>62</v>
      </c>
      <c r="O29" s="115">
        <v>37</v>
      </c>
      <c r="P29" s="115">
        <v>25</v>
      </c>
      <c r="Q29" s="115"/>
      <c r="R29" s="115">
        <v>121</v>
      </c>
      <c r="S29" s="115">
        <v>66</v>
      </c>
      <c r="T29" s="115">
        <v>55</v>
      </c>
      <c r="U29" s="115"/>
      <c r="V29" s="115">
        <v>33</v>
      </c>
      <c r="W29" s="115">
        <v>12</v>
      </c>
      <c r="X29" s="115">
        <v>21</v>
      </c>
      <c r="Y29" s="115"/>
      <c r="Z29" s="115">
        <v>0</v>
      </c>
      <c r="AA29" s="115">
        <v>0</v>
      </c>
      <c r="AB29" s="115">
        <v>0</v>
      </c>
      <c r="AC29" s="24"/>
    </row>
    <row r="30" spans="1:29" x14ac:dyDescent="0.3">
      <c r="A30" s="50" t="s">
        <v>197</v>
      </c>
      <c r="B30" s="115">
        <v>317</v>
      </c>
      <c r="C30" s="115">
        <v>178</v>
      </c>
      <c r="D30" s="115">
        <v>139</v>
      </c>
      <c r="E30" s="115"/>
      <c r="F30" s="115">
        <v>94</v>
      </c>
      <c r="G30" s="115">
        <v>61</v>
      </c>
      <c r="H30" s="115">
        <v>33</v>
      </c>
      <c r="I30" s="115"/>
      <c r="J30" s="115">
        <v>77</v>
      </c>
      <c r="K30" s="115">
        <v>50</v>
      </c>
      <c r="L30" s="115">
        <v>27</v>
      </c>
      <c r="M30" s="115"/>
      <c r="N30" s="115">
        <v>29</v>
      </c>
      <c r="O30" s="115">
        <v>16</v>
      </c>
      <c r="P30" s="115">
        <v>13</v>
      </c>
      <c r="Q30" s="115"/>
      <c r="R30" s="115">
        <v>89</v>
      </c>
      <c r="S30" s="115">
        <v>39</v>
      </c>
      <c r="T30" s="115">
        <v>50</v>
      </c>
      <c r="U30" s="115"/>
      <c r="V30" s="115">
        <v>28</v>
      </c>
      <c r="W30" s="115">
        <v>12</v>
      </c>
      <c r="X30" s="115">
        <v>16</v>
      </c>
      <c r="Y30" s="115"/>
      <c r="Z30" s="115">
        <v>0</v>
      </c>
      <c r="AA30" s="115">
        <v>0</v>
      </c>
      <c r="AB30" s="115">
        <v>0</v>
      </c>
      <c r="AC30" s="24"/>
    </row>
    <row r="31" spans="1:29" x14ac:dyDescent="0.3">
      <c r="A31" s="50" t="s">
        <v>198</v>
      </c>
      <c r="B31" s="115">
        <v>85</v>
      </c>
      <c r="C31" s="115">
        <v>60</v>
      </c>
      <c r="D31" s="115">
        <v>25</v>
      </c>
      <c r="E31" s="115"/>
      <c r="F31" s="115">
        <v>14</v>
      </c>
      <c r="G31" s="115">
        <v>6</v>
      </c>
      <c r="H31" s="115">
        <v>8</v>
      </c>
      <c r="I31" s="115"/>
      <c r="J31" s="115">
        <v>21</v>
      </c>
      <c r="K31" s="115">
        <v>12</v>
      </c>
      <c r="L31" s="115">
        <v>9</v>
      </c>
      <c r="M31" s="115"/>
      <c r="N31" s="115">
        <v>11</v>
      </c>
      <c r="O31" s="115">
        <v>9</v>
      </c>
      <c r="P31" s="115">
        <v>2</v>
      </c>
      <c r="Q31" s="115"/>
      <c r="R31" s="115">
        <v>26</v>
      </c>
      <c r="S31" s="115">
        <v>22</v>
      </c>
      <c r="T31" s="115">
        <v>4</v>
      </c>
      <c r="U31" s="115"/>
      <c r="V31" s="115">
        <v>13</v>
      </c>
      <c r="W31" s="115">
        <v>11</v>
      </c>
      <c r="X31" s="115">
        <v>2</v>
      </c>
      <c r="Y31" s="115"/>
      <c r="Z31" s="115">
        <v>0</v>
      </c>
      <c r="AA31" s="115">
        <v>0</v>
      </c>
      <c r="AB31" s="115">
        <v>0</v>
      </c>
      <c r="AC31" s="24"/>
    </row>
    <row r="32" spans="1:29" x14ac:dyDescent="0.3">
      <c r="A32" s="50" t="s">
        <v>199</v>
      </c>
      <c r="B32" s="115">
        <v>449</v>
      </c>
      <c r="C32" s="115">
        <v>272</v>
      </c>
      <c r="D32" s="115">
        <v>177</v>
      </c>
      <c r="E32" s="115"/>
      <c r="F32" s="115">
        <v>137</v>
      </c>
      <c r="G32" s="115">
        <v>69</v>
      </c>
      <c r="H32" s="115">
        <v>68</v>
      </c>
      <c r="I32" s="115"/>
      <c r="J32" s="115">
        <v>118</v>
      </c>
      <c r="K32" s="115">
        <v>72</v>
      </c>
      <c r="L32" s="115">
        <v>46</v>
      </c>
      <c r="M32" s="115"/>
      <c r="N32" s="115">
        <v>65</v>
      </c>
      <c r="O32" s="115">
        <v>45</v>
      </c>
      <c r="P32" s="115">
        <v>20</v>
      </c>
      <c r="Q32" s="115"/>
      <c r="R32" s="115">
        <v>105</v>
      </c>
      <c r="S32" s="115">
        <v>66</v>
      </c>
      <c r="T32" s="115">
        <v>39</v>
      </c>
      <c r="U32" s="115"/>
      <c r="V32" s="115">
        <v>24</v>
      </c>
      <c r="W32" s="115">
        <v>20</v>
      </c>
      <c r="X32" s="115">
        <v>4</v>
      </c>
      <c r="Y32" s="115"/>
      <c r="Z32" s="115">
        <v>0</v>
      </c>
      <c r="AA32" s="115">
        <v>0</v>
      </c>
      <c r="AB32" s="115">
        <v>0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v>22</v>
      </c>
      <c r="C33" s="115">
        <v>13</v>
      </c>
      <c r="D33" s="115">
        <v>9</v>
      </c>
      <c r="E33" s="115"/>
      <c r="F33" s="115">
        <v>1</v>
      </c>
      <c r="G33" s="115">
        <v>0</v>
      </c>
      <c r="H33" s="115">
        <v>1</v>
      </c>
      <c r="I33" s="115"/>
      <c r="J33" s="115">
        <v>4</v>
      </c>
      <c r="K33" s="115">
        <v>2</v>
      </c>
      <c r="L33" s="115">
        <v>2</v>
      </c>
      <c r="M33" s="115"/>
      <c r="N33" s="115">
        <v>3</v>
      </c>
      <c r="O33" s="115">
        <v>2</v>
      </c>
      <c r="P33" s="115">
        <v>1</v>
      </c>
      <c r="Q33" s="115"/>
      <c r="R33" s="115">
        <v>12</v>
      </c>
      <c r="S33" s="115">
        <v>9</v>
      </c>
      <c r="T33" s="115">
        <v>3</v>
      </c>
      <c r="U33" s="115"/>
      <c r="V33" s="115">
        <v>2</v>
      </c>
      <c r="W33" s="115">
        <v>0</v>
      </c>
      <c r="X33" s="115">
        <v>2</v>
      </c>
      <c r="Y33" s="115"/>
      <c r="Z33" s="115">
        <v>0</v>
      </c>
      <c r="AA33" s="115">
        <v>0</v>
      </c>
      <c r="AB33" s="115">
        <v>0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v>762</v>
      </c>
      <c r="C34" s="115">
        <v>444</v>
      </c>
      <c r="D34" s="115">
        <v>318</v>
      </c>
      <c r="E34" s="115"/>
      <c r="F34" s="115">
        <v>238</v>
      </c>
      <c r="G34" s="115">
        <v>133</v>
      </c>
      <c r="H34" s="115">
        <v>105</v>
      </c>
      <c r="I34" s="115"/>
      <c r="J34" s="115">
        <v>156</v>
      </c>
      <c r="K34" s="115">
        <v>84</v>
      </c>
      <c r="L34" s="115">
        <v>72</v>
      </c>
      <c r="M34" s="115"/>
      <c r="N34" s="115">
        <v>121</v>
      </c>
      <c r="O34" s="115">
        <v>74</v>
      </c>
      <c r="P34" s="115">
        <v>47</v>
      </c>
      <c r="Q34" s="115"/>
      <c r="R34" s="115">
        <v>159</v>
      </c>
      <c r="S34" s="115">
        <v>102</v>
      </c>
      <c r="T34" s="115">
        <v>57</v>
      </c>
      <c r="U34" s="115"/>
      <c r="V34" s="115">
        <v>88</v>
      </c>
      <c r="W34" s="115">
        <v>51</v>
      </c>
      <c r="X34" s="115">
        <v>37</v>
      </c>
      <c r="Y34" s="115"/>
      <c r="Z34" s="115">
        <v>0</v>
      </c>
      <c r="AA34" s="115">
        <v>0</v>
      </c>
      <c r="AB34" s="115">
        <v>0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v>1050</v>
      </c>
      <c r="C35" s="115">
        <v>635</v>
      </c>
      <c r="D35" s="115">
        <v>415</v>
      </c>
      <c r="E35" s="115"/>
      <c r="F35" s="115">
        <v>469</v>
      </c>
      <c r="G35" s="115">
        <v>281</v>
      </c>
      <c r="H35" s="115">
        <v>188</v>
      </c>
      <c r="I35" s="115"/>
      <c r="J35" s="115">
        <v>250</v>
      </c>
      <c r="K35" s="115">
        <v>140</v>
      </c>
      <c r="L35" s="115">
        <v>110</v>
      </c>
      <c r="M35" s="115"/>
      <c r="N35" s="115">
        <v>129</v>
      </c>
      <c r="O35" s="115">
        <v>81</v>
      </c>
      <c r="P35" s="115">
        <v>48</v>
      </c>
      <c r="Q35" s="115"/>
      <c r="R35" s="115">
        <v>169</v>
      </c>
      <c r="S35" s="115">
        <v>109</v>
      </c>
      <c r="T35" s="115">
        <v>60</v>
      </c>
      <c r="U35" s="115"/>
      <c r="V35" s="115">
        <v>33</v>
      </c>
      <c r="W35" s="115">
        <v>24</v>
      </c>
      <c r="X35" s="115">
        <v>9</v>
      </c>
      <c r="Y35" s="115"/>
      <c r="Z35" s="115">
        <v>0</v>
      </c>
      <c r="AA35" s="115">
        <v>0</v>
      </c>
      <c r="AB35" s="115">
        <v>0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v>154</v>
      </c>
      <c r="C36" s="115">
        <v>89</v>
      </c>
      <c r="D36" s="115">
        <v>65</v>
      </c>
      <c r="E36" s="115"/>
      <c r="F36" s="115">
        <v>47</v>
      </c>
      <c r="G36" s="115">
        <v>26</v>
      </c>
      <c r="H36" s="115">
        <v>21</v>
      </c>
      <c r="I36" s="115"/>
      <c r="J36" s="115">
        <v>39</v>
      </c>
      <c r="K36" s="115">
        <v>27</v>
      </c>
      <c r="L36" s="115">
        <v>12</v>
      </c>
      <c r="M36" s="115"/>
      <c r="N36" s="115">
        <v>31</v>
      </c>
      <c r="O36" s="115">
        <v>16</v>
      </c>
      <c r="P36" s="115">
        <v>15</v>
      </c>
      <c r="Q36" s="115"/>
      <c r="R36" s="115">
        <v>29</v>
      </c>
      <c r="S36" s="115">
        <v>16</v>
      </c>
      <c r="T36" s="115">
        <v>13</v>
      </c>
      <c r="U36" s="115"/>
      <c r="V36" s="115">
        <v>8</v>
      </c>
      <c r="W36" s="115">
        <v>4</v>
      </c>
      <c r="X36" s="115">
        <v>4</v>
      </c>
      <c r="Y36" s="115"/>
      <c r="Z36" s="115">
        <v>0</v>
      </c>
      <c r="AA36" s="115">
        <v>0</v>
      </c>
      <c r="AB36" s="115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hyperlinks>
    <hyperlink ref="AC2" location="Contenido!A1" display="Contenido" xr:uid="{8A33E01D-943B-40E9-8478-254341370C01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B3D56-B4E2-4984-AAC0-D13F3D9CE332}">
  <sheetPr>
    <tabColor rgb="FFF2DAB1"/>
    <pageSetUpPr fitToPage="1"/>
  </sheetPr>
  <dimension ref="A1:XEZ45"/>
  <sheetViews>
    <sheetView showGridLines="0" workbookViewId="0">
      <selection activeCell="G30" sqref="G30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392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9.0237206708703308</v>
      </c>
      <c r="C9" s="121">
        <v>10.464340116726856</v>
      </c>
      <c r="D9" s="121">
        <v>7.5759400048161272</v>
      </c>
      <c r="E9" s="121"/>
      <c r="F9" s="121">
        <v>12.807807556455797</v>
      </c>
      <c r="G9" s="121">
        <v>14.155161078238002</v>
      </c>
      <c r="H9" s="121">
        <v>11.409762253982331</v>
      </c>
      <c r="I9" s="121"/>
      <c r="J9" s="121">
        <v>9.553392557217153</v>
      </c>
      <c r="K9" s="121">
        <v>10.919240191156982</v>
      </c>
      <c r="L9" s="121">
        <v>8.1660956110295313</v>
      </c>
      <c r="M9" s="121"/>
      <c r="N9" s="121">
        <v>6.1387445703091732</v>
      </c>
      <c r="O9" s="121">
        <v>7.3787891653222388</v>
      </c>
      <c r="P9" s="121">
        <v>4.891072191371209</v>
      </c>
      <c r="Q9" s="121"/>
      <c r="R9" s="121">
        <v>10.905484190918548</v>
      </c>
      <c r="S9" s="121">
        <v>13.013599186952524</v>
      </c>
      <c r="T9" s="121">
        <v>8.7984908580826158</v>
      </c>
      <c r="U9" s="121"/>
      <c r="V9" s="121">
        <v>3.5542422963275646</v>
      </c>
      <c r="W9" s="121">
        <v>4.4461190655614162</v>
      </c>
      <c r="X9" s="121">
        <v>2.7127543207175675</v>
      </c>
      <c r="Y9" s="121"/>
      <c r="Z9" s="121">
        <v>7.8571428571428568</v>
      </c>
      <c r="AA9" s="121">
        <v>13.846153846153847</v>
      </c>
      <c r="AB9" s="121">
        <v>2.666666666666667</v>
      </c>
      <c r="AC9" s="14"/>
    </row>
    <row r="10" spans="1:29" x14ac:dyDescent="0.3">
      <c r="A10" s="50" t="s">
        <v>177</v>
      </c>
      <c r="B10" s="117">
        <v>9.6782770539750071</v>
      </c>
      <c r="C10" s="117">
        <v>10.383386581469649</v>
      </c>
      <c r="D10" s="117">
        <v>8.9750398300584173</v>
      </c>
      <c r="E10" s="117"/>
      <c r="F10" s="117">
        <v>13.404892661008489</v>
      </c>
      <c r="G10" s="117">
        <v>14.278656126482215</v>
      </c>
      <c r="H10" s="117">
        <v>12.512613521695256</v>
      </c>
      <c r="I10" s="117"/>
      <c r="J10" s="117">
        <v>12.320143884892087</v>
      </c>
      <c r="K10" s="117">
        <v>11.963746223564954</v>
      </c>
      <c r="L10" s="117">
        <v>12.671029149315881</v>
      </c>
      <c r="M10" s="117"/>
      <c r="N10" s="117">
        <v>6.6047471620227034</v>
      </c>
      <c r="O10" s="117">
        <v>7.7904633982538618</v>
      </c>
      <c r="P10" s="117">
        <v>5.3596614950634693</v>
      </c>
      <c r="Q10" s="117"/>
      <c r="R10" s="117">
        <v>9.7866077998528329</v>
      </c>
      <c r="S10" s="117">
        <v>11.052631578947368</v>
      </c>
      <c r="T10" s="117">
        <v>8.5734870317002887</v>
      </c>
      <c r="U10" s="117"/>
      <c r="V10" s="117">
        <v>2.4201355275895451</v>
      </c>
      <c r="W10" s="117">
        <v>2.982107355864811</v>
      </c>
      <c r="X10" s="117">
        <v>1.8867924528301887</v>
      </c>
      <c r="Y10" s="117"/>
      <c r="Z10" s="117">
        <v>0</v>
      </c>
      <c r="AA10" s="117">
        <v>0</v>
      </c>
      <c r="AB10" s="117">
        <v>0</v>
      </c>
      <c r="AC10" s="14"/>
    </row>
    <row r="11" spans="1:29" x14ac:dyDescent="0.3">
      <c r="A11" s="50" t="s">
        <v>178</v>
      </c>
      <c r="B11" s="117">
        <v>8.2399223970683337</v>
      </c>
      <c r="C11" s="117">
        <v>9.0714132532704266</v>
      </c>
      <c r="D11" s="117">
        <v>7.3997833152762729</v>
      </c>
      <c r="E11" s="117"/>
      <c r="F11" s="117">
        <v>11.596711380354826</v>
      </c>
      <c r="G11" s="117">
        <v>10.97666378565255</v>
      </c>
      <c r="H11" s="117">
        <v>12.218370883882148</v>
      </c>
      <c r="I11" s="117"/>
      <c r="J11" s="117">
        <v>8.1842105263157894</v>
      </c>
      <c r="K11" s="117">
        <v>9.9212598425196852</v>
      </c>
      <c r="L11" s="117">
        <v>6.4379947229551453</v>
      </c>
      <c r="M11" s="117"/>
      <c r="N11" s="117">
        <v>5.5307994757536036</v>
      </c>
      <c r="O11" s="117">
        <v>6.4941921858500535</v>
      </c>
      <c r="P11" s="117">
        <v>4.5809474232170739</v>
      </c>
      <c r="Q11" s="117"/>
      <c r="R11" s="117">
        <v>10.852941176470589</v>
      </c>
      <c r="S11" s="117">
        <v>12.69296740994854</v>
      </c>
      <c r="T11" s="117">
        <v>8.903694730466384</v>
      </c>
      <c r="U11" s="117"/>
      <c r="V11" s="117">
        <v>3.494347379239465</v>
      </c>
      <c r="W11" s="117">
        <v>3.9617486338797816</v>
      </c>
      <c r="X11" s="117">
        <v>3.0240549828178693</v>
      </c>
      <c r="Y11" s="117"/>
      <c r="Z11" s="117">
        <v>0</v>
      </c>
      <c r="AA11" s="117">
        <v>0</v>
      </c>
      <c r="AB11" s="117">
        <v>0</v>
      </c>
    </row>
    <row r="12" spans="1:29" x14ac:dyDescent="0.3">
      <c r="A12" s="50" t="s">
        <v>179</v>
      </c>
      <c r="B12" s="117">
        <v>9.8776859504132233</v>
      </c>
      <c r="C12" s="117">
        <v>11.31286740692358</v>
      </c>
      <c r="D12" s="117">
        <v>8.4069611780455151</v>
      </c>
      <c r="E12" s="117"/>
      <c r="F12" s="117">
        <v>13.84765149671453</v>
      </c>
      <c r="G12" s="117">
        <v>14.433962264150942</v>
      </c>
      <c r="H12" s="117">
        <v>13.222724987430871</v>
      </c>
      <c r="I12" s="117"/>
      <c r="J12" s="117">
        <v>8.072535829189821</v>
      </c>
      <c r="K12" s="117">
        <v>10.295857988165681</v>
      </c>
      <c r="L12" s="117">
        <v>5.899363794100636</v>
      </c>
      <c r="M12" s="117"/>
      <c r="N12" s="117">
        <v>8.5740626920712959</v>
      </c>
      <c r="O12" s="117">
        <v>9.8574085554866713</v>
      </c>
      <c r="P12" s="117">
        <v>7.3126142595978063</v>
      </c>
      <c r="Q12" s="117"/>
      <c r="R12" s="117">
        <v>13.787160706591987</v>
      </c>
      <c r="S12" s="117">
        <v>16.169154228855724</v>
      </c>
      <c r="T12" s="117">
        <v>11.210762331838566</v>
      </c>
      <c r="U12" s="117"/>
      <c r="V12" s="117">
        <v>2.5290844714213456</v>
      </c>
      <c r="W12" s="117">
        <v>3.1746031746031744</v>
      </c>
      <c r="X12" s="117">
        <v>1.8575851393188854</v>
      </c>
      <c r="Y12" s="117"/>
      <c r="Z12" s="117">
        <v>0</v>
      </c>
      <c r="AA12" s="117">
        <v>0</v>
      </c>
      <c r="AB12" s="117">
        <v>0</v>
      </c>
    </row>
    <row r="13" spans="1:29" x14ac:dyDescent="0.3">
      <c r="A13" s="50" t="s">
        <v>180</v>
      </c>
      <c r="B13" s="117">
        <v>12.794756107942455</v>
      </c>
      <c r="C13" s="117">
        <v>14.128989361702127</v>
      </c>
      <c r="D13" s="117">
        <v>11.394172046763218</v>
      </c>
      <c r="E13" s="117"/>
      <c r="F13" s="117">
        <v>15.229704216488358</v>
      </c>
      <c r="G13" s="117">
        <v>16.202844774273345</v>
      </c>
      <c r="H13" s="117">
        <v>14.221652786675207</v>
      </c>
      <c r="I13" s="117"/>
      <c r="J13" s="117">
        <v>12.554802710243123</v>
      </c>
      <c r="K13" s="117">
        <v>12.954186413902052</v>
      </c>
      <c r="L13" s="117">
        <v>12.148028962188254</v>
      </c>
      <c r="M13" s="117"/>
      <c r="N13" s="117">
        <v>8.3780437474205538</v>
      </c>
      <c r="O13" s="117">
        <v>9.1353996737357264</v>
      </c>
      <c r="P13" s="117">
        <v>7.6023391812865491</v>
      </c>
      <c r="Q13" s="117"/>
      <c r="R13" s="117">
        <v>17.743589743589745</v>
      </c>
      <c r="S13" s="117">
        <v>20.473933649289101</v>
      </c>
      <c r="T13" s="117">
        <v>14.52513966480447</v>
      </c>
      <c r="U13" s="117"/>
      <c r="V13" s="117">
        <v>9.1879075281564919</v>
      </c>
      <c r="W13" s="117">
        <v>11.267605633802818</v>
      </c>
      <c r="X13" s="117">
        <v>7.0658682634730532</v>
      </c>
      <c r="Y13" s="117"/>
      <c r="Z13" s="117">
        <v>0</v>
      </c>
      <c r="AA13" s="117">
        <v>0</v>
      </c>
      <c r="AB13" s="117">
        <v>0</v>
      </c>
    </row>
    <row r="14" spans="1:29" x14ac:dyDescent="0.3">
      <c r="A14" s="50" t="s">
        <v>181</v>
      </c>
      <c r="B14" s="117">
        <v>7.1452090879157062</v>
      </c>
      <c r="C14" s="117">
        <v>8.470290771175728</v>
      </c>
      <c r="D14" s="117">
        <v>5.7044673539518902</v>
      </c>
      <c r="E14" s="117"/>
      <c r="F14" s="117">
        <v>12.48407643312102</v>
      </c>
      <c r="G14" s="117">
        <v>13.96508728179551</v>
      </c>
      <c r="H14" s="117">
        <v>10.9375</v>
      </c>
      <c r="I14" s="117"/>
      <c r="J14" s="117">
        <v>7.728706624605679</v>
      </c>
      <c r="K14" s="117">
        <v>9.667673716012084</v>
      </c>
      <c r="L14" s="117">
        <v>5.6105610561056105</v>
      </c>
      <c r="M14" s="117"/>
      <c r="N14" s="117">
        <v>3.6050156739811912</v>
      </c>
      <c r="O14" s="117">
        <v>5.5401662049861491</v>
      </c>
      <c r="P14" s="117">
        <v>1.0830324909747291</v>
      </c>
      <c r="Q14" s="117"/>
      <c r="R14" s="117">
        <v>7.8095238095238093</v>
      </c>
      <c r="S14" s="117">
        <v>8.7591240875912408</v>
      </c>
      <c r="T14" s="117">
        <v>6.7729083665338639</v>
      </c>
      <c r="U14" s="117"/>
      <c r="V14" s="117">
        <v>1.3186813186813187</v>
      </c>
      <c r="W14" s="117">
        <v>0.93023255813953487</v>
      </c>
      <c r="X14" s="117">
        <v>1.6666666666666667</v>
      </c>
      <c r="Y14" s="117"/>
      <c r="Z14" s="117">
        <v>0</v>
      </c>
      <c r="AA14" s="117">
        <v>0</v>
      </c>
      <c r="AB14" s="117">
        <v>0</v>
      </c>
      <c r="AC14" s="24"/>
    </row>
    <row r="15" spans="1:29" x14ac:dyDescent="0.3">
      <c r="A15" s="50" t="s">
        <v>182</v>
      </c>
      <c r="B15" s="117">
        <v>6.7675055417916283</v>
      </c>
      <c r="C15" s="117">
        <v>8.7516425755584759</v>
      </c>
      <c r="D15" s="117">
        <v>4.8136645962732922</v>
      </c>
      <c r="E15" s="117"/>
      <c r="F15" s="117">
        <v>10.466377440347072</v>
      </c>
      <c r="G15" s="117">
        <v>13.268608414239482</v>
      </c>
      <c r="H15" s="117">
        <v>7.6335877862595423</v>
      </c>
      <c r="I15" s="117"/>
      <c r="J15" s="117">
        <v>7.9651524579962665</v>
      </c>
      <c r="K15" s="117">
        <v>9.5607235142118849</v>
      </c>
      <c r="L15" s="117">
        <v>6.4825930372148859</v>
      </c>
      <c r="M15" s="117"/>
      <c r="N15" s="117">
        <v>3.8167938931297711</v>
      </c>
      <c r="O15" s="117">
        <v>5.9418457648546141</v>
      </c>
      <c r="P15" s="117">
        <v>1.6645326504481435</v>
      </c>
      <c r="Q15" s="117"/>
      <c r="R15" s="117">
        <v>7.8545454545454545</v>
      </c>
      <c r="S15" s="117">
        <v>9.7525473071324598</v>
      </c>
      <c r="T15" s="117">
        <v>5.9593023255813957</v>
      </c>
      <c r="U15" s="117"/>
      <c r="V15" s="117">
        <v>2.3603461841070024</v>
      </c>
      <c r="W15" s="117">
        <v>3.5143769968051117</v>
      </c>
      <c r="X15" s="117">
        <v>1.2403100775193798</v>
      </c>
      <c r="Y15" s="117"/>
      <c r="Z15" s="117">
        <v>0</v>
      </c>
      <c r="AA15" s="117">
        <v>0</v>
      </c>
      <c r="AB15" s="117">
        <v>0</v>
      </c>
      <c r="AC15" s="14"/>
    </row>
    <row r="16" spans="1:29" x14ac:dyDescent="0.3">
      <c r="A16" s="50" t="s">
        <v>183</v>
      </c>
      <c r="B16" s="117">
        <v>5.2254831782390836</v>
      </c>
      <c r="C16" s="117">
        <v>8.3565459610027855</v>
      </c>
      <c r="D16" s="117">
        <v>1.9145802650957291</v>
      </c>
      <c r="E16" s="117"/>
      <c r="F16" s="117">
        <v>7.1641791044776122</v>
      </c>
      <c r="G16" s="117">
        <v>12.280701754385964</v>
      </c>
      <c r="H16" s="117">
        <v>1.8292682926829267</v>
      </c>
      <c r="I16" s="117"/>
      <c r="J16" s="117">
        <v>3.225806451612903</v>
      </c>
      <c r="K16" s="117">
        <v>5.1094890510948909</v>
      </c>
      <c r="L16" s="117">
        <v>1.4084507042253522</v>
      </c>
      <c r="M16" s="117"/>
      <c r="N16" s="117">
        <v>0.66889632107023411</v>
      </c>
      <c r="O16" s="117">
        <v>1.2422360248447204</v>
      </c>
      <c r="P16" s="117">
        <v>0</v>
      </c>
      <c r="Q16" s="117"/>
      <c r="R16" s="117">
        <v>12.820512820512819</v>
      </c>
      <c r="S16" s="117">
        <v>20.300751879699249</v>
      </c>
      <c r="T16" s="117">
        <v>5.7142857142857144</v>
      </c>
      <c r="U16" s="117"/>
      <c r="V16" s="117">
        <v>1.4218009478672986</v>
      </c>
      <c r="W16" s="117">
        <v>2.5862068965517242</v>
      </c>
      <c r="X16" s="117">
        <v>0</v>
      </c>
      <c r="Y16" s="117"/>
      <c r="Z16" s="117">
        <v>0</v>
      </c>
      <c r="AA16" s="117">
        <v>0</v>
      </c>
      <c r="AB16" s="117">
        <v>0</v>
      </c>
      <c r="AC16" s="24"/>
    </row>
    <row r="17" spans="1:29" x14ac:dyDescent="0.3">
      <c r="A17" s="50" t="s">
        <v>184</v>
      </c>
      <c r="B17" s="117">
        <v>9.4666257614936224</v>
      </c>
      <c r="C17" s="117">
        <v>10.782185953641809</v>
      </c>
      <c r="D17" s="117">
        <v>8.1253319171534795</v>
      </c>
      <c r="E17" s="117"/>
      <c r="F17" s="117">
        <v>15.753182461103254</v>
      </c>
      <c r="G17" s="117">
        <v>16.809019473864026</v>
      </c>
      <c r="H17" s="117">
        <v>14.62074019787468</v>
      </c>
      <c r="I17" s="117"/>
      <c r="J17" s="117">
        <v>9.5112553234638</v>
      </c>
      <c r="K17" s="117">
        <v>10.067918497802637</v>
      </c>
      <c r="L17" s="117">
        <v>8.9373970345963762</v>
      </c>
      <c r="M17" s="117"/>
      <c r="N17" s="117">
        <v>4.9522154648132064</v>
      </c>
      <c r="O17" s="117">
        <v>6.4003436426116833</v>
      </c>
      <c r="P17" s="117">
        <v>3.471001757469244</v>
      </c>
      <c r="Q17" s="117"/>
      <c r="R17" s="117">
        <v>11.338962605548854</v>
      </c>
      <c r="S17" s="117">
        <v>13.986354775828461</v>
      </c>
      <c r="T17" s="117">
        <v>8.7434304825609175</v>
      </c>
      <c r="U17" s="117"/>
      <c r="V17" s="117">
        <v>2.930192473427176</v>
      </c>
      <c r="W17" s="117">
        <v>3.6278525453481572</v>
      </c>
      <c r="X17" s="117">
        <v>2.2573363431151243</v>
      </c>
      <c r="Y17" s="117"/>
      <c r="Z17" s="117">
        <v>0</v>
      </c>
      <c r="AA17" s="117">
        <v>0</v>
      </c>
      <c r="AB17" s="117">
        <v>0</v>
      </c>
      <c r="AC17" s="24"/>
    </row>
    <row r="18" spans="1:29" x14ac:dyDescent="0.3">
      <c r="A18" s="50" t="s">
        <v>185</v>
      </c>
      <c r="B18" s="117">
        <v>7.6313472262987974</v>
      </c>
      <c r="C18" s="117">
        <v>8.3073929961089483</v>
      </c>
      <c r="D18" s="117">
        <v>6.9474512891163158</v>
      </c>
      <c r="E18" s="117"/>
      <c r="F18" s="117">
        <v>9.4541139240506329</v>
      </c>
      <c r="G18" s="117">
        <v>10.751818916734033</v>
      </c>
      <c r="H18" s="117">
        <v>8.2106893880712626</v>
      </c>
      <c r="I18" s="117"/>
      <c r="J18" s="117">
        <v>8.7566521528785675</v>
      </c>
      <c r="K18" s="117">
        <v>9.2979127134724848</v>
      </c>
      <c r="L18" s="117">
        <v>8.1934846989141157</v>
      </c>
      <c r="M18" s="117"/>
      <c r="N18" s="117">
        <v>6.4296915838996345</v>
      </c>
      <c r="O18" s="117">
        <v>7.8189300411522638</v>
      </c>
      <c r="P18" s="117">
        <v>4.9946865037194481</v>
      </c>
      <c r="Q18" s="117"/>
      <c r="R18" s="117">
        <v>6.7438349270256674</v>
      </c>
      <c r="S18" s="117">
        <v>6</v>
      </c>
      <c r="T18" s="117">
        <v>7.4974670719351568</v>
      </c>
      <c r="U18" s="117"/>
      <c r="V18" s="117">
        <v>5.9675550405561992</v>
      </c>
      <c r="W18" s="117">
        <v>6.8415051311288488</v>
      </c>
      <c r="X18" s="117">
        <v>5.0647820965842163</v>
      </c>
      <c r="Y18" s="117"/>
      <c r="Z18" s="117">
        <v>0</v>
      </c>
      <c r="AA18" s="117">
        <v>0</v>
      </c>
      <c r="AB18" s="117">
        <v>0</v>
      </c>
      <c r="AC18" s="24"/>
    </row>
    <row r="19" spans="1:29" x14ac:dyDescent="0.3">
      <c r="A19" s="50" t="s">
        <v>186</v>
      </c>
      <c r="B19" s="117">
        <v>8.9288928892889299</v>
      </c>
      <c r="C19" s="117">
        <v>11.353397008469994</v>
      </c>
      <c r="D19" s="117">
        <v>6.509620571839597</v>
      </c>
      <c r="E19" s="117"/>
      <c r="F19" s="117">
        <v>12.6512270998963</v>
      </c>
      <c r="G19" s="117">
        <v>16.035182679296348</v>
      </c>
      <c r="H19" s="117">
        <v>9.1166077738515892</v>
      </c>
      <c r="I19" s="117"/>
      <c r="J19" s="117">
        <v>10.594876248371689</v>
      </c>
      <c r="K19" s="117">
        <v>12.207357859531772</v>
      </c>
      <c r="L19" s="117">
        <v>8.8527551942186093</v>
      </c>
      <c r="M19" s="117"/>
      <c r="N19" s="117">
        <v>6.1488673139158578</v>
      </c>
      <c r="O19" s="117">
        <v>7.6923076923076925</v>
      </c>
      <c r="P19" s="117">
        <v>4.649042844120328</v>
      </c>
      <c r="Q19" s="117"/>
      <c r="R19" s="117">
        <v>9.7859327217125376</v>
      </c>
      <c r="S19" s="117">
        <v>13.029989658738367</v>
      </c>
      <c r="T19" s="117">
        <v>6.6331658291457289</v>
      </c>
      <c r="U19" s="117"/>
      <c r="V19" s="117">
        <v>3.1861375069871438</v>
      </c>
      <c r="W19" s="117">
        <v>4.6318289786223277</v>
      </c>
      <c r="X19" s="117">
        <v>1.9007391763463568</v>
      </c>
      <c r="Y19" s="117"/>
      <c r="Z19" s="117">
        <v>0</v>
      </c>
      <c r="AA19" s="117">
        <v>0</v>
      </c>
      <c r="AB19" s="117">
        <v>0</v>
      </c>
      <c r="AC19" s="24"/>
    </row>
    <row r="20" spans="1:29" x14ac:dyDescent="0.3">
      <c r="A20" s="50" t="s">
        <v>187</v>
      </c>
      <c r="B20" s="117">
        <v>13.706612617177601</v>
      </c>
      <c r="C20" s="117">
        <v>18.554095045500503</v>
      </c>
      <c r="D20" s="117">
        <v>8.8369730827831372</v>
      </c>
      <c r="E20" s="117"/>
      <c r="F20" s="117">
        <v>16.28122109158187</v>
      </c>
      <c r="G20" s="117">
        <v>21.09090909090909</v>
      </c>
      <c r="H20" s="117">
        <v>11.299435028248588</v>
      </c>
      <c r="I20" s="117"/>
      <c r="J20" s="117">
        <v>17.660550458715598</v>
      </c>
      <c r="K20" s="117">
        <v>24.680851063829788</v>
      </c>
      <c r="L20" s="117">
        <v>9.4527363184079594</v>
      </c>
      <c r="M20" s="117"/>
      <c r="N20" s="117">
        <v>7.2386058981233248</v>
      </c>
      <c r="O20" s="117">
        <v>10.393258426966293</v>
      </c>
      <c r="P20" s="117">
        <v>4.3589743589743586</v>
      </c>
      <c r="Q20" s="117"/>
      <c r="R20" s="117">
        <v>18.66096866096866</v>
      </c>
      <c r="S20" s="117">
        <v>23.008849557522122</v>
      </c>
      <c r="T20" s="117">
        <v>14.600550964187327</v>
      </c>
      <c r="U20" s="117"/>
      <c r="V20" s="117">
        <v>4.7619047619047619</v>
      </c>
      <c r="W20" s="117">
        <v>7.6045627376425857</v>
      </c>
      <c r="X20" s="117">
        <v>2.1201413427561837</v>
      </c>
      <c r="Y20" s="117"/>
      <c r="Z20" s="117">
        <v>0</v>
      </c>
      <c r="AA20" s="117">
        <v>0</v>
      </c>
      <c r="AB20" s="117">
        <v>0</v>
      </c>
      <c r="AC20" s="24"/>
    </row>
    <row r="21" spans="1:29" x14ac:dyDescent="0.3">
      <c r="A21" s="68" t="s">
        <v>188</v>
      </c>
      <c r="B21" s="117">
        <v>11.774692899231001</v>
      </c>
      <c r="C21" s="117">
        <v>13.412462908011868</v>
      </c>
      <c r="D21" s="117">
        <v>10.104881000403388</v>
      </c>
      <c r="E21" s="117"/>
      <c r="F21" s="117">
        <v>17.347142003584942</v>
      </c>
      <c r="G21" s="117">
        <v>19.777265745007679</v>
      </c>
      <c r="H21" s="117">
        <v>14.729002896152254</v>
      </c>
      <c r="I21" s="117"/>
      <c r="J21" s="117">
        <v>9.9977277891388319</v>
      </c>
      <c r="K21" s="117">
        <v>11.240483654276758</v>
      </c>
      <c r="L21" s="117">
        <v>8.7177121771217703</v>
      </c>
      <c r="M21" s="117"/>
      <c r="N21" s="117">
        <v>8.6410635155096003</v>
      </c>
      <c r="O21" s="117">
        <v>10.135790494665374</v>
      </c>
      <c r="P21" s="117">
        <v>7.1</v>
      </c>
      <c r="Q21" s="117"/>
      <c r="R21" s="117">
        <v>16.502115655853313</v>
      </c>
      <c r="S21" s="117">
        <v>18.012422360248447</v>
      </c>
      <c r="T21" s="117">
        <v>14.994363021420517</v>
      </c>
      <c r="U21" s="117"/>
      <c r="V21" s="117">
        <v>3.7037037037037033</v>
      </c>
      <c r="W21" s="117">
        <v>4.3055555555555554</v>
      </c>
      <c r="X21" s="117">
        <v>3.1470777135517021</v>
      </c>
      <c r="Y21" s="117"/>
      <c r="Z21" s="117">
        <v>0</v>
      </c>
      <c r="AA21" s="117">
        <v>0</v>
      </c>
      <c r="AB21" s="117">
        <v>0</v>
      </c>
      <c r="AC21" s="24"/>
    </row>
    <row r="22" spans="1:29" x14ac:dyDescent="0.3">
      <c r="A22" s="50" t="s">
        <v>189</v>
      </c>
      <c r="B22" s="117">
        <v>9.1440989635573384</v>
      </c>
      <c r="C22" s="117">
        <v>10.107454667562124</v>
      </c>
      <c r="D22" s="117">
        <v>8.1890812250332878</v>
      </c>
      <c r="E22" s="117"/>
      <c r="F22" s="117">
        <v>12.466307277628031</v>
      </c>
      <c r="G22" s="117">
        <v>15.2832674571805</v>
      </c>
      <c r="H22" s="117">
        <v>9.5172413793103434</v>
      </c>
      <c r="I22" s="117"/>
      <c r="J22" s="117">
        <v>12.006446414182111</v>
      </c>
      <c r="K22" s="117">
        <v>11.198738170347003</v>
      </c>
      <c r="L22" s="117">
        <v>12.850082372322898</v>
      </c>
      <c r="M22" s="117"/>
      <c r="N22" s="117">
        <v>4.5092838196286467</v>
      </c>
      <c r="O22" s="117">
        <v>4.092526690391459</v>
      </c>
      <c r="P22" s="117">
        <v>4.9209138840070299</v>
      </c>
      <c r="Q22" s="117"/>
      <c r="R22" s="117">
        <v>12.735042735042734</v>
      </c>
      <c r="S22" s="117">
        <v>14.485165794066319</v>
      </c>
      <c r="T22" s="117">
        <v>11.055276381909549</v>
      </c>
      <c r="U22" s="117"/>
      <c r="V22" s="117">
        <v>1.3598326359832638</v>
      </c>
      <c r="W22" s="117">
        <v>1.7777777777777777</v>
      </c>
      <c r="X22" s="117">
        <v>0.98814229249011865</v>
      </c>
      <c r="Y22" s="117"/>
      <c r="Z22" s="117">
        <v>0</v>
      </c>
      <c r="AA22" s="117">
        <v>0</v>
      </c>
      <c r="AB22" s="117">
        <v>0</v>
      </c>
      <c r="AC22" s="24"/>
    </row>
    <row r="23" spans="1:29" x14ac:dyDescent="0.3">
      <c r="A23" s="50" t="s">
        <v>190</v>
      </c>
      <c r="B23" s="117">
        <v>6.5582297035320813</v>
      </c>
      <c r="C23" s="117">
        <v>7.6710501238803133</v>
      </c>
      <c r="D23" s="117">
        <v>5.4622243078366965</v>
      </c>
      <c r="E23" s="117"/>
      <c r="F23" s="117">
        <v>8.7104525430516624</v>
      </c>
      <c r="G23" s="117">
        <v>9.4674556213017755</v>
      </c>
      <c r="H23" s="117">
        <v>7.9300528670191133</v>
      </c>
      <c r="I23" s="117"/>
      <c r="J23" s="117">
        <v>7.5734820853894016</v>
      </c>
      <c r="K23" s="117">
        <v>9.0674688440051572</v>
      </c>
      <c r="L23" s="117">
        <v>6.0839760068551847</v>
      </c>
      <c r="M23" s="117"/>
      <c r="N23" s="117">
        <v>4.8421052631578947</v>
      </c>
      <c r="O23" s="117">
        <v>5.6970220112214074</v>
      </c>
      <c r="P23" s="117">
        <v>4.0279490341142621</v>
      </c>
      <c r="Q23" s="117"/>
      <c r="R23" s="117">
        <v>7.3068893528183718</v>
      </c>
      <c r="S23" s="117">
        <v>8.7918660287081334</v>
      </c>
      <c r="T23" s="117">
        <v>5.8298631766805471</v>
      </c>
      <c r="U23" s="117"/>
      <c r="V23" s="117">
        <v>3.6675539781129842</v>
      </c>
      <c r="W23" s="117">
        <v>4.5815516188149052</v>
      </c>
      <c r="X23" s="117">
        <v>2.8096330275229358</v>
      </c>
      <c r="Y23" s="117"/>
      <c r="Z23" s="117">
        <v>0</v>
      </c>
      <c r="AA23" s="117">
        <v>0</v>
      </c>
      <c r="AB23" s="117">
        <v>0</v>
      </c>
      <c r="AC23" s="24"/>
    </row>
    <row r="24" spans="1:29" x14ac:dyDescent="0.3">
      <c r="A24" s="50" t="s">
        <v>191</v>
      </c>
      <c r="B24" s="117">
        <v>9.9486678073820585</v>
      </c>
      <c r="C24" s="117">
        <v>11.942517343904855</v>
      </c>
      <c r="D24" s="117">
        <v>8.0077182826821041</v>
      </c>
      <c r="E24" s="117"/>
      <c r="F24" s="117">
        <v>17.29185727355901</v>
      </c>
      <c r="G24" s="117">
        <v>18.330308529945555</v>
      </c>
      <c r="H24" s="117">
        <v>16.236162361623617</v>
      </c>
      <c r="I24" s="117"/>
      <c r="J24" s="117">
        <v>10.580204778156997</v>
      </c>
      <c r="K24" s="117">
        <v>14.222222222222221</v>
      </c>
      <c r="L24" s="117">
        <v>6.7599067599067597</v>
      </c>
      <c r="M24" s="117"/>
      <c r="N24" s="117">
        <v>3.3980582524271843</v>
      </c>
      <c r="O24" s="117">
        <v>4.8076923076923084</v>
      </c>
      <c r="P24" s="117">
        <v>1.9607843137254901</v>
      </c>
      <c r="Q24" s="117"/>
      <c r="R24" s="117">
        <v>13.517441860465116</v>
      </c>
      <c r="S24" s="117">
        <v>15.868263473053892</v>
      </c>
      <c r="T24" s="117">
        <v>11.299435028248588</v>
      </c>
      <c r="U24" s="117"/>
      <c r="V24" s="117">
        <v>0.65897858319604619</v>
      </c>
      <c r="W24" s="117">
        <v>1.1235955056179776</v>
      </c>
      <c r="X24" s="117">
        <v>0.29411764705882354</v>
      </c>
      <c r="Y24" s="117"/>
      <c r="Z24" s="117">
        <v>0</v>
      </c>
      <c r="AA24" s="117">
        <v>0</v>
      </c>
      <c r="AB24" s="117">
        <v>0</v>
      </c>
      <c r="AC24" s="14"/>
    </row>
    <row r="25" spans="1:29" x14ac:dyDescent="0.3">
      <c r="A25" s="50" t="s">
        <v>192</v>
      </c>
      <c r="B25" s="117">
        <v>8.9861111111111107</v>
      </c>
      <c r="C25" s="117">
        <v>10.236669518106643</v>
      </c>
      <c r="D25" s="117">
        <v>7.7985377741673441</v>
      </c>
      <c r="E25" s="117"/>
      <c r="F25" s="117">
        <v>15.038759689922482</v>
      </c>
      <c r="G25" s="117">
        <v>14.863498483316482</v>
      </c>
      <c r="H25" s="117">
        <v>15.221987315010571</v>
      </c>
      <c r="I25" s="117"/>
      <c r="J25" s="117">
        <v>7.1478140180430261</v>
      </c>
      <c r="K25" s="117">
        <v>8.4648493543758967</v>
      </c>
      <c r="L25" s="117">
        <v>5.913978494623656</v>
      </c>
      <c r="M25" s="117"/>
      <c r="N25" s="117">
        <v>9.8187311178247736</v>
      </c>
      <c r="O25" s="117">
        <v>10.631741140215716</v>
      </c>
      <c r="P25" s="117">
        <v>9.0370370370370363</v>
      </c>
      <c r="Q25" s="117"/>
      <c r="R25" s="117">
        <v>6.0716898317483539</v>
      </c>
      <c r="S25" s="117">
        <v>8.6757990867579906</v>
      </c>
      <c r="T25" s="117">
        <v>3.6619718309859155</v>
      </c>
      <c r="U25" s="117"/>
      <c r="V25" s="117">
        <v>2.6827012025901942</v>
      </c>
      <c r="W25" s="117">
        <v>3.6585365853658534</v>
      </c>
      <c r="X25" s="117">
        <v>1.8675721561969438</v>
      </c>
      <c r="Y25" s="117"/>
      <c r="Z25" s="117">
        <v>21.153846153846153</v>
      </c>
      <c r="AA25" s="117">
        <v>39.130434782608695</v>
      </c>
      <c r="AB25" s="117">
        <v>6.8965517241379306</v>
      </c>
      <c r="AC25" s="24"/>
    </row>
    <row r="26" spans="1:29" x14ac:dyDescent="0.3">
      <c r="A26" s="50" t="s">
        <v>193</v>
      </c>
      <c r="B26" s="117">
        <v>5.1746031746031749</v>
      </c>
      <c r="C26" s="117">
        <v>6.1568373298768631</v>
      </c>
      <c r="D26" s="117">
        <v>4.2314872433105162</v>
      </c>
      <c r="E26" s="117"/>
      <c r="F26" s="117">
        <v>9.6525096525096519</v>
      </c>
      <c r="G26" s="117">
        <v>10.85858585858586</v>
      </c>
      <c r="H26" s="117">
        <v>8.3989501312335957</v>
      </c>
      <c r="I26" s="117"/>
      <c r="J26" s="117">
        <v>4.3327556325823222</v>
      </c>
      <c r="K26" s="117">
        <v>4.868913857677903</v>
      </c>
      <c r="L26" s="117">
        <v>3.870967741935484</v>
      </c>
      <c r="M26" s="117"/>
      <c r="N26" s="117">
        <v>2.4115755627009645</v>
      </c>
      <c r="O26" s="117">
        <v>3.125</v>
      </c>
      <c r="P26" s="117">
        <v>1.6556291390728477</v>
      </c>
      <c r="Q26" s="117"/>
      <c r="R26" s="117">
        <v>5.54675118858954</v>
      </c>
      <c r="S26" s="117">
        <v>7.4074074074074066</v>
      </c>
      <c r="T26" s="117">
        <v>3.8922155688622757</v>
      </c>
      <c r="U26" s="117"/>
      <c r="V26" s="117">
        <v>2.3941068139963169</v>
      </c>
      <c r="W26" s="117">
        <v>2.6615969581749046</v>
      </c>
      <c r="X26" s="117">
        <v>2.1428571428571428</v>
      </c>
      <c r="Y26" s="117"/>
      <c r="Z26" s="117">
        <v>0</v>
      </c>
      <c r="AA26" s="117">
        <v>0</v>
      </c>
      <c r="AB26" s="117">
        <v>0</v>
      </c>
      <c r="AC26" s="24"/>
    </row>
    <row r="27" spans="1:29" x14ac:dyDescent="0.3">
      <c r="A27" s="50" t="s">
        <v>194</v>
      </c>
      <c r="B27" s="117">
        <v>6.3662085691188359</v>
      </c>
      <c r="C27" s="117">
        <v>8.0638559148587809</v>
      </c>
      <c r="D27" s="117">
        <v>4.7105788423153694</v>
      </c>
      <c r="E27" s="117"/>
      <c r="F27" s="117">
        <v>6.3973063973063971</v>
      </c>
      <c r="G27" s="117">
        <v>6.6552901023890794</v>
      </c>
      <c r="H27" s="117">
        <v>6.1461794019933551</v>
      </c>
      <c r="I27" s="117"/>
      <c r="J27" s="117">
        <v>8.2969432314410483</v>
      </c>
      <c r="K27" s="117">
        <v>10</v>
      </c>
      <c r="L27" s="117">
        <v>6.5022421524663674</v>
      </c>
      <c r="M27" s="117"/>
      <c r="N27" s="117">
        <v>3.6511156186612577</v>
      </c>
      <c r="O27" s="117">
        <v>4.5540796963946866</v>
      </c>
      <c r="P27" s="117">
        <v>2.6143790849673203</v>
      </c>
      <c r="Q27" s="117"/>
      <c r="R27" s="117">
        <v>9.5284872298624759</v>
      </c>
      <c r="S27" s="117">
        <v>13.600000000000001</v>
      </c>
      <c r="T27" s="117">
        <v>5.5984555984555984</v>
      </c>
      <c r="U27" s="117"/>
      <c r="V27" s="117">
        <v>3.6674816625916873</v>
      </c>
      <c r="W27" s="117">
        <v>5.4285714285714288</v>
      </c>
      <c r="X27" s="117">
        <v>2.3504273504273505</v>
      </c>
      <c r="Y27" s="117"/>
      <c r="Z27" s="117">
        <v>0</v>
      </c>
      <c r="AA27" s="117">
        <v>0</v>
      </c>
      <c r="AB27" s="117">
        <v>0</v>
      </c>
      <c r="AC27" s="24"/>
    </row>
    <row r="28" spans="1:29" x14ac:dyDescent="0.3">
      <c r="A28" s="50" t="s">
        <v>195</v>
      </c>
      <c r="B28" s="117">
        <v>18.210659898477157</v>
      </c>
      <c r="C28" s="117">
        <v>22.37093690248566</v>
      </c>
      <c r="D28" s="117">
        <v>14.087176247631081</v>
      </c>
      <c r="E28" s="117"/>
      <c r="F28" s="117">
        <v>27.558139534883718</v>
      </c>
      <c r="G28" s="117">
        <v>30.715935334872981</v>
      </c>
      <c r="H28" s="117">
        <v>24.355971896955502</v>
      </c>
      <c r="I28" s="117"/>
      <c r="J28" s="117">
        <v>21.46422628951747</v>
      </c>
      <c r="K28" s="117">
        <v>28.616352201257861</v>
      </c>
      <c r="L28" s="117">
        <v>13.427561837455832</v>
      </c>
      <c r="M28" s="117"/>
      <c r="N28" s="117">
        <v>13.584288052373159</v>
      </c>
      <c r="O28" s="117">
        <v>15.789473684210526</v>
      </c>
      <c r="P28" s="117">
        <v>11.400651465798045</v>
      </c>
      <c r="Q28" s="117"/>
      <c r="R28" s="117">
        <v>17.553191489361701</v>
      </c>
      <c r="S28" s="117">
        <v>22.302158273381295</v>
      </c>
      <c r="T28" s="117">
        <v>12.937062937062937</v>
      </c>
      <c r="U28" s="117"/>
      <c r="V28" s="117">
        <v>5.0387596899224807</v>
      </c>
      <c r="W28" s="117">
        <v>7.2033898305084749</v>
      </c>
      <c r="X28" s="117">
        <v>3.214285714285714</v>
      </c>
      <c r="Y28" s="117"/>
      <c r="Z28" s="117">
        <v>0</v>
      </c>
      <c r="AA28" s="117">
        <v>0</v>
      </c>
      <c r="AB28" s="117">
        <v>0</v>
      </c>
      <c r="AC28" s="24"/>
    </row>
    <row r="29" spans="1:29" x14ac:dyDescent="0.3">
      <c r="A29" s="50" t="s">
        <v>196</v>
      </c>
      <c r="B29" s="117">
        <v>6.4562755962418699</v>
      </c>
      <c r="C29" s="117">
        <v>7.2157434402332372</v>
      </c>
      <c r="D29" s="117">
        <v>5.709507883420927</v>
      </c>
      <c r="E29" s="117"/>
      <c r="F29" s="117">
        <v>8.6016338298894759</v>
      </c>
      <c r="G29" s="117">
        <v>10.06585136406397</v>
      </c>
      <c r="H29" s="117">
        <v>7.0726915520628681</v>
      </c>
      <c r="I29" s="117"/>
      <c r="J29" s="117">
        <v>8.3382613837965707</v>
      </c>
      <c r="K29" s="117">
        <v>8.8967971530249113</v>
      </c>
      <c r="L29" s="117">
        <v>7.783018867924528</v>
      </c>
      <c r="M29" s="117"/>
      <c r="N29" s="117">
        <v>3.875</v>
      </c>
      <c r="O29" s="117">
        <v>4.8114434330299094</v>
      </c>
      <c r="P29" s="117">
        <v>3.0084235860409145</v>
      </c>
      <c r="Q29" s="117"/>
      <c r="R29" s="117">
        <v>7.4553296364756623</v>
      </c>
      <c r="S29" s="117">
        <v>8.25</v>
      </c>
      <c r="T29" s="117">
        <v>6.6828675577156744</v>
      </c>
      <c r="U29" s="117"/>
      <c r="V29" s="117">
        <v>2.5248661055853097</v>
      </c>
      <c r="W29" s="117">
        <v>1.87207488299532</v>
      </c>
      <c r="X29" s="117">
        <v>3.1531531531531529</v>
      </c>
      <c r="Y29" s="117"/>
      <c r="Z29" s="117">
        <v>0</v>
      </c>
      <c r="AA29" s="117">
        <v>0</v>
      </c>
      <c r="AB29" s="117">
        <v>0</v>
      </c>
      <c r="AC29" s="24"/>
    </row>
    <row r="30" spans="1:29" x14ac:dyDescent="0.3">
      <c r="A30" s="50" t="s">
        <v>197</v>
      </c>
      <c r="B30" s="117">
        <v>6.1625194401244174</v>
      </c>
      <c r="C30" s="117">
        <v>6.9476971116315376</v>
      </c>
      <c r="D30" s="117">
        <v>5.3834237025561578</v>
      </c>
      <c r="E30" s="117"/>
      <c r="F30" s="117">
        <v>7.2085889570552144</v>
      </c>
      <c r="G30" s="117">
        <v>9.3701996927803393</v>
      </c>
      <c r="H30" s="117">
        <v>5.0535987748851454</v>
      </c>
      <c r="I30" s="117"/>
      <c r="J30" s="117">
        <v>7.2778827977315688</v>
      </c>
      <c r="K30" s="117">
        <v>9.0909090909090917</v>
      </c>
      <c r="L30" s="117">
        <v>5.3149606299212602</v>
      </c>
      <c r="M30" s="117"/>
      <c r="N30" s="117">
        <v>2.7462121212121211</v>
      </c>
      <c r="O30" s="117">
        <v>3.0592734225621414</v>
      </c>
      <c r="P30" s="117">
        <v>2.4390243902439024</v>
      </c>
      <c r="Q30" s="117"/>
      <c r="R30" s="117">
        <v>9.8342541436464099</v>
      </c>
      <c r="S30" s="117">
        <v>8.7837837837837842</v>
      </c>
      <c r="T30" s="117">
        <v>10.845986984815619</v>
      </c>
      <c r="U30" s="117"/>
      <c r="V30" s="117">
        <v>3.4104750304506699</v>
      </c>
      <c r="W30" s="117">
        <v>3.0456852791878175</v>
      </c>
      <c r="X30" s="117">
        <v>3.7470725995316161</v>
      </c>
      <c r="Y30" s="117"/>
      <c r="Z30" s="117">
        <v>0</v>
      </c>
      <c r="AA30" s="117">
        <v>0</v>
      </c>
      <c r="AB30" s="117">
        <v>0</v>
      </c>
      <c r="AC30" s="24"/>
    </row>
    <row r="31" spans="1:29" x14ac:dyDescent="0.3">
      <c r="A31" s="50" t="s">
        <v>198</v>
      </c>
      <c r="B31" s="117">
        <v>5.8139534883720927</v>
      </c>
      <c r="C31" s="117">
        <v>8.3217753120665741</v>
      </c>
      <c r="D31" s="117">
        <v>3.3738191632928474</v>
      </c>
      <c r="E31" s="117"/>
      <c r="F31" s="117">
        <v>4.4728434504792327</v>
      </c>
      <c r="G31" s="117">
        <v>4.0540540540540544</v>
      </c>
      <c r="H31" s="117">
        <v>4.8484848484848486</v>
      </c>
      <c r="I31" s="117"/>
      <c r="J31" s="117">
        <v>6.7961165048543686</v>
      </c>
      <c r="K31" s="117">
        <v>8.1632653061224492</v>
      </c>
      <c r="L31" s="117">
        <v>5.5555555555555554</v>
      </c>
      <c r="M31" s="117"/>
      <c r="N31" s="117">
        <v>3.7414965986394559</v>
      </c>
      <c r="O31" s="117">
        <v>5.7692307692307692</v>
      </c>
      <c r="P31" s="117">
        <v>1.4492753623188406</v>
      </c>
      <c r="Q31" s="117"/>
      <c r="R31" s="117">
        <v>9.3189964157706093</v>
      </c>
      <c r="S31" s="117">
        <v>15.942028985507244</v>
      </c>
      <c r="T31" s="117">
        <v>2.8368794326241136</v>
      </c>
      <c r="U31" s="117"/>
      <c r="V31" s="117">
        <v>4.868913857677903</v>
      </c>
      <c r="W31" s="117">
        <v>8.3333333333333321</v>
      </c>
      <c r="X31" s="117">
        <v>1.4814814814814816</v>
      </c>
      <c r="Y31" s="117"/>
      <c r="Z31" s="117">
        <v>0</v>
      </c>
      <c r="AA31" s="117">
        <v>0</v>
      </c>
      <c r="AB31" s="117">
        <v>0</v>
      </c>
      <c r="AC31" s="24"/>
    </row>
    <row r="32" spans="1:29" x14ac:dyDescent="0.3">
      <c r="A32" s="50" t="s">
        <v>199</v>
      </c>
      <c r="B32" s="117">
        <v>9.9933229468061437</v>
      </c>
      <c r="C32" s="117">
        <v>11.857018308631211</v>
      </c>
      <c r="D32" s="117">
        <v>8.0491132332878585</v>
      </c>
      <c r="E32" s="117"/>
      <c r="F32" s="117">
        <v>10.804416403785488</v>
      </c>
      <c r="G32" s="117">
        <v>10.599078341013826</v>
      </c>
      <c r="H32" s="117">
        <v>11.021069692058347</v>
      </c>
      <c r="I32" s="117"/>
      <c r="J32" s="117">
        <v>12.330198537095088</v>
      </c>
      <c r="K32" s="117">
        <v>13.980582524271846</v>
      </c>
      <c r="L32" s="117">
        <v>10.407239819004525</v>
      </c>
      <c r="M32" s="117"/>
      <c r="N32" s="117">
        <v>7.6380728554641593</v>
      </c>
      <c r="O32" s="117">
        <v>10.588235294117647</v>
      </c>
      <c r="P32" s="117">
        <v>4.6948356807511731</v>
      </c>
      <c r="Q32" s="117"/>
      <c r="R32" s="117">
        <v>13.307984790874524</v>
      </c>
      <c r="S32" s="117">
        <v>16.836734693877549</v>
      </c>
      <c r="T32" s="117">
        <v>9.8236775818639792</v>
      </c>
      <c r="U32" s="117"/>
      <c r="V32" s="117">
        <v>3.8216560509554141</v>
      </c>
      <c r="W32" s="117">
        <v>6.430868167202572</v>
      </c>
      <c r="X32" s="117">
        <v>1.2618296529968454</v>
      </c>
      <c r="Y32" s="117"/>
      <c r="Z32" s="117">
        <v>0</v>
      </c>
      <c r="AA32" s="117">
        <v>0</v>
      </c>
      <c r="AB32" s="117">
        <v>0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2.5791324736225087</v>
      </c>
      <c r="C33" s="117">
        <v>3.0023094688221708</v>
      </c>
      <c r="D33" s="117">
        <v>2.1428571428571428</v>
      </c>
      <c r="E33" s="117"/>
      <c r="F33" s="117">
        <v>0.48543689320388345</v>
      </c>
      <c r="G33" s="117">
        <v>0</v>
      </c>
      <c r="H33" s="117">
        <v>0.94339622641509435</v>
      </c>
      <c r="I33" s="117"/>
      <c r="J33" s="117">
        <v>2.3391812865497075</v>
      </c>
      <c r="K33" s="117">
        <v>2.2222222222222223</v>
      </c>
      <c r="L33" s="117">
        <v>2.4691358024691357</v>
      </c>
      <c r="M33" s="117"/>
      <c r="N33" s="117">
        <v>1.5957446808510638</v>
      </c>
      <c r="O33" s="117">
        <v>2.083333333333333</v>
      </c>
      <c r="P33" s="117">
        <v>1.0869565217391304</v>
      </c>
      <c r="Q33" s="117"/>
      <c r="R33" s="117">
        <v>7.3619631901840492</v>
      </c>
      <c r="S33" s="117">
        <v>10.465116279069768</v>
      </c>
      <c r="T33" s="117">
        <v>3.8961038961038961</v>
      </c>
      <c r="U33" s="117"/>
      <c r="V33" s="117">
        <v>1.6</v>
      </c>
      <c r="W33" s="117">
        <v>0</v>
      </c>
      <c r="X33" s="117">
        <v>3.125</v>
      </c>
      <c r="Y33" s="117"/>
      <c r="Z33" s="117">
        <v>0</v>
      </c>
      <c r="AA33" s="117">
        <v>0</v>
      </c>
      <c r="AB33" s="117">
        <v>0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7.1288240246982877</v>
      </c>
      <c r="C34" s="117">
        <v>8.3286437816544741</v>
      </c>
      <c r="D34" s="117">
        <v>5.9350503919372901</v>
      </c>
      <c r="E34" s="117"/>
      <c r="F34" s="117">
        <v>8.2495667244367432</v>
      </c>
      <c r="G34" s="117">
        <v>8.9804186360567186</v>
      </c>
      <c r="H34" s="117">
        <v>7.4786324786324787</v>
      </c>
      <c r="I34" s="117"/>
      <c r="J34" s="117">
        <v>6.9861173309449169</v>
      </c>
      <c r="K34" s="117">
        <v>7.4933095450490637</v>
      </c>
      <c r="L34" s="117">
        <v>6.4748201438848918</v>
      </c>
      <c r="M34" s="117"/>
      <c r="N34" s="117">
        <v>5.8823529411764701</v>
      </c>
      <c r="O34" s="117">
        <v>7.1290944123314066</v>
      </c>
      <c r="P34" s="117">
        <v>4.6123650637880269</v>
      </c>
      <c r="Q34" s="117"/>
      <c r="R34" s="117">
        <v>8.3993660855784462</v>
      </c>
      <c r="S34" s="117">
        <v>11.038961038961039</v>
      </c>
      <c r="T34" s="117">
        <v>5.8823529411764701</v>
      </c>
      <c r="U34" s="117"/>
      <c r="V34" s="117">
        <v>5.4287476866132014</v>
      </c>
      <c r="W34" s="117">
        <v>6.6492829204693615</v>
      </c>
      <c r="X34" s="117">
        <v>4.3325526932084308</v>
      </c>
      <c r="Y34" s="117"/>
      <c r="Z34" s="117">
        <v>0</v>
      </c>
      <c r="AA34" s="117">
        <v>0</v>
      </c>
      <c r="AB34" s="117">
        <v>0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10.238907849829351</v>
      </c>
      <c r="C35" s="117">
        <v>12.366114897760468</v>
      </c>
      <c r="D35" s="117">
        <v>8.10546875</v>
      </c>
      <c r="E35" s="117"/>
      <c r="F35" s="117">
        <v>16.502463054187192</v>
      </c>
      <c r="G35" s="117">
        <v>19.037940379403796</v>
      </c>
      <c r="H35" s="117">
        <v>13.76281112737921</v>
      </c>
      <c r="I35" s="117"/>
      <c r="J35" s="117">
        <v>11.693171188026193</v>
      </c>
      <c r="K35" s="117">
        <v>13.307984790874524</v>
      </c>
      <c r="L35" s="117">
        <v>10.128913443830571</v>
      </c>
      <c r="M35" s="117"/>
      <c r="N35" s="117">
        <v>6.5582104728012212</v>
      </c>
      <c r="O35" s="117">
        <v>8.2906857727737968</v>
      </c>
      <c r="P35" s="117">
        <v>4.8484848484848486</v>
      </c>
      <c r="Q35" s="117"/>
      <c r="R35" s="117">
        <v>9.5480225988700571</v>
      </c>
      <c r="S35" s="117">
        <v>12.124582869855395</v>
      </c>
      <c r="T35" s="117">
        <v>6.8886337543053955</v>
      </c>
      <c r="U35" s="117"/>
      <c r="V35" s="117">
        <v>2.1456436931079326</v>
      </c>
      <c r="W35" s="117">
        <v>3.2831737346101231</v>
      </c>
      <c r="X35" s="117">
        <v>1.1152416356877324</v>
      </c>
      <c r="Y35" s="117"/>
      <c r="Z35" s="117">
        <v>0</v>
      </c>
      <c r="AA35" s="117">
        <v>0</v>
      </c>
      <c r="AB35" s="117">
        <v>0</v>
      </c>
    </row>
    <row r="36" spans="1:2044 2060:4088 4104:6132 6148:7168 7184:9212 9228:11256 11272:13300 13316:14336 14352:16380" ht="15" thickBot="1" x14ac:dyDescent="0.35">
      <c r="A36" s="55" t="s">
        <v>203</v>
      </c>
      <c r="B36" s="117">
        <v>9.8465473145780056</v>
      </c>
      <c r="C36" s="117">
        <v>11.125</v>
      </c>
      <c r="D36" s="117">
        <v>8.5078534031413611</v>
      </c>
      <c r="E36" s="117"/>
      <c r="F36" s="117">
        <v>10.46770601336303</v>
      </c>
      <c r="G36" s="117">
        <v>11.255411255411255</v>
      </c>
      <c r="H36" s="117">
        <v>9.6330275229357802</v>
      </c>
      <c r="I36" s="117"/>
      <c r="J36" s="117">
        <v>10.103626943005182</v>
      </c>
      <c r="K36" s="117">
        <v>13.106796116504855</v>
      </c>
      <c r="L36" s="117">
        <v>6.666666666666667</v>
      </c>
      <c r="M36" s="117"/>
      <c r="N36" s="117">
        <v>10.097719869706841</v>
      </c>
      <c r="O36" s="117">
        <v>10.256410256410255</v>
      </c>
      <c r="P36" s="117">
        <v>9.9337748344370862</v>
      </c>
      <c r="Q36" s="117"/>
      <c r="R36" s="117">
        <v>13.122171945701359</v>
      </c>
      <c r="S36" s="117">
        <v>15.09433962264151</v>
      </c>
      <c r="T36" s="117">
        <v>11.304347826086957</v>
      </c>
      <c r="U36" s="117"/>
      <c r="V36" s="117">
        <v>3.9800995024875623</v>
      </c>
      <c r="W36" s="117">
        <v>3.9603960396039604</v>
      </c>
      <c r="X36" s="117">
        <v>4</v>
      </c>
      <c r="Y36" s="117"/>
      <c r="Z36" s="117">
        <v>0</v>
      </c>
      <c r="AA36" s="117">
        <v>0</v>
      </c>
      <c r="AB36" s="117">
        <v>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hyperlinks>
    <hyperlink ref="AC2" location="Contenido!A1" display="Contenido" xr:uid="{AFE8A6A8-0D86-4A31-B1AF-AAB23BE7E072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71BB1-9FE4-4162-A0F8-D6F2AACC9A2D}">
  <sheetPr>
    <tabColor rgb="FFCFAC65"/>
    <pageSetUpPr fitToPage="1"/>
  </sheetPr>
  <dimension ref="A2:L45"/>
  <sheetViews>
    <sheetView showGridLines="0" showOutlineSymbols="0" showWhiteSpace="0" workbookViewId="0">
      <selection activeCell="L17" sqref="L17"/>
    </sheetView>
  </sheetViews>
  <sheetFormatPr baseColWidth="10" defaultColWidth="11" defaultRowHeight="15" customHeight="1" x14ac:dyDescent="0.3"/>
  <cols>
    <col min="1" max="1" width="5" style="74" customWidth="1"/>
    <col min="2" max="10" width="11" style="74"/>
    <col min="11" max="11" width="5" style="74" customWidth="1"/>
    <col min="12" max="12" width="14" style="12" customWidth="1"/>
    <col min="13" max="16384" width="11" style="74"/>
  </cols>
  <sheetData>
    <row r="2" spans="1:12" ht="15" customHeight="1" thickBot="1" x14ac:dyDescent="0.35">
      <c r="L2" s="13" t="s">
        <v>0</v>
      </c>
    </row>
    <row r="3" spans="1:12" ht="15" customHeight="1" x14ac:dyDescent="0.3">
      <c r="B3" s="152" t="s">
        <v>245</v>
      </c>
      <c r="C3" s="153"/>
      <c r="D3" s="153"/>
      <c r="E3" s="153"/>
      <c r="F3" s="153"/>
      <c r="G3" s="153"/>
      <c r="H3" s="153"/>
      <c r="I3" s="153"/>
      <c r="J3" s="154"/>
    </row>
    <row r="4" spans="1:12" ht="15" customHeight="1" x14ac:dyDescent="0.3">
      <c r="B4" s="155"/>
      <c r="C4" s="156"/>
      <c r="D4" s="156"/>
      <c r="E4" s="156"/>
      <c r="F4" s="156"/>
      <c r="G4" s="156"/>
      <c r="H4" s="156"/>
      <c r="I4" s="156"/>
      <c r="J4" s="157"/>
    </row>
    <row r="5" spans="1:12" ht="15" customHeight="1" x14ac:dyDescent="0.3">
      <c r="B5" s="155"/>
      <c r="C5" s="156"/>
      <c r="D5" s="156"/>
      <c r="E5" s="156"/>
      <c r="F5" s="156"/>
      <c r="G5" s="156"/>
      <c r="H5" s="156"/>
      <c r="I5" s="156"/>
      <c r="J5" s="157"/>
      <c r="L5" s="14"/>
    </row>
    <row r="6" spans="1:12" ht="15" customHeight="1" x14ac:dyDescent="0.3">
      <c r="B6" s="155"/>
      <c r="C6" s="156"/>
      <c r="D6" s="156"/>
      <c r="E6" s="156"/>
      <c r="F6" s="156"/>
      <c r="G6" s="156"/>
      <c r="H6" s="156"/>
      <c r="I6" s="156"/>
      <c r="J6" s="157"/>
      <c r="L6" s="14"/>
    </row>
    <row r="7" spans="1:12" ht="15" customHeight="1" x14ac:dyDescent="0.3">
      <c r="B7" s="155"/>
      <c r="C7" s="156"/>
      <c r="D7" s="156"/>
      <c r="E7" s="156"/>
      <c r="F7" s="156"/>
      <c r="G7" s="156"/>
      <c r="H7" s="156"/>
      <c r="I7" s="156"/>
      <c r="J7" s="157"/>
    </row>
    <row r="8" spans="1:12" ht="15" customHeight="1" x14ac:dyDescent="0.3">
      <c r="B8" s="155"/>
      <c r="C8" s="156"/>
      <c r="D8" s="156"/>
      <c r="E8" s="156"/>
      <c r="F8" s="156"/>
      <c r="G8" s="156"/>
      <c r="H8" s="156"/>
      <c r="I8" s="156"/>
      <c r="J8" s="157"/>
      <c r="L8" s="14"/>
    </row>
    <row r="9" spans="1:12" ht="15" customHeight="1" x14ac:dyDescent="0.3">
      <c r="B9" s="155"/>
      <c r="C9" s="156"/>
      <c r="D9" s="156"/>
      <c r="E9" s="156"/>
      <c r="F9" s="156"/>
      <c r="G9" s="156"/>
      <c r="H9" s="156"/>
      <c r="I9" s="156"/>
      <c r="J9" s="157"/>
    </row>
    <row r="10" spans="1:12" ht="15" customHeight="1" x14ac:dyDescent="0.3">
      <c r="B10" s="155"/>
      <c r="C10" s="156"/>
      <c r="D10" s="156"/>
      <c r="E10" s="156"/>
      <c r="F10" s="156"/>
      <c r="G10" s="156"/>
      <c r="H10" s="156"/>
      <c r="I10" s="156"/>
      <c r="J10" s="157"/>
      <c r="L10" s="14"/>
    </row>
    <row r="11" spans="1:12" ht="15" customHeight="1" x14ac:dyDescent="0.3">
      <c r="A11" s="75"/>
      <c r="B11" s="155"/>
      <c r="C11" s="156"/>
      <c r="D11" s="156"/>
      <c r="E11" s="156"/>
      <c r="F11" s="156"/>
      <c r="G11" s="156"/>
      <c r="H11" s="156"/>
      <c r="I11" s="156"/>
      <c r="J11" s="157"/>
      <c r="K11" s="75"/>
    </row>
    <row r="12" spans="1:12" ht="15" customHeight="1" x14ac:dyDescent="0.3">
      <c r="A12" s="75"/>
      <c r="B12" s="155"/>
      <c r="C12" s="156"/>
      <c r="D12" s="156"/>
      <c r="E12" s="156"/>
      <c r="F12" s="156"/>
      <c r="G12" s="156"/>
      <c r="H12" s="156"/>
      <c r="I12" s="156"/>
      <c r="J12" s="157"/>
      <c r="K12" s="75"/>
    </row>
    <row r="13" spans="1:12" ht="15" customHeight="1" x14ac:dyDescent="0.3">
      <c r="A13" s="75"/>
      <c r="B13" s="155"/>
      <c r="C13" s="156"/>
      <c r="D13" s="156"/>
      <c r="E13" s="156"/>
      <c r="F13" s="156"/>
      <c r="G13" s="156"/>
      <c r="H13" s="156"/>
      <c r="I13" s="156"/>
      <c r="J13" s="157"/>
      <c r="K13" s="75"/>
    </row>
    <row r="14" spans="1:12" ht="15" customHeight="1" x14ac:dyDescent="0.3">
      <c r="A14" s="75"/>
      <c r="B14" s="155"/>
      <c r="C14" s="156"/>
      <c r="D14" s="156"/>
      <c r="E14" s="156"/>
      <c r="F14" s="156"/>
      <c r="G14" s="156"/>
      <c r="H14" s="156"/>
      <c r="I14" s="156"/>
      <c r="J14" s="157"/>
      <c r="K14" s="75"/>
      <c r="L14" s="24"/>
    </row>
    <row r="15" spans="1:12" ht="15" customHeight="1" x14ac:dyDescent="0.3">
      <c r="A15" s="75"/>
      <c r="B15" s="155"/>
      <c r="C15" s="156"/>
      <c r="D15" s="156"/>
      <c r="E15" s="156"/>
      <c r="F15" s="156"/>
      <c r="G15" s="156"/>
      <c r="H15" s="156"/>
      <c r="I15" s="156"/>
      <c r="J15" s="157"/>
      <c r="K15" s="75"/>
      <c r="L15" s="14"/>
    </row>
    <row r="16" spans="1:12" ht="15" customHeight="1" x14ac:dyDescent="0.3">
      <c r="A16" s="75"/>
      <c r="B16" s="155"/>
      <c r="C16" s="156"/>
      <c r="D16" s="156"/>
      <c r="E16" s="156"/>
      <c r="F16" s="156"/>
      <c r="G16" s="156"/>
      <c r="H16" s="156"/>
      <c r="I16" s="156"/>
      <c r="J16" s="157"/>
      <c r="K16" s="75"/>
      <c r="L16" s="24"/>
    </row>
    <row r="17" spans="1:12" ht="15" customHeight="1" x14ac:dyDescent="0.3">
      <c r="A17" s="75"/>
      <c r="B17" s="155"/>
      <c r="C17" s="156"/>
      <c r="D17" s="156"/>
      <c r="E17" s="156"/>
      <c r="F17" s="156"/>
      <c r="G17" s="156"/>
      <c r="H17" s="156"/>
      <c r="I17" s="156"/>
      <c r="J17" s="157"/>
      <c r="K17" s="75"/>
      <c r="L17" s="24"/>
    </row>
    <row r="18" spans="1:12" ht="15" customHeight="1" x14ac:dyDescent="0.3">
      <c r="A18" s="75"/>
      <c r="B18" s="155"/>
      <c r="C18" s="156"/>
      <c r="D18" s="156"/>
      <c r="E18" s="156"/>
      <c r="F18" s="156"/>
      <c r="G18" s="156"/>
      <c r="H18" s="156"/>
      <c r="I18" s="156"/>
      <c r="J18" s="157"/>
      <c r="K18" s="75"/>
      <c r="L18" s="24"/>
    </row>
    <row r="19" spans="1:12" ht="15" customHeight="1" x14ac:dyDescent="0.3">
      <c r="A19" s="75"/>
      <c r="B19" s="155"/>
      <c r="C19" s="156"/>
      <c r="D19" s="156"/>
      <c r="E19" s="156"/>
      <c r="F19" s="156"/>
      <c r="G19" s="156"/>
      <c r="H19" s="156"/>
      <c r="I19" s="156"/>
      <c r="J19" s="157"/>
      <c r="K19" s="75"/>
      <c r="L19" s="24"/>
    </row>
    <row r="20" spans="1:12" ht="15" customHeight="1" x14ac:dyDescent="0.3">
      <c r="A20" s="75"/>
      <c r="B20" s="155"/>
      <c r="C20" s="156"/>
      <c r="D20" s="156"/>
      <c r="E20" s="156"/>
      <c r="F20" s="156"/>
      <c r="G20" s="156"/>
      <c r="H20" s="156"/>
      <c r="I20" s="156"/>
      <c r="J20" s="157"/>
      <c r="K20" s="75"/>
      <c r="L20" s="24"/>
    </row>
    <row r="21" spans="1:12" ht="15" customHeight="1" x14ac:dyDescent="0.3">
      <c r="A21" s="75"/>
      <c r="B21" s="155"/>
      <c r="C21" s="156"/>
      <c r="D21" s="156"/>
      <c r="E21" s="156"/>
      <c r="F21" s="156"/>
      <c r="G21" s="156"/>
      <c r="H21" s="156"/>
      <c r="I21" s="156"/>
      <c r="J21" s="157"/>
      <c r="K21" s="75"/>
      <c r="L21" s="24"/>
    </row>
    <row r="22" spans="1:12" ht="15" customHeight="1" thickBot="1" x14ac:dyDescent="0.35">
      <c r="A22" s="75"/>
      <c r="B22" s="158"/>
      <c r="C22" s="159"/>
      <c r="D22" s="159"/>
      <c r="E22" s="159"/>
      <c r="F22" s="159"/>
      <c r="G22" s="159"/>
      <c r="H22" s="159"/>
      <c r="I22" s="159"/>
      <c r="J22" s="160"/>
      <c r="K22" s="75"/>
      <c r="L22" s="24"/>
    </row>
    <row r="23" spans="1:12" ht="15" customHeight="1" x14ac:dyDescent="0.3">
      <c r="A23" s="75"/>
      <c r="K23" s="75"/>
      <c r="L23" s="24"/>
    </row>
    <row r="24" spans="1:12" ht="15" customHeight="1" x14ac:dyDescent="0.3">
      <c r="A24" s="75"/>
      <c r="K24" s="75"/>
      <c r="L24" s="14"/>
    </row>
    <row r="25" spans="1:12" ht="15" customHeight="1" x14ac:dyDescent="0.3">
      <c r="L25" s="24"/>
    </row>
    <row r="26" spans="1:12" ht="15" customHeight="1" x14ac:dyDescent="0.3">
      <c r="L26" s="24"/>
    </row>
    <row r="27" spans="1:12" ht="15" customHeight="1" x14ac:dyDescent="0.3">
      <c r="L27" s="24"/>
    </row>
    <row r="28" spans="1:12" ht="15" customHeight="1" x14ac:dyDescent="0.3">
      <c r="L28" s="24"/>
    </row>
    <row r="29" spans="1:12" ht="15" customHeight="1" x14ac:dyDescent="0.3">
      <c r="L29" s="24"/>
    </row>
    <row r="30" spans="1:12" ht="15" customHeight="1" x14ac:dyDescent="0.3">
      <c r="L30" s="24"/>
    </row>
    <row r="31" spans="1:12" ht="15" customHeight="1" x14ac:dyDescent="0.3">
      <c r="L31" s="24"/>
    </row>
    <row r="32" spans="1:12" ht="15" customHeight="1" x14ac:dyDescent="0.3">
      <c r="L32" s="24"/>
    </row>
    <row r="33" spans="12:12" ht="15" customHeight="1" x14ac:dyDescent="0.3">
      <c r="L33" s="24"/>
    </row>
    <row r="34" spans="12:12" ht="15" customHeight="1" x14ac:dyDescent="0.3">
      <c r="L34" s="24"/>
    </row>
    <row r="36" spans="12:12" ht="15" customHeight="1" x14ac:dyDescent="0.3">
      <c r="L36" s="24"/>
    </row>
    <row r="37" spans="12:12" ht="15" customHeight="1" x14ac:dyDescent="0.3">
      <c r="L37" s="24"/>
    </row>
    <row r="38" spans="12:12" ht="15" customHeight="1" x14ac:dyDescent="0.3">
      <c r="L38" s="24"/>
    </row>
    <row r="39" spans="12:12" ht="15" customHeight="1" x14ac:dyDescent="0.3">
      <c r="L39" s="24"/>
    </row>
    <row r="40" spans="12:12" ht="15" customHeight="1" x14ac:dyDescent="0.3">
      <c r="L40" s="24"/>
    </row>
    <row r="41" spans="12:12" ht="15" customHeight="1" x14ac:dyDescent="0.3">
      <c r="L41" s="24"/>
    </row>
    <row r="42" spans="12:12" ht="15" customHeight="1" x14ac:dyDescent="0.3">
      <c r="L42" s="14"/>
    </row>
    <row r="43" spans="12:12" ht="15" customHeight="1" x14ac:dyDescent="0.3">
      <c r="L43" s="24"/>
    </row>
    <row r="44" spans="12:12" ht="15" customHeight="1" x14ac:dyDescent="0.3">
      <c r="L44" s="24"/>
    </row>
    <row r="45" spans="12:12" ht="15" customHeight="1" x14ac:dyDescent="0.3">
      <c r="L45" s="24"/>
    </row>
  </sheetData>
  <mergeCells count="1">
    <mergeCell ref="B3:J22"/>
  </mergeCells>
  <hyperlinks>
    <hyperlink ref="L2" location="Contenido!A1" display="Contenido" xr:uid="{FEA312E3-B72B-4738-8567-28F2BCE149B4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140C7-9437-4809-B03C-E202F18CA908}">
  <sheetPr>
    <tabColor rgb="FFF2DAB1"/>
    <pageSetUpPr fitToPage="1"/>
  </sheetPr>
  <dimension ref="A1:XEZ42"/>
  <sheetViews>
    <sheetView showGridLines="0" topLeftCell="A6" workbookViewId="0">
      <selection activeCell="B21" sqref="B21:AB21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5546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164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45"/>
      <c r="Z5" s="149" t="s">
        <v>153</v>
      </c>
      <c r="AA5" s="149"/>
      <c r="AB5" s="149"/>
      <c r="AC5" s="1"/>
    </row>
    <row r="6" spans="1:29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45"/>
      <c r="Z6" s="171" t="s">
        <v>123</v>
      </c>
      <c r="AA6" s="171" t="s">
        <v>166</v>
      </c>
      <c r="AB6" s="171" t="s">
        <v>167</v>
      </c>
      <c r="AC6" s="1"/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AC7" s="1"/>
    </row>
    <row r="8" spans="1:29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53" customFormat="1" x14ac:dyDescent="0.3">
      <c r="A9" s="71" t="s">
        <v>123</v>
      </c>
      <c r="B9" s="120">
        <f>SUM(B10:B12)</f>
        <v>95522</v>
      </c>
      <c r="C9" s="120">
        <f t="shared" ref="C9:AB9" si="0">SUM(C10:C12)</f>
        <v>47319</v>
      </c>
      <c r="D9" s="120">
        <f t="shared" si="0"/>
        <v>48203</v>
      </c>
      <c r="E9" s="120"/>
      <c r="F9" s="120">
        <f t="shared" si="0"/>
        <v>18334</v>
      </c>
      <c r="G9" s="120">
        <f t="shared" si="0"/>
        <v>9296</v>
      </c>
      <c r="H9" s="120">
        <f t="shared" si="0"/>
        <v>9038</v>
      </c>
      <c r="I9" s="120"/>
      <c r="J9" s="120">
        <f t="shared" si="0"/>
        <v>15428</v>
      </c>
      <c r="K9" s="120">
        <f t="shared" si="0"/>
        <v>7762</v>
      </c>
      <c r="L9" s="120">
        <f t="shared" si="0"/>
        <v>7666</v>
      </c>
      <c r="M9" s="120"/>
      <c r="N9" s="120">
        <f t="shared" si="0"/>
        <v>14963</v>
      </c>
      <c r="O9" s="120">
        <f t="shared" si="0"/>
        <v>7528</v>
      </c>
      <c r="P9" s="120">
        <f t="shared" si="0"/>
        <v>7435</v>
      </c>
      <c r="Q9" s="120"/>
      <c r="R9" s="120">
        <f t="shared" si="0"/>
        <v>17324</v>
      </c>
      <c r="S9" s="120">
        <f t="shared" si="0"/>
        <v>8479</v>
      </c>
      <c r="T9" s="120">
        <f t="shared" si="0"/>
        <v>8845</v>
      </c>
      <c r="U9" s="120"/>
      <c r="V9" s="120">
        <f t="shared" si="0"/>
        <v>14818</v>
      </c>
      <c r="W9" s="120">
        <f t="shared" si="0"/>
        <v>7241</v>
      </c>
      <c r="X9" s="120">
        <f t="shared" si="0"/>
        <v>7577</v>
      </c>
      <c r="Y9" s="120"/>
      <c r="Z9" s="120">
        <f t="shared" si="0"/>
        <v>14655</v>
      </c>
      <c r="AA9" s="120">
        <f t="shared" si="0"/>
        <v>7013</v>
      </c>
      <c r="AB9" s="120">
        <f t="shared" si="0"/>
        <v>7642</v>
      </c>
      <c r="AC9" s="14"/>
    </row>
    <row r="10" spans="1:29" x14ac:dyDescent="0.3">
      <c r="A10" s="72" t="s">
        <v>168</v>
      </c>
      <c r="B10" s="115">
        <f>+F10+J10+N10+R10+V10+Z10</f>
        <v>92317</v>
      </c>
      <c r="C10" s="115">
        <f>+G10+K10+O10+S10+W10+AA10</f>
        <v>45429</v>
      </c>
      <c r="D10" s="115">
        <f>+H10+L10+P10+T10+X10+AB10</f>
        <v>46888</v>
      </c>
      <c r="E10" s="115"/>
      <c r="F10" s="115">
        <v>17812</v>
      </c>
      <c r="G10" s="115">
        <v>8981</v>
      </c>
      <c r="H10" s="115">
        <v>8831</v>
      </c>
      <c r="I10" s="115"/>
      <c r="J10" s="115">
        <v>14925</v>
      </c>
      <c r="K10" s="115">
        <v>7459</v>
      </c>
      <c r="L10" s="115">
        <v>7466</v>
      </c>
      <c r="M10" s="115"/>
      <c r="N10" s="115">
        <v>14509</v>
      </c>
      <c r="O10" s="115">
        <v>7264</v>
      </c>
      <c r="P10" s="115">
        <v>7245</v>
      </c>
      <c r="Q10" s="115"/>
      <c r="R10" s="115">
        <v>16717</v>
      </c>
      <c r="S10" s="115">
        <v>8107</v>
      </c>
      <c r="T10" s="115">
        <v>8610</v>
      </c>
      <c r="U10" s="115"/>
      <c r="V10" s="115">
        <v>14294</v>
      </c>
      <c r="W10" s="115">
        <v>6953</v>
      </c>
      <c r="X10" s="115">
        <v>7341</v>
      </c>
      <c r="Y10" s="115"/>
      <c r="Z10" s="115">
        <v>14060</v>
      </c>
      <c r="AA10" s="115">
        <v>6665</v>
      </c>
      <c r="AB10" s="115">
        <v>7395</v>
      </c>
    </row>
    <row r="11" spans="1:29" x14ac:dyDescent="0.3">
      <c r="A11" s="72" t="s">
        <v>169</v>
      </c>
      <c r="B11" s="115">
        <f t="shared" ref="B11:B20" si="1">+F11+J11+N11+R11+V11+Z11</f>
        <v>1037</v>
      </c>
      <c r="C11" s="115">
        <f t="shared" ref="C11:C20" si="2">+G11+K11+O11+S11+W11+AA11</f>
        <v>569</v>
      </c>
      <c r="D11" s="115">
        <f t="shared" ref="D11:D20" si="3">+H11+L11+P11+T11+X11+AB11</f>
        <v>468</v>
      </c>
      <c r="E11" s="115"/>
      <c r="F11" s="115">
        <v>216</v>
      </c>
      <c r="G11" s="115">
        <v>109</v>
      </c>
      <c r="H11" s="115">
        <v>107</v>
      </c>
      <c r="I11" s="115"/>
      <c r="J11" s="115">
        <v>216</v>
      </c>
      <c r="K11" s="115">
        <v>126</v>
      </c>
      <c r="L11" s="115">
        <v>90</v>
      </c>
      <c r="M11" s="115"/>
      <c r="N11" s="115">
        <v>193</v>
      </c>
      <c r="O11" s="115">
        <v>104</v>
      </c>
      <c r="P11" s="115">
        <v>89</v>
      </c>
      <c r="Q11" s="115"/>
      <c r="R11" s="115">
        <v>157</v>
      </c>
      <c r="S11" s="115">
        <v>86</v>
      </c>
      <c r="T11" s="115">
        <v>71</v>
      </c>
      <c r="U11" s="115"/>
      <c r="V11" s="115">
        <v>118</v>
      </c>
      <c r="W11" s="115">
        <v>61</v>
      </c>
      <c r="X11" s="115">
        <v>57</v>
      </c>
      <c r="Y11" s="115"/>
      <c r="Z11" s="115">
        <v>137</v>
      </c>
      <c r="AA11" s="115">
        <v>83</v>
      </c>
      <c r="AB11" s="115">
        <v>54</v>
      </c>
    </row>
    <row r="12" spans="1:29" x14ac:dyDescent="0.3">
      <c r="A12" s="72" t="s">
        <v>170</v>
      </c>
      <c r="B12" s="115">
        <f t="shared" si="1"/>
        <v>2168</v>
      </c>
      <c r="C12" s="115">
        <f t="shared" si="2"/>
        <v>1321</v>
      </c>
      <c r="D12" s="115">
        <f t="shared" si="3"/>
        <v>847</v>
      </c>
      <c r="E12" s="115"/>
      <c r="F12" s="115">
        <v>306</v>
      </c>
      <c r="G12" s="115">
        <v>206</v>
      </c>
      <c r="H12" s="115">
        <v>100</v>
      </c>
      <c r="I12" s="115"/>
      <c r="J12" s="115">
        <v>287</v>
      </c>
      <c r="K12" s="115">
        <v>177</v>
      </c>
      <c r="L12" s="115">
        <v>110</v>
      </c>
      <c r="M12" s="115"/>
      <c r="N12" s="115">
        <v>261</v>
      </c>
      <c r="O12" s="115">
        <v>160</v>
      </c>
      <c r="P12" s="115">
        <v>101</v>
      </c>
      <c r="Q12" s="115"/>
      <c r="R12" s="115">
        <v>450</v>
      </c>
      <c r="S12" s="115">
        <v>286</v>
      </c>
      <c r="T12" s="115">
        <v>164</v>
      </c>
      <c r="U12" s="115"/>
      <c r="V12" s="115">
        <v>406</v>
      </c>
      <c r="W12" s="115">
        <v>227</v>
      </c>
      <c r="X12" s="115">
        <v>179</v>
      </c>
      <c r="Y12" s="115"/>
      <c r="Z12" s="115">
        <v>458</v>
      </c>
      <c r="AA12" s="115">
        <v>265</v>
      </c>
      <c r="AB12" s="115">
        <v>193</v>
      </c>
      <c r="AC12" s="24"/>
    </row>
    <row r="13" spans="1:29" x14ac:dyDescent="0.3"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14"/>
    </row>
    <row r="14" spans="1:29" s="53" customFormat="1" x14ac:dyDescent="0.3">
      <c r="A14" s="71" t="s">
        <v>171</v>
      </c>
      <c r="B14" s="120">
        <f>SUM(B15:B17)</f>
        <v>58801</v>
      </c>
      <c r="C14" s="120">
        <f t="shared" ref="C14:AB14" si="4">SUM(C15:C17)</f>
        <v>29176</v>
      </c>
      <c r="D14" s="120">
        <f t="shared" si="4"/>
        <v>29625</v>
      </c>
      <c r="E14" s="120"/>
      <c r="F14" s="120">
        <f t="shared" si="4"/>
        <v>10129</v>
      </c>
      <c r="G14" s="120">
        <f t="shared" si="4"/>
        <v>5189</v>
      </c>
      <c r="H14" s="120">
        <f t="shared" si="4"/>
        <v>4940</v>
      </c>
      <c r="I14" s="120"/>
      <c r="J14" s="120">
        <f t="shared" si="4"/>
        <v>8635</v>
      </c>
      <c r="K14" s="120">
        <f t="shared" si="4"/>
        <v>4358</v>
      </c>
      <c r="L14" s="120">
        <f t="shared" si="4"/>
        <v>4277</v>
      </c>
      <c r="M14" s="120"/>
      <c r="N14" s="120">
        <f t="shared" si="4"/>
        <v>8483</v>
      </c>
      <c r="O14" s="120">
        <f t="shared" si="4"/>
        <v>4344</v>
      </c>
      <c r="P14" s="120">
        <f t="shared" si="4"/>
        <v>4139</v>
      </c>
      <c r="Q14" s="120"/>
      <c r="R14" s="120">
        <f t="shared" si="4"/>
        <v>11497</v>
      </c>
      <c r="S14" s="120">
        <f t="shared" si="4"/>
        <v>5628</v>
      </c>
      <c r="T14" s="120">
        <f t="shared" si="4"/>
        <v>5869</v>
      </c>
      <c r="U14" s="120"/>
      <c r="V14" s="120">
        <f t="shared" si="4"/>
        <v>10045</v>
      </c>
      <c r="W14" s="120">
        <f t="shared" si="4"/>
        <v>4867</v>
      </c>
      <c r="X14" s="120">
        <f t="shared" si="4"/>
        <v>5178</v>
      </c>
      <c r="Y14" s="120"/>
      <c r="Z14" s="120">
        <f t="shared" si="4"/>
        <v>10012</v>
      </c>
      <c r="AA14" s="120">
        <f t="shared" si="4"/>
        <v>4790</v>
      </c>
      <c r="AB14" s="120">
        <f t="shared" si="4"/>
        <v>5222</v>
      </c>
      <c r="AC14" s="52"/>
    </row>
    <row r="15" spans="1:29" x14ac:dyDescent="0.3">
      <c r="A15" s="72" t="s">
        <v>168</v>
      </c>
      <c r="B15" s="115">
        <f t="shared" si="1"/>
        <v>55596</v>
      </c>
      <c r="C15" s="115">
        <f t="shared" si="2"/>
        <v>27286</v>
      </c>
      <c r="D15" s="115">
        <f t="shared" si="3"/>
        <v>28310</v>
      </c>
      <c r="E15" s="115"/>
      <c r="F15" s="115">
        <v>9607</v>
      </c>
      <c r="G15" s="115">
        <v>4874</v>
      </c>
      <c r="H15" s="115">
        <v>4733</v>
      </c>
      <c r="I15" s="115"/>
      <c r="J15" s="115">
        <v>8132</v>
      </c>
      <c r="K15" s="115">
        <v>4055</v>
      </c>
      <c r="L15" s="115">
        <v>4077</v>
      </c>
      <c r="M15" s="115"/>
      <c r="N15" s="115">
        <v>8029</v>
      </c>
      <c r="O15" s="115">
        <v>4080</v>
      </c>
      <c r="P15" s="115">
        <v>3949</v>
      </c>
      <c r="Q15" s="115"/>
      <c r="R15" s="115">
        <v>10890</v>
      </c>
      <c r="S15" s="115">
        <v>5256</v>
      </c>
      <c r="T15" s="115">
        <v>5634</v>
      </c>
      <c r="U15" s="115"/>
      <c r="V15" s="115">
        <v>9521</v>
      </c>
      <c r="W15" s="115">
        <v>4579</v>
      </c>
      <c r="X15" s="115">
        <v>4942</v>
      </c>
      <c r="Y15" s="115"/>
      <c r="Z15" s="115">
        <v>9417</v>
      </c>
      <c r="AA15" s="115">
        <v>4442</v>
      </c>
      <c r="AB15" s="115">
        <v>4975</v>
      </c>
      <c r="AC15" s="24"/>
    </row>
    <row r="16" spans="1:29" x14ac:dyDescent="0.3">
      <c r="A16" s="72" t="s">
        <v>169</v>
      </c>
      <c r="B16" s="115">
        <f t="shared" ref="B16:B17" si="5">+F16+J16+N16+R16+V16+Z16</f>
        <v>1037</v>
      </c>
      <c r="C16" s="115">
        <f t="shared" ref="C16:C17" si="6">+G16+K16+O16+S16+W16+AA16</f>
        <v>569</v>
      </c>
      <c r="D16" s="115">
        <f t="shared" ref="D16:D17" si="7">+H16+L16+P16+T16+X16+AB16</f>
        <v>468</v>
      </c>
      <c r="E16" s="115"/>
      <c r="F16" s="115">
        <v>216</v>
      </c>
      <c r="G16" s="115">
        <v>109</v>
      </c>
      <c r="H16" s="115">
        <v>107</v>
      </c>
      <c r="I16" s="115"/>
      <c r="J16" s="115">
        <v>216</v>
      </c>
      <c r="K16" s="115">
        <v>126</v>
      </c>
      <c r="L16" s="115">
        <v>90</v>
      </c>
      <c r="M16" s="115"/>
      <c r="N16" s="115">
        <v>193</v>
      </c>
      <c r="O16" s="115">
        <v>104</v>
      </c>
      <c r="P16" s="115">
        <v>89</v>
      </c>
      <c r="Q16" s="115"/>
      <c r="R16" s="115">
        <v>157</v>
      </c>
      <c r="S16" s="115">
        <v>86</v>
      </c>
      <c r="T16" s="115">
        <v>71</v>
      </c>
      <c r="U16" s="115"/>
      <c r="V16" s="115">
        <v>118</v>
      </c>
      <c r="W16" s="115">
        <v>61</v>
      </c>
      <c r="X16" s="115">
        <v>57</v>
      </c>
      <c r="Y16" s="115"/>
      <c r="Z16" s="115">
        <v>137</v>
      </c>
      <c r="AA16" s="115">
        <v>83</v>
      </c>
      <c r="AB16" s="115">
        <v>54</v>
      </c>
      <c r="AC16" s="24"/>
    </row>
    <row r="17" spans="1:29" x14ac:dyDescent="0.3">
      <c r="A17" s="72" t="s">
        <v>170</v>
      </c>
      <c r="B17" s="115">
        <f t="shared" si="5"/>
        <v>2168</v>
      </c>
      <c r="C17" s="115">
        <f t="shared" si="6"/>
        <v>1321</v>
      </c>
      <c r="D17" s="115">
        <f t="shared" si="7"/>
        <v>847</v>
      </c>
      <c r="E17" s="115"/>
      <c r="F17" s="115">
        <v>306</v>
      </c>
      <c r="G17" s="115">
        <v>206</v>
      </c>
      <c r="H17" s="115">
        <v>100</v>
      </c>
      <c r="I17" s="115"/>
      <c r="J17" s="115">
        <v>287</v>
      </c>
      <c r="K17" s="115">
        <v>177</v>
      </c>
      <c r="L17" s="115">
        <v>110</v>
      </c>
      <c r="M17" s="115"/>
      <c r="N17" s="115">
        <v>261</v>
      </c>
      <c r="O17" s="115">
        <v>160</v>
      </c>
      <c r="P17" s="115">
        <v>101</v>
      </c>
      <c r="Q17" s="115"/>
      <c r="R17" s="115">
        <v>450</v>
      </c>
      <c r="S17" s="115">
        <v>286</v>
      </c>
      <c r="T17" s="115">
        <v>164</v>
      </c>
      <c r="U17" s="115"/>
      <c r="V17" s="115">
        <v>406</v>
      </c>
      <c r="W17" s="115">
        <v>227</v>
      </c>
      <c r="X17" s="115">
        <v>179</v>
      </c>
      <c r="Y17" s="115"/>
      <c r="Z17" s="115">
        <v>458</v>
      </c>
      <c r="AA17" s="115">
        <v>265</v>
      </c>
      <c r="AB17" s="115">
        <v>193</v>
      </c>
      <c r="AC17" s="24"/>
    </row>
    <row r="18" spans="1:29" x14ac:dyDescent="0.3"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24"/>
    </row>
    <row r="19" spans="1:29" s="53" customFormat="1" x14ac:dyDescent="0.3">
      <c r="A19" s="71" t="s">
        <v>172</v>
      </c>
      <c r="B19" s="120">
        <f>SUM(B20:B22)</f>
        <v>36721</v>
      </c>
      <c r="C19" s="120">
        <f t="shared" ref="C19:AB19" si="8">SUM(C20:C22)</f>
        <v>18143</v>
      </c>
      <c r="D19" s="120">
        <f t="shared" si="8"/>
        <v>18578</v>
      </c>
      <c r="E19" s="120"/>
      <c r="F19" s="120">
        <f t="shared" si="8"/>
        <v>8205</v>
      </c>
      <c r="G19" s="120">
        <f t="shared" si="8"/>
        <v>4107</v>
      </c>
      <c r="H19" s="120">
        <f t="shared" si="8"/>
        <v>4098</v>
      </c>
      <c r="I19" s="120"/>
      <c r="J19" s="120">
        <f t="shared" si="8"/>
        <v>6793</v>
      </c>
      <c r="K19" s="120">
        <f t="shared" si="8"/>
        <v>3404</v>
      </c>
      <c r="L19" s="120">
        <f t="shared" si="8"/>
        <v>3389</v>
      </c>
      <c r="M19" s="120"/>
      <c r="N19" s="120">
        <f t="shared" si="8"/>
        <v>6480</v>
      </c>
      <c r="O19" s="120">
        <f t="shared" si="8"/>
        <v>3184</v>
      </c>
      <c r="P19" s="120">
        <f t="shared" si="8"/>
        <v>3296</v>
      </c>
      <c r="Q19" s="120"/>
      <c r="R19" s="120">
        <f t="shared" si="8"/>
        <v>5827</v>
      </c>
      <c r="S19" s="120">
        <f t="shared" si="8"/>
        <v>2851</v>
      </c>
      <c r="T19" s="120">
        <f t="shared" si="8"/>
        <v>2976</v>
      </c>
      <c r="U19" s="120"/>
      <c r="V19" s="120">
        <f t="shared" si="8"/>
        <v>4773</v>
      </c>
      <c r="W19" s="120">
        <f t="shared" si="8"/>
        <v>2374</v>
      </c>
      <c r="X19" s="120">
        <f t="shared" si="8"/>
        <v>2399</v>
      </c>
      <c r="Y19" s="120"/>
      <c r="Z19" s="120">
        <f t="shared" si="8"/>
        <v>4643</v>
      </c>
      <c r="AA19" s="120">
        <f t="shared" si="8"/>
        <v>2223</v>
      </c>
      <c r="AB19" s="120">
        <f t="shared" si="8"/>
        <v>2420</v>
      </c>
      <c r="AC19" s="52"/>
    </row>
    <row r="20" spans="1:29" x14ac:dyDescent="0.3">
      <c r="A20" s="72" t="s">
        <v>168</v>
      </c>
      <c r="B20" s="115">
        <f t="shared" si="1"/>
        <v>36721</v>
      </c>
      <c r="C20" s="115">
        <f t="shared" si="2"/>
        <v>18143</v>
      </c>
      <c r="D20" s="115">
        <f t="shared" si="3"/>
        <v>18578</v>
      </c>
      <c r="E20" s="115"/>
      <c r="F20" s="115">
        <v>8205</v>
      </c>
      <c r="G20" s="115">
        <v>4107</v>
      </c>
      <c r="H20" s="115">
        <v>4098</v>
      </c>
      <c r="I20" s="115"/>
      <c r="J20" s="115">
        <v>6793</v>
      </c>
      <c r="K20" s="115">
        <v>3404</v>
      </c>
      <c r="L20" s="115">
        <v>3389</v>
      </c>
      <c r="M20" s="115"/>
      <c r="N20" s="115">
        <v>6480</v>
      </c>
      <c r="O20" s="115">
        <v>3184</v>
      </c>
      <c r="P20" s="115">
        <v>3296</v>
      </c>
      <c r="Q20" s="115"/>
      <c r="R20" s="115">
        <v>5827</v>
      </c>
      <c r="S20" s="115">
        <v>2851</v>
      </c>
      <c r="T20" s="115">
        <v>2976</v>
      </c>
      <c r="U20" s="115"/>
      <c r="V20" s="115">
        <v>4773</v>
      </c>
      <c r="W20" s="115">
        <v>2374</v>
      </c>
      <c r="X20" s="115">
        <v>2399</v>
      </c>
      <c r="Y20" s="115"/>
      <c r="Z20" s="115">
        <v>4643</v>
      </c>
      <c r="AA20" s="115">
        <v>2223</v>
      </c>
      <c r="AB20" s="115">
        <v>2420</v>
      </c>
      <c r="AC20" s="24"/>
    </row>
    <row r="21" spans="1:29" x14ac:dyDescent="0.3">
      <c r="A21" s="72" t="s">
        <v>169</v>
      </c>
      <c r="B21" s="115" t="s">
        <v>393</v>
      </c>
      <c r="C21" s="115" t="s">
        <v>393</v>
      </c>
      <c r="D21" s="115" t="s">
        <v>393</v>
      </c>
      <c r="E21" s="115"/>
      <c r="F21" s="115" t="s">
        <v>393</v>
      </c>
      <c r="G21" s="115" t="s">
        <v>393</v>
      </c>
      <c r="H21" s="115" t="s">
        <v>393</v>
      </c>
      <c r="I21" s="115"/>
      <c r="J21" s="115" t="s">
        <v>393</v>
      </c>
      <c r="K21" s="115" t="s">
        <v>393</v>
      </c>
      <c r="L21" s="115" t="s">
        <v>393</v>
      </c>
      <c r="M21" s="115"/>
      <c r="N21" s="115" t="s">
        <v>393</v>
      </c>
      <c r="O21" s="115" t="s">
        <v>393</v>
      </c>
      <c r="P21" s="115" t="s">
        <v>393</v>
      </c>
      <c r="Q21" s="115"/>
      <c r="R21" s="115" t="s">
        <v>393</v>
      </c>
      <c r="S21" s="115" t="s">
        <v>393</v>
      </c>
      <c r="T21" s="115" t="s">
        <v>393</v>
      </c>
      <c r="U21" s="115"/>
      <c r="V21" s="115" t="s">
        <v>393</v>
      </c>
      <c r="W21" s="115" t="s">
        <v>393</v>
      </c>
      <c r="X21" s="115" t="s">
        <v>393</v>
      </c>
      <c r="Y21" s="115"/>
      <c r="Z21" s="115" t="s">
        <v>393</v>
      </c>
      <c r="AA21" s="115" t="s">
        <v>393</v>
      </c>
      <c r="AB21" s="115" t="s">
        <v>393</v>
      </c>
      <c r="AC21" s="24"/>
    </row>
    <row r="22" spans="1:29" x14ac:dyDescent="0.3">
      <c r="A22" s="72" t="s">
        <v>170</v>
      </c>
      <c r="B22" s="115" t="s">
        <v>393</v>
      </c>
      <c r="C22" s="115" t="s">
        <v>393</v>
      </c>
      <c r="D22" s="115" t="s">
        <v>393</v>
      </c>
      <c r="E22" s="115"/>
      <c r="F22" s="115" t="s">
        <v>393</v>
      </c>
      <c r="G22" s="115" t="s">
        <v>393</v>
      </c>
      <c r="H22" s="115" t="s">
        <v>393</v>
      </c>
      <c r="I22" s="115"/>
      <c r="J22" s="115" t="s">
        <v>393</v>
      </c>
      <c r="K22" s="115" t="s">
        <v>393</v>
      </c>
      <c r="L22" s="115" t="s">
        <v>393</v>
      </c>
      <c r="M22" s="115"/>
      <c r="N22" s="115" t="s">
        <v>393</v>
      </c>
      <c r="O22" s="115" t="s">
        <v>393</v>
      </c>
      <c r="P22" s="115" t="s">
        <v>393</v>
      </c>
      <c r="Q22" s="115"/>
      <c r="R22" s="115" t="s">
        <v>393</v>
      </c>
      <c r="S22" s="115" t="s">
        <v>393</v>
      </c>
      <c r="T22" s="115" t="s">
        <v>393</v>
      </c>
      <c r="U22" s="115"/>
      <c r="V22" s="115" t="s">
        <v>393</v>
      </c>
      <c r="W22" s="115" t="s">
        <v>393</v>
      </c>
      <c r="X22" s="115" t="s">
        <v>393</v>
      </c>
      <c r="Y22" s="115"/>
      <c r="Z22" s="115" t="s">
        <v>393</v>
      </c>
      <c r="AA22" s="115" t="s">
        <v>393</v>
      </c>
      <c r="AB22" s="115" t="s">
        <v>393</v>
      </c>
      <c r="AC22" s="14"/>
    </row>
    <row r="23" spans="1:29" x14ac:dyDescent="0.3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24"/>
    </row>
    <row r="24" spans="1:29" x14ac:dyDescent="0.3">
      <c r="A24" s="70" t="s">
        <v>143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24"/>
    </row>
    <row r="25" spans="1:29" s="53" customFormat="1" x14ac:dyDescent="0.3">
      <c r="A25" s="71" t="s">
        <v>123</v>
      </c>
      <c r="B25" s="121">
        <v>92.765023501534387</v>
      </c>
      <c r="C25" s="121">
        <v>91.56153250773994</v>
      </c>
      <c r="D25" s="121">
        <v>93.977618342041652</v>
      </c>
      <c r="E25" s="121"/>
      <c r="F25" s="121">
        <v>89.325213154689393</v>
      </c>
      <c r="G25" s="121">
        <v>87.789215223344982</v>
      </c>
      <c r="H25" s="121">
        <v>90.962157809983907</v>
      </c>
      <c r="I25" s="121"/>
      <c r="J25" s="121">
        <v>90.582433067167685</v>
      </c>
      <c r="K25" s="121">
        <v>89.290233521223968</v>
      </c>
      <c r="L25" s="121">
        <v>91.929487948195231</v>
      </c>
      <c r="M25" s="121"/>
      <c r="N25" s="121">
        <v>94.612709453050897</v>
      </c>
      <c r="O25" s="121">
        <v>93.318457914962195</v>
      </c>
      <c r="P25" s="121">
        <v>95.960247805885388</v>
      </c>
      <c r="Q25" s="121"/>
      <c r="R25" s="121">
        <v>91.458135360574389</v>
      </c>
      <c r="S25" s="121">
        <v>89.848468793048639</v>
      </c>
      <c r="T25" s="121">
        <v>93.056286165176232</v>
      </c>
      <c r="U25" s="121"/>
      <c r="V25" s="121">
        <v>94.568893994511456</v>
      </c>
      <c r="W25" s="121">
        <v>94.283854166666671</v>
      </c>
      <c r="X25" s="121">
        <v>94.842908999874837</v>
      </c>
      <c r="Y25" s="121"/>
      <c r="Z25" s="121">
        <v>97.771699246113826</v>
      </c>
      <c r="AA25" s="121">
        <v>97.213751039645132</v>
      </c>
      <c r="AB25" s="121">
        <v>98.289389067524112</v>
      </c>
      <c r="AC25" s="52"/>
    </row>
    <row r="26" spans="1:29" x14ac:dyDescent="0.3">
      <c r="A26" s="72" t="s">
        <v>168</v>
      </c>
      <c r="B26" s="117">
        <v>92.81915161021125</v>
      </c>
      <c r="C26" s="117">
        <v>91.575955491049825</v>
      </c>
      <c r="D26" s="117">
        <v>94.056287737457623</v>
      </c>
      <c r="E26" s="117"/>
      <c r="F26" s="117">
        <v>89.202724358974365</v>
      </c>
      <c r="G26" s="117">
        <v>87.705078125</v>
      </c>
      <c r="H26" s="117">
        <v>90.77919407894737</v>
      </c>
      <c r="I26" s="117"/>
      <c r="J26" s="117">
        <v>90.438102163243045</v>
      </c>
      <c r="K26" s="117">
        <v>89.1584986851542</v>
      </c>
      <c r="L26" s="117">
        <v>91.753717586334034</v>
      </c>
      <c r="M26" s="117"/>
      <c r="N26" s="117">
        <v>94.521172638436482</v>
      </c>
      <c r="O26" s="117">
        <v>93.187940987812695</v>
      </c>
      <c r="P26" s="117">
        <v>95.89675711449371</v>
      </c>
      <c r="Q26" s="117"/>
      <c r="R26" s="117">
        <v>92.079316992564031</v>
      </c>
      <c r="S26" s="117">
        <v>90.188007564801424</v>
      </c>
      <c r="T26" s="117">
        <v>93.934104298494432</v>
      </c>
      <c r="U26" s="117"/>
      <c r="V26" s="117">
        <v>94.687334393216744</v>
      </c>
      <c r="W26" s="117">
        <v>94.508631235557971</v>
      </c>
      <c r="X26" s="117">
        <v>94.857216694663393</v>
      </c>
      <c r="Y26" s="117"/>
      <c r="Z26" s="117">
        <v>97.72711475637729</v>
      </c>
      <c r="AA26" s="117">
        <v>97.143273575280574</v>
      </c>
      <c r="AB26" s="117">
        <v>98.259367525910179</v>
      </c>
      <c r="AC26" s="24"/>
    </row>
    <row r="27" spans="1:29" x14ac:dyDescent="0.3">
      <c r="A27" s="72" t="s">
        <v>169</v>
      </c>
      <c r="B27" s="117">
        <v>100</v>
      </c>
      <c r="C27" s="117">
        <v>100</v>
      </c>
      <c r="D27" s="117">
        <v>100</v>
      </c>
      <c r="E27" s="117"/>
      <c r="F27" s="117">
        <v>100</v>
      </c>
      <c r="G27" s="117">
        <v>100</v>
      </c>
      <c r="H27" s="117">
        <v>100</v>
      </c>
      <c r="I27" s="117"/>
      <c r="J27" s="117">
        <v>100</v>
      </c>
      <c r="K27" s="117">
        <v>100</v>
      </c>
      <c r="L27" s="117">
        <v>100</v>
      </c>
      <c r="M27" s="117"/>
      <c r="N27" s="117">
        <v>100</v>
      </c>
      <c r="O27" s="117">
        <v>100</v>
      </c>
      <c r="P27" s="117">
        <v>100</v>
      </c>
      <c r="Q27" s="117"/>
      <c r="R27" s="117">
        <v>100</v>
      </c>
      <c r="S27" s="117">
        <v>100</v>
      </c>
      <c r="T27" s="117">
        <v>100</v>
      </c>
      <c r="U27" s="117"/>
      <c r="V27" s="117">
        <v>100</v>
      </c>
      <c r="W27" s="117">
        <v>100</v>
      </c>
      <c r="X27" s="117">
        <v>100</v>
      </c>
      <c r="Y27" s="117"/>
      <c r="Z27" s="117">
        <v>100</v>
      </c>
      <c r="AA27" s="117">
        <v>100</v>
      </c>
      <c r="AB27" s="117">
        <v>100</v>
      </c>
      <c r="AC27" s="24"/>
    </row>
    <row r="28" spans="1:29" x14ac:dyDescent="0.3">
      <c r="A28" s="72" t="s">
        <v>170</v>
      </c>
      <c r="B28" s="117">
        <v>87.560581583198712</v>
      </c>
      <c r="C28" s="117">
        <v>87.890884896872919</v>
      </c>
      <c r="D28" s="117">
        <v>87.050359712230218</v>
      </c>
      <c r="E28" s="117"/>
      <c r="F28" s="117">
        <v>89.73607038123167</v>
      </c>
      <c r="G28" s="117">
        <v>85.833333333333329</v>
      </c>
      <c r="H28" s="117">
        <v>99.009900990099013</v>
      </c>
      <c r="I28" s="117"/>
      <c r="J28" s="117">
        <v>91.693290734824288</v>
      </c>
      <c r="K28" s="117">
        <v>88.059701492537314</v>
      </c>
      <c r="L28" s="117">
        <v>98.214285714285708</v>
      </c>
      <c r="M28" s="117"/>
      <c r="N28" s="117">
        <v>95.955882352941174</v>
      </c>
      <c r="O28" s="117">
        <v>95.238095238095227</v>
      </c>
      <c r="P28" s="117">
        <v>97.115384615384613</v>
      </c>
      <c r="Q28" s="117"/>
      <c r="R28" s="117">
        <v>71.428571428571431</v>
      </c>
      <c r="S28" s="117">
        <v>79.005524861878456</v>
      </c>
      <c r="T28" s="117">
        <v>61.194029850746269</v>
      </c>
      <c r="U28" s="117"/>
      <c r="V28" s="117">
        <v>89.230769230769241</v>
      </c>
      <c r="W28" s="117">
        <v>86.641221374045813</v>
      </c>
      <c r="X28" s="117">
        <v>92.746113989637308</v>
      </c>
      <c r="Y28" s="117"/>
      <c r="Z28" s="117">
        <v>98.494623655913983</v>
      </c>
      <c r="AA28" s="117">
        <v>98.148148148148152</v>
      </c>
      <c r="AB28" s="117">
        <v>98.974358974358978</v>
      </c>
      <c r="AC28" s="24"/>
    </row>
    <row r="29" spans="1:29" x14ac:dyDescent="0.3"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24"/>
    </row>
    <row r="30" spans="1:29" s="53" customFormat="1" x14ac:dyDescent="0.3">
      <c r="A30" s="71" t="s">
        <v>171</v>
      </c>
      <c r="B30" s="121">
        <v>93.094058230293058</v>
      </c>
      <c r="C30" s="121">
        <v>92.14249621020717</v>
      </c>
      <c r="D30" s="121">
        <v>94.05060478110417</v>
      </c>
      <c r="E30" s="121"/>
      <c r="F30" s="121">
        <v>89.549995579524349</v>
      </c>
      <c r="G30" s="121">
        <v>88.038683406854418</v>
      </c>
      <c r="H30" s="121">
        <v>91.194388037659223</v>
      </c>
      <c r="I30" s="121"/>
      <c r="J30" s="121">
        <v>90.846922672277756</v>
      </c>
      <c r="K30" s="121">
        <v>89.855670103092791</v>
      </c>
      <c r="L30" s="121">
        <v>91.879699248120303</v>
      </c>
      <c r="M30" s="121"/>
      <c r="N30" s="121">
        <v>95.75572863754374</v>
      </c>
      <c r="O30" s="121">
        <v>94.826457105435495</v>
      </c>
      <c r="P30" s="121">
        <v>96.750818139317445</v>
      </c>
      <c r="Q30" s="121"/>
      <c r="R30" s="121">
        <v>91.412896557207603</v>
      </c>
      <c r="S30" s="121">
        <v>90.062409985597697</v>
      </c>
      <c r="T30" s="121">
        <v>92.746523388116316</v>
      </c>
      <c r="U30" s="121"/>
      <c r="V30" s="121">
        <v>94.213093228287377</v>
      </c>
      <c r="W30" s="121">
        <v>94.339988369839105</v>
      </c>
      <c r="X30" s="121">
        <v>94.094130474286757</v>
      </c>
      <c r="Y30" s="121"/>
      <c r="Z30" s="121">
        <v>97.687579276026923</v>
      </c>
      <c r="AA30" s="121">
        <v>97.140539444331779</v>
      </c>
      <c r="AB30" s="121">
        <v>98.194810078977056</v>
      </c>
      <c r="AC30" s="52"/>
    </row>
    <row r="31" spans="1:29" x14ac:dyDescent="0.3">
      <c r="A31" s="72" t="s">
        <v>168</v>
      </c>
      <c r="B31" s="117">
        <v>93.203688181056165</v>
      </c>
      <c r="C31" s="117">
        <v>92.207353338740205</v>
      </c>
      <c r="D31" s="117">
        <v>94.184576485461449</v>
      </c>
      <c r="E31" s="117"/>
      <c r="F31" s="117">
        <v>89.334201227450251</v>
      </c>
      <c r="G31" s="117">
        <v>87.899008115419292</v>
      </c>
      <c r="H31" s="117">
        <v>90.861969667882519</v>
      </c>
      <c r="I31" s="117"/>
      <c r="J31" s="117">
        <v>90.597147950089123</v>
      </c>
      <c r="K31" s="117">
        <v>89.652885253150558</v>
      </c>
      <c r="L31" s="117">
        <v>91.556254210644511</v>
      </c>
      <c r="M31" s="117"/>
      <c r="N31" s="117">
        <v>95.651655944722421</v>
      </c>
      <c r="O31" s="117">
        <v>94.685541889069384</v>
      </c>
      <c r="P31" s="117">
        <v>96.670746634026926</v>
      </c>
      <c r="Q31" s="117"/>
      <c r="R31" s="117">
        <v>92.36641221374046</v>
      </c>
      <c r="S31" s="117">
        <v>90.605068091708333</v>
      </c>
      <c r="T31" s="117">
        <v>94.072466188011347</v>
      </c>
      <c r="U31" s="117"/>
      <c r="V31" s="117">
        <v>94.370106056100695</v>
      </c>
      <c r="W31" s="117">
        <v>94.685690653432587</v>
      </c>
      <c r="X31" s="117">
        <v>94.079573577003615</v>
      </c>
      <c r="Y31" s="117"/>
      <c r="Z31" s="117">
        <v>97.61583912097025</v>
      </c>
      <c r="AA31" s="117">
        <v>97.029270423765837</v>
      </c>
      <c r="AB31" s="117">
        <v>98.145590846320772</v>
      </c>
      <c r="AC31" s="24"/>
    </row>
    <row r="32" spans="1:29" x14ac:dyDescent="0.3">
      <c r="A32" s="72" t="s">
        <v>169</v>
      </c>
      <c r="B32" s="117">
        <v>100</v>
      </c>
      <c r="C32" s="117">
        <v>100</v>
      </c>
      <c r="D32" s="117">
        <v>100</v>
      </c>
      <c r="E32" s="117"/>
      <c r="F32" s="117">
        <v>100</v>
      </c>
      <c r="G32" s="117">
        <v>100</v>
      </c>
      <c r="H32" s="117">
        <v>100</v>
      </c>
      <c r="I32" s="117"/>
      <c r="J32" s="117">
        <v>100</v>
      </c>
      <c r="K32" s="117">
        <v>100</v>
      </c>
      <c r="L32" s="117">
        <v>100</v>
      </c>
      <c r="M32" s="117"/>
      <c r="N32" s="117">
        <v>100</v>
      </c>
      <c r="O32" s="117">
        <v>100</v>
      </c>
      <c r="P32" s="117">
        <v>100</v>
      </c>
      <c r="Q32" s="117"/>
      <c r="R32" s="117">
        <v>100</v>
      </c>
      <c r="S32" s="117">
        <v>100</v>
      </c>
      <c r="T32" s="117">
        <v>100</v>
      </c>
      <c r="U32" s="117"/>
      <c r="V32" s="117">
        <v>100</v>
      </c>
      <c r="W32" s="117">
        <v>100</v>
      </c>
      <c r="X32" s="117">
        <v>100</v>
      </c>
      <c r="Y32" s="117"/>
      <c r="Z32" s="117">
        <v>100</v>
      </c>
      <c r="AA32" s="117">
        <v>100</v>
      </c>
      <c r="AB32" s="117">
        <v>100</v>
      </c>
    </row>
    <row r="33" spans="1:2044 2060:4088 4104:6132 6148:7168 7184:9212 9228:11256 11272:13300 13316:14336 14352:16380" x14ac:dyDescent="0.3">
      <c r="A33" s="72" t="s">
        <v>170</v>
      </c>
      <c r="B33" s="117">
        <v>87.560581583198712</v>
      </c>
      <c r="C33" s="117">
        <v>87.890884896872919</v>
      </c>
      <c r="D33" s="117">
        <v>87.050359712230218</v>
      </c>
      <c r="E33" s="117"/>
      <c r="F33" s="117">
        <v>89.73607038123167</v>
      </c>
      <c r="G33" s="117">
        <v>85.833333333333329</v>
      </c>
      <c r="H33" s="117">
        <v>99.009900990099013</v>
      </c>
      <c r="I33" s="117"/>
      <c r="J33" s="117">
        <v>91.693290734824288</v>
      </c>
      <c r="K33" s="117">
        <v>88.059701492537314</v>
      </c>
      <c r="L33" s="117">
        <v>98.214285714285708</v>
      </c>
      <c r="M33" s="117"/>
      <c r="N33" s="117">
        <v>95.955882352941174</v>
      </c>
      <c r="O33" s="117">
        <v>95.238095238095227</v>
      </c>
      <c r="P33" s="117">
        <v>97.115384615384613</v>
      </c>
      <c r="Q33" s="117"/>
      <c r="R33" s="117">
        <v>71.428571428571431</v>
      </c>
      <c r="S33" s="117">
        <v>79.005524861878456</v>
      </c>
      <c r="T33" s="117">
        <v>61.194029850746269</v>
      </c>
      <c r="U33" s="117"/>
      <c r="V33" s="117">
        <v>89.230769230769241</v>
      </c>
      <c r="W33" s="117">
        <v>86.641221374045813</v>
      </c>
      <c r="X33" s="117">
        <v>92.746113989637308</v>
      </c>
      <c r="Y33" s="117"/>
      <c r="Z33" s="117">
        <v>98.494623655913983</v>
      </c>
      <c r="AA33" s="117">
        <v>98.148148148148152</v>
      </c>
      <c r="AB33" s="117">
        <v>98.974358974358978</v>
      </c>
      <c r="AC33" s="24"/>
    </row>
    <row r="34" spans="1:2044 2060:4088 4104:6132 6148:7168 7184:9212 9228:11256 11272:13300 13316:14336 14352:16380" x14ac:dyDescent="0.3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24"/>
    </row>
    <row r="35" spans="1:2044 2060:4088 4104:6132 6148:7168 7184:9212 9228:11256 11272:13300 13316:14336 14352:16380" s="53" customFormat="1" x14ac:dyDescent="0.3">
      <c r="A35" s="71" t="s">
        <v>172</v>
      </c>
      <c r="B35" s="121">
        <v>92.242960134642914</v>
      </c>
      <c r="C35" s="121">
        <v>90.642486011191053</v>
      </c>
      <c r="D35" s="121">
        <v>93.861466174910319</v>
      </c>
      <c r="E35" s="121"/>
      <c r="F35" s="121">
        <v>89.049272845669634</v>
      </c>
      <c r="G35" s="121">
        <v>87.476038338658142</v>
      </c>
      <c r="H35" s="121">
        <v>90.683779597256034</v>
      </c>
      <c r="I35" s="121"/>
      <c r="J35" s="121">
        <v>90.248438953102166</v>
      </c>
      <c r="K35" s="121">
        <v>88.576632838927921</v>
      </c>
      <c r="L35" s="121">
        <v>91.992399565689468</v>
      </c>
      <c r="M35" s="121"/>
      <c r="N35" s="121">
        <v>93.156986774008061</v>
      </c>
      <c r="O35" s="121">
        <v>91.336775674125064</v>
      </c>
      <c r="P35" s="121">
        <v>94.985590778097986</v>
      </c>
      <c r="Q35" s="121"/>
      <c r="R35" s="121">
        <v>91.547525530243519</v>
      </c>
      <c r="S35" s="121">
        <v>89.429109159347547</v>
      </c>
      <c r="T35" s="121">
        <v>93.673276676109538</v>
      </c>
      <c r="U35" s="121"/>
      <c r="V35" s="121">
        <v>95.326542840023961</v>
      </c>
      <c r="W35" s="121">
        <v>94.168980563268548</v>
      </c>
      <c r="X35" s="121">
        <v>96.500402252614634</v>
      </c>
      <c r="Y35" s="121"/>
      <c r="Z35" s="121">
        <v>97.953586497890299</v>
      </c>
      <c r="AA35" s="121">
        <v>97.371879106438897</v>
      </c>
      <c r="AB35" s="121">
        <v>98.494098494098495</v>
      </c>
      <c r="AC35" s="52"/>
    </row>
    <row r="36" spans="1:2044 2060:4088 4104:6132 6148:7168 7184:9212 9228:11256 11272:13300 13316:14336 14352:16380" x14ac:dyDescent="0.3">
      <c r="A36" s="72" t="s">
        <v>168</v>
      </c>
      <c r="B36" s="117">
        <v>92.242960134642914</v>
      </c>
      <c r="C36" s="117">
        <v>90.642486011191053</v>
      </c>
      <c r="D36" s="117">
        <v>93.861466174910319</v>
      </c>
      <c r="E36" s="117"/>
      <c r="F36" s="117">
        <v>89.049272845669634</v>
      </c>
      <c r="G36" s="117">
        <v>87.476038338658142</v>
      </c>
      <c r="H36" s="117">
        <v>90.683779597256034</v>
      </c>
      <c r="I36" s="117"/>
      <c r="J36" s="117">
        <v>90.248438953102166</v>
      </c>
      <c r="K36" s="117">
        <v>88.576632838927921</v>
      </c>
      <c r="L36" s="117">
        <v>91.992399565689468</v>
      </c>
      <c r="M36" s="117"/>
      <c r="N36" s="117">
        <v>93.156986774008061</v>
      </c>
      <c r="O36" s="117">
        <v>91.336775674125064</v>
      </c>
      <c r="P36" s="117">
        <v>94.985590778097986</v>
      </c>
      <c r="Q36" s="117"/>
      <c r="R36" s="117">
        <v>91.547525530243519</v>
      </c>
      <c r="S36" s="117">
        <v>89.429109159347547</v>
      </c>
      <c r="T36" s="117">
        <v>93.673276676109538</v>
      </c>
      <c r="U36" s="117"/>
      <c r="V36" s="117">
        <v>95.326542840023961</v>
      </c>
      <c r="W36" s="117">
        <v>94.168980563268548</v>
      </c>
      <c r="X36" s="117">
        <v>96.500402252614634</v>
      </c>
      <c r="Y36" s="117"/>
      <c r="Z36" s="117">
        <v>97.953586497890299</v>
      </c>
      <c r="AA36" s="117">
        <v>97.371879106438897</v>
      </c>
      <c r="AB36" s="117">
        <v>98.494098494098495</v>
      </c>
      <c r="AC36" s="24"/>
    </row>
    <row r="37" spans="1:2044 2060:4088 4104:6132 6148:7168 7184:9212 9228:11256 11272:13300 13316:14336 14352:16380" x14ac:dyDescent="0.3">
      <c r="A37" s="72" t="s">
        <v>169</v>
      </c>
      <c r="B37" s="117" t="s">
        <v>393</v>
      </c>
      <c r="C37" s="117" t="s">
        <v>393</v>
      </c>
      <c r="D37" s="117" t="s">
        <v>393</v>
      </c>
      <c r="E37" s="117"/>
      <c r="F37" s="117" t="s">
        <v>393</v>
      </c>
      <c r="G37" s="117" t="s">
        <v>393</v>
      </c>
      <c r="H37" s="117" t="s">
        <v>393</v>
      </c>
      <c r="I37" s="117"/>
      <c r="J37" s="117" t="s">
        <v>393</v>
      </c>
      <c r="K37" s="117" t="s">
        <v>393</v>
      </c>
      <c r="L37" s="117" t="s">
        <v>393</v>
      </c>
      <c r="M37" s="117"/>
      <c r="N37" s="117" t="s">
        <v>393</v>
      </c>
      <c r="O37" s="117" t="s">
        <v>393</v>
      </c>
      <c r="P37" s="117" t="s">
        <v>393</v>
      </c>
      <c r="Q37" s="117"/>
      <c r="R37" s="117" t="s">
        <v>393</v>
      </c>
      <c r="S37" s="117" t="s">
        <v>393</v>
      </c>
      <c r="T37" s="117" t="s">
        <v>393</v>
      </c>
      <c r="U37" s="117"/>
      <c r="V37" s="117" t="s">
        <v>393</v>
      </c>
      <c r="W37" s="117" t="s">
        <v>393</v>
      </c>
      <c r="X37" s="117" t="s">
        <v>393</v>
      </c>
      <c r="Y37" s="117"/>
      <c r="Z37" s="117" t="s">
        <v>393</v>
      </c>
      <c r="AA37" s="117" t="s">
        <v>393</v>
      </c>
      <c r="AB37" s="117" t="s">
        <v>393</v>
      </c>
      <c r="AC37" s="24"/>
    </row>
    <row r="38" spans="1:2044 2060:4088 4104:6132 6148:7168 7184:9212 9228:11256 11272:13300 13316:14336 14352:16380" ht="15" thickBot="1" x14ac:dyDescent="0.35">
      <c r="A38" s="72" t="s">
        <v>170</v>
      </c>
      <c r="B38" s="117" t="s">
        <v>393</v>
      </c>
      <c r="C38" s="117" t="s">
        <v>393</v>
      </c>
      <c r="D38" s="117" t="s">
        <v>393</v>
      </c>
      <c r="E38" s="117"/>
      <c r="F38" s="117" t="s">
        <v>393</v>
      </c>
      <c r="G38" s="117" t="s">
        <v>393</v>
      </c>
      <c r="H38" s="117" t="s">
        <v>393</v>
      </c>
      <c r="I38" s="117"/>
      <c r="J38" s="117" t="s">
        <v>393</v>
      </c>
      <c r="K38" s="117" t="s">
        <v>393</v>
      </c>
      <c r="L38" s="117" t="s">
        <v>393</v>
      </c>
      <c r="M38" s="117"/>
      <c r="N38" s="117" t="s">
        <v>393</v>
      </c>
      <c r="O38" s="117" t="s">
        <v>393</v>
      </c>
      <c r="P38" s="117" t="s">
        <v>393</v>
      </c>
      <c r="Q38" s="117"/>
      <c r="R38" s="117" t="s">
        <v>393</v>
      </c>
      <c r="S38" s="117" t="s">
        <v>393</v>
      </c>
      <c r="T38" s="117" t="s">
        <v>393</v>
      </c>
      <c r="U38" s="117"/>
      <c r="V38" s="117" t="s">
        <v>393</v>
      </c>
      <c r="W38" s="117" t="s">
        <v>393</v>
      </c>
      <c r="X38" s="117" t="s">
        <v>393</v>
      </c>
      <c r="Y38" s="117"/>
      <c r="Z38" s="117" t="s">
        <v>393</v>
      </c>
      <c r="AA38" s="117" t="s">
        <v>393</v>
      </c>
      <c r="AB38" s="117" t="s">
        <v>393</v>
      </c>
      <c r="AC38" s="24"/>
    </row>
    <row r="39" spans="1:2044 2060:4088 4104:6132 6148:7168 7184:9212 9228:11256 11272:13300 13316:14336 14352:16380" s="173" customFormat="1" x14ac:dyDescent="0.3">
      <c r="A39" s="95" t="s">
        <v>355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HD39" s="174"/>
      <c r="HE39" s="174"/>
      <c r="HF39" s="174"/>
      <c r="HG39" s="174"/>
      <c r="HH39" s="174"/>
      <c r="HI39" s="174"/>
      <c r="HJ39" s="174"/>
      <c r="HK39" s="174"/>
      <c r="HL39" s="174"/>
      <c r="HM39" s="174"/>
      <c r="HN39" s="174"/>
      <c r="HO39" s="174"/>
      <c r="HP39" s="174"/>
      <c r="IF39" s="174"/>
      <c r="IG39" s="174"/>
      <c r="IH39" s="174"/>
      <c r="II39" s="174"/>
      <c r="IJ39" s="174"/>
      <c r="IK39" s="174"/>
      <c r="IL39" s="174"/>
      <c r="IM39" s="174"/>
      <c r="IN39" s="174"/>
      <c r="IO39" s="174"/>
      <c r="IP39" s="174"/>
      <c r="IQ39" s="174"/>
      <c r="IR39" s="174"/>
      <c r="JH39" s="174"/>
      <c r="JI39" s="174"/>
      <c r="JJ39" s="174"/>
      <c r="JK39" s="174"/>
      <c r="JL39" s="174"/>
      <c r="JM39" s="174"/>
      <c r="JN39" s="174"/>
      <c r="JO39" s="174"/>
      <c r="JP39" s="174"/>
      <c r="JQ39" s="174"/>
      <c r="JR39" s="174"/>
      <c r="JS39" s="174"/>
      <c r="JT39" s="174"/>
      <c r="KJ39" s="174"/>
      <c r="KK39" s="174"/>
      <c r="KL39" s="174"/>
      <c r="KM39" s="174"/>
      <c r="KN39" s="174"/>
      <c r="KO39" s="174"/>
      <c r="KP39" s="174"/>
      <c r="KQ39" s="174"/>
      <c r="KR39" s="174"/>
      <c r="KS39" s="174"/>
      <c r="KT39" s="174"/>
      <c r="KU39" s="174"/>
      <c r="KV39" s="174"/>
      <c r="LL39" s="174"/>
      <c r="LM39" s="174"/>
      <c r="LN39" s="174"/>
      <c r="LO39" s="174"/>
      <c r="LP39" s="174"/>
      <c r="LQ39" s="174"/>
      <c r="LR39" s="174"/>
      <c r="LS39" s="174"/>
      <c r="LT39" s="174"/>
      <c r="LU39" s="174"/>
      <c r="LV39" s="174"/>
      <c r="LW39" s="174"/>
      <c r="LX39" s="174"/>
      <c r="MN39" s="174"/>
      <c r="MO39" s="174"/>
      <c r="MP39" s="174"/>
      <c r="MQ39" s="174"/>
      <c r="MR39" s="174"/>
      <c r="MS39" s="174"/>
      <c r="MT39" s="174"/>
      <c r="MU39" s="174"/>
      <c r="MV39" s="174"/>
      <c r="MW39" s="174"/>
      <c r="MX39" s="174"/>
      <c r="MY39" s="174"/>
      <c r="MZ39" s="174"/>
      <c r="NP39" s="174"/>
      <c r="NQ39" s="174"/>
      <c r="NR39" s="174"/>
      <c r="NS39" s="174"/>
      <c r="NT39" s="174"/>
      <c r="NU39" s="174"/>
      <c r="NV39" s="174"/>
      <c r="NW39" s="174"/>
      <c r="NX39" s="174"/>
      <c r="NY39" s="174"/>
      <c r="NZ39" s="174"/>
      <c r="OA39" s="174"/>
      <c r="OB39" s="174"/>
      <c r="OR39" s="174"/>
      <c r="OS39" s="174"/>
      <c r="OT39" s="174"/>
      <c r="OU39" s="174"/>
      <c r="OV39" s="174"/>
      <c r="OW39" s="174"/>
      <c r="OX39" s="174"/>
      <c r="OY39" s="174"/>
      <c r="OZ39" s="174"/>
      <c r="PA39" s="174"/>
      <c r="PB39" s="174"/>
      <c r="PC39" s="174"/>
      <c r="PD39" s="174"/>
      <c r="PT39" s="174"/>
      <c r="PU39" s="174"/>
      <c r="PV39" s="174"/>
      <c r="PW39" s="174"/>
      <c r="PX39" s="174"/>
      <c r="PY39" s="174"/>
      <c r="PZ39" s="174"/>
      <c r="QA39" s="174"/>
      <c r="QB39" s="174"/>
      <c r="QC39" s="174"/>
      <c r="QD39" s="174"/>
      <c r="QE39" s="174"/>
      <c r="QF39" s="174"/>
      <c r="QV39" s="174"/>
      <c r="QW39" s="174"/>
      <c r="QX39" s="174"/>
      <c r="QY39" s="174"/>
      <c r="QZ39" s="174"/>
      <c r="RA39" s="174"/>
      <c r="RB39" s="174"/>
      <c r="RC39" s="174"/>
      <c r="RD39" s="174"/>
      <c r="RE39" s="174"/>
      <c r="RF39" s="174"/>
      <c r="RG39" s="174"/>
      <c r="RH39" s="174"/>
      <c r="RX39" s="174"/>
      <c r="RY39" s="174"/>
      <c r="RZ39" s="174"/>
      <c r="SA39" s="174"/>
      <c r="SB39" s="174"/>
      <c r="SC39" s="174"/>
      <c r="SD39" s="174"/>
      <c r="SE39" s="174"/>
      <c r="SF39" s="174"/>
      <c r="SG39" s="174"/>
      <c r="SH39" s="174"/>
      <c r="SI39" s="174"/>
      <c r="SJ39" s="174"/>
      <c r="SZ39" s="174"/>
      <c r="TA39" s="174"/>
      <c r="TB39" s="174"/>
      <c r="TC39" s="174"/>
      <c r="TD39" s="174"/>
      <c r="TE39" s="174"/>
      <c r="TF39" s="174"/>
      <c r="TG39" s="174"/>
      <c r="TH39" s="174"/>
      <c r="TI39" s="174"/>
      <c r="TJ39" s="174"/>
      <c r="TK39" s="174"/>
      <c r="TL39" s="174"/>
      <c r="UB39" s="174"/>
      <c r="UC39" s="174"/>
      <c r="UD39" s="174"/>
      <c r="UE39" s="174"/>
      <c r="UF39" s="174"/>
      <c r="UG39" s="174"/>
      <c r="UH39" s="174"/>
      <c r="UI39" s="174"/>
      <c r="UJ39" s="174"/>
      <c r="UK39" s="174"/>
      <c r="UL39" s="174"/>
      <c r="UM39" s="174"/>
      <c r="UN39" s="174"/>
      <c r="VD39" s="174"/>
      <c r="VE39" s="174"/>
      <c r="VF39" s="174"/>
      <c r="VG39" s="174"/>
      <c r="VH39" s="174"/>
      <c r="VI39" s="174"/>
      <c r="VJ39" s="174"/>
      <c r="VK39" s="174"/>
      <c r="VL39" s="174"/>
      <c r="VM39" s="174"/>
      <c r="VN39" s="174"/>
      <c r="VO39" s="174"/>
      <c r="VP39" s="174"/>
      <c r="WF39" s="174"/>
      <c r="WG39" s="174"/>
      <c r="WH39" s="174"/>
      <c r="WI39" s="174"/>
      <c r="WJ39" s="174"/>
      <c r="WK39" s="174"/>
      <c r="WL39" s="174"/>
      <c r="WM39" s="174"/>
      <c r="WN39" s="174"/>
      <c r="WO39" s="174"/>
      <c r="WP39" s="174"/>
      <c r="WQ39" s="174"/>
      <c r="WR39" s="174"/>
      <c r="XH39" s="174"/>
      <c r="XI39" s="174"/>
      <c r="XJ39" s="174"/>
      <c r="XK39" s="174"/>
      <c r="XL39" s="174"/>
      <c r="XM39" s="174"/>
      <c r="XN39" s="174"/>
      <c r="XO39" s="174"/>
      <c r="XP39" s="174"/>
      <c r="XQ39" s="174"/>
      <c r="XR39" s="174"/>
      <c r="XS39" s="174"/>
      <c r="XT39" s="174"/>
      <c r="YJ39" s="174"/>
      <c r="YK39" s="174"/>
      <c r="YL39" s="174"/>
      <c r="YM39" s="174"/>
      <c r="YN39" s="174"/>
      <c r="YO39" s="174"/>
      <c r="YP39" s="174"/>
      <c r="YQ39" s="174"/>
      <c r="YR39" s="174"/>
      <c r="YS39" s="174"/>
      <c r="YT39" s="174"/>
      <c r="YU39" s="174"/>
      <c r="YV39" s="174"/>
      <c r="ZL39" s="174"/>
      <c r="ZM39" s="174"/>
      <c r="ZN39" s="174"/>
      <c r="ZO39" s="174"/>
      <c r="ZP39" s="174"/>
      <c r="ZQ39" s="174"/>
      <c r="ZR39" s="174"/>
      <c r="ZS39" s="174"/>
      <c r="ZT39" s="174"/>
      <c r="ZU39" s="174"/>
      <c r="ZV39" s="174"/>
      <c r="ZW39" s="174"/>
      <c r="ZX39" s="174"/>
      <c r="AAN39" s="174"/>
      <c r="AAO39" s="174"/>
      <c r="AAP39" s="174"/>
      <c r="AAQ39" s="174"/>
      <c r="AAR39" s="174"/>
      <c r="AAS39" s="174"/>
      <c r="AAT39" s="174"/>
      <c r="AAU39" s="174"/>
      <c r="AAV39" s="174"/>
      <c r="AAW39" s="174"/>
      <c r="AAX39" s="174"/>
      <c r="AAY39" s="174"/>
      <c r="AAZ39" s="174"/>
      <c r="ABP39" s="174"/>
      <c r="ABQ39" s="174"/>
      <c r="ABR39" s="174"/>
      <c r="ABS39" s="174"/>
      <c r="ABT39" s="174"/>
      <c r="ABU39" s="174"/>
      <c r="ABV39" s="174"/>
      <c r="ABW39" s="174"/>
      <c r="ABX39" s="174"/>
      <c r="ABY39" s="174"/>
      <c r="ABZ39" s="174"/>
      <c r="ACA39" s="174"/>
      <c r="ACB39" s="174"/>
      <c r="ACR39" s="174"/>
      <c r="ACS39" s="174"/>
      <c r="ACT39" s="174"/>
      <c r="ACU39" s="174"/>
      <c r="ACV39" s="174"/>
      <c r="ACW39" s="174"/>
      <c r="ACX39" s="174"/>
      <c r="ACY39" s="174"/>
      <c r="ACZ39" s="174"/>
      <c r="ADA39" s="174"/>
      <c r="ADB39" s="174"/>
      <c r="ADC39" s="174"/>
      <c r="ADD39" s="174"/>
      <c r="ADT39" s="174"/>
      <c r="ADU39" s="174"/>
      <c r="ADV39" s="174"/>
      <c r="ADW39" s="174"/>
      <c r="ADX39" s="174"/>
      <c r="ADY39" s="174"/>
      <c r="ADZ39" s="174"/>
      <c r="AEA39" s="174"/>
      <c r="AEB39" s="174"/>
      <c r="AEC39" s="174"/>
      <c r="AED39" s="174"/>
      <c r="AEE39" s="174"/>
      <c r="AEF39" s="174"/>
      <c r="AEV39" s="174"/>
      <c r="AEW39" s="174"/>
      <c r="AEX39" s="174"/>
      <c r="AEY39" s="174"/>
      <c r="AEZ39" s="174"/>
      <c r="AFA39" s="174"/>
      <c r="AFB39" s="174"/>
      <c r="AFC39" s="174"/>
      <c r="AFD39" s="174"/>
      <c r="AFE39" s="174"/>
      <c r="AFF39" s="174"/>
      <c r="AFG39" s="174"/>
      <c r="AFH39" s="174"/>
      <c r="AFX39" s="174"/>
      <c r="AFY39" s="174"/>
      <c r="AFZ39" s="174"/>
      <c r="AGA39" s="174"/>
      <c r="AGB39" s="174"/>
      <c r="AGC39" s="174"/>
      <c r="AGD39" s="174"/>
      <c r="AGE39" s="174"/>
      <c r="AGF39" s="174"/>
      <c r="AGG39" s="174"/>
      <c r="AGH39" s="174"/>
      <c r="AGI39" s="174"/>
      <c r="AGJ39" s="174"/>
      <c r="AGZ39" s="174"/>
      <c r="AHA39" s="174"/>
      <c r="AHB39" s="174"/>
      <c r="AHC39" s="174"/>
      <c r="AHD39" s="174"/>
      <c r="AHE39" s="174"/>
      <c r="AHF39" s="174"/>
      <c r="AHG39" s="174"/>
      <c r="AHH39" s="174"/>
      <c r="AHI39" s="174"/>
      <c r="AHJ39" s="174"/>
      <c r="AHK39" s="174"/>
      <c r="AHL39" s="174"/>
      <c r="AIB39" s="174"/>
      <c r="AIC39" s="174"/>
      <c r="AID39" s="174"/>
      <c r="AIE39" s="174"/>
      <c r="AIF39" s="174"/>
      <c r="AIG39" s="174"/>
      <c r="AIH39" s="174"/>
      <c r="AII39" s="174"/>
      <c r="AIJ39" s="174"/>
      <c r="AIK39" s="174"/>
      <c r="AIL39" s="174"/>
      <c r="AIM39" s="174"/>
      <c r="AIN39" s="174"/>
      <c r="AJD39" s="174"/>
      <c r="AJE39" s="174"/>
      <c r="AJF39" s="174"/>
      <c r="AJG39" s="174"/>
      <c r="AJH39" s="174"/>
      <c r="AJI39" s="174"/>
      <c r="AJJ39" s="174"/>
      <c r="AJK39" s="174"/>
      <c r="AJL39" s="174"/>
      <c r="AJM39" s="174"/>
      <c r="AJN39" s="174"/>
      <c r="AJO39" s="174"/>
      <c r="AJP39" s="174"/>
      <c r="AKF39" s="174"/>
      <c r="AKG39" s="174"/>
      <c r="AKH39" s="174"/>
      <c r="AKI39" s="174"/>
      <c r="AKJ39" s="174"/>
      <c r="AKK39" s="174"/>
      <c r="AKL39" s="174"/>
      <c r="AKM39" s="174"/>
      <c r="AKN39" s="174"/>
      <c r="AKO39" s="174"/>
      <c r="AKP39" s="174"/>
      <c r="AKQ39" s="174"/>
      <c r="AKR39" s="174"/>
      <c r="ALH39" s="174"/>
      <c r="ALI39" s="174"/>
      <c r="ALJ39" s="174"/>
      <c r="ALK39" s="174"/>
      <c r="ALL39" s="174"/>
      <c r="ALM39" s="174"/>
      <c r="ALN39" s="174"/>
      <c r="ALO39" s="174"/>
      <c r="ALP39" s="174"/>
      <c r="ALQ39" s="174"/>
      <c r="ALR39" s="174"/>
      <c r="ALS39" s="174"/>
      <c r="ALT39" s="174"/>
      <c r="AMJ39" s="174"/>
      <c r="AMK39" s="174"/>
      <c r="AML39" s="174"/>
      <c r="AMM39" s="174"/>
      <c r="AMN39" s="174"/>
      <c r="AMO39" s="174"/>
      <c r="AMP39" s="174"/>
      <c r="AMQ39" s="174"/>
      <c r="AMR39" s="174"/>
      <c r="AMS39" s="174"/>
      <c r="AMT39" s="174"/>
      <c r="AMU39" s="174"/>
      <c r="AMV39" s="174"/>
      <c r="ANL39" s="174"/>
      <c r="ANM39" s="174"/>
      <c r="ANN39" s="174"/>
      <c r="ANO39" s="174"/>
      <c r="ANP39" s="174"/>
      <c r="ANQ39" s="174"/>
      <c r="ANR39" s="174"/>
      <c r="ANS39" s="174"/>
      <c r="ANT39" s="174"/>
      <c r="ANU39" s="174"/>
      <c r="ANV39" s="174"/>
      <c r="ANW39" s="174"/>
      <c r="ANX39" s="174"/>
      <c r="AON39" s="174"/>
      <c r="AOO39" s="174"/>
      <c r="AOP39" s="174"/>
      <c r="AOQ39" s="174"/>
      <c r="AOR39" s="174"/>
      <c r="AOS39" s="174"/>
      <c r="AOT39" s="174"/>
      <c r="AOU39" s="174"/>
      <c r="AOV39" s="174"/>
      <c r="AOW39" s="174"/>
      <c r="AOX39" s="174"/>
      <c r="AOY39" s="174"/>
      <c r="AOZ39" s="174"/>
      <c r="APP39" s="174"/>
      <c r="APQ39" s="174"/>
      <c r="APR39" s="174"/>
      <c r="APS39" s="174"/>
      <c r="APT39" s="174"/>
      <c r="APU39" s="174"/>
      <c r="APV39" s="174"/>
      <c r="APW39" s="174"/>
      <c r="APX39" s="174"/>
      <c r="APY39" s="174"/>
      <c r="APZ39" s="174"/>
      <c r="AQA39" s="174"/>
      <c r="AQB39" s="174"/>
      <c r="AQR39" s="174"/>
      <c r="AQS39" s="174"/>
      <c r="AQT39" s="174"/>
      <c r="AQU39" s="174"/>
      <c r="AQV39" s="174"/>
      <c r="AQW39" s="174"/>
      <c r="AQX39" s="174"/>
      <c r="AQY39" s="174"/>
      <c r="AQZ39" s="174"/>
      <c r="ARA39" s="174"/>
      <c r="ARB39" s="174"/>
      <c r="ARC39" s="174"/>
      <c r="ARD39" s="174"/>
      <c r="ART39" s="174"/>
      <c r="ARU39" s="174"/>
      <c r="ARV39" s="174"/>
      <c r="ARW39" s="174"/>
      <c r="ARX39" s="174"/>
      <c r="ARY39" s="174"/>
      <c r="ARZ39" s="174"/>
      <c r="ASA39" s="174"/>
      <c r="ASB39" s="174"/>
      <c r="ASC39" s="174"/>
      <c r="ASD39" s="174"/>
      <c r="ASE39" s="174"/>
      <c r="ASF39" s="174"/>
      <c r="ASV39" s="174"/>
      <c r="ASW39" s="174"/>
      <c r="ASX39" s="174"/>
      <c r="ASY39" s="174"/>
      <c r="ASZ39" s="174"/>
      <c r="ATA39" s="174"/>
      <c r="ATB39" s="174"/>
      <c r="ATC39" s="174"/>
      <c r="ATD39" s="174"/>
      <c r="ATE39" s="174"/>
      <c r="ATF39" s="174"/>
      <c r="ATG39" s="174"/>
      <c r="ATH39" s="174"/>
      <c r="ATX39" s="174"/>
      <c r="ATY39" s="174"/>
      <c r="ATZ39" s="174"/>
      <c r="AUA39" s="174"/>
      <c r="AUB39" s="174"/>
      <c r="AUC39" s="174"/>
      <c r="AUD39" s="174"/>
      <c r="AUE39" s="174"/>
      <c r="AUF39" s="174"/>
      <c r="AUG39" s="174"/>
      <c r="AUH39" s="174"/>
      <c r="AUI39" s="174"/>
      <c r="AUJ39" s="174"/>
      <c r="AUZ39" s="174"/>
      <c r="AVA39" s="174"/>
      <c r="AVB39" s="174"/>
      <c r="AVC39" s="174"/>
      <c r="AVD39" s="174"/>
      <c r="AVE39" s="174"/>
      <c r="AVF39" s="174"/>
      <c r="AVG39" s="174"/>
      <c r="AVH39" s="174"/>
      <c r="AVI39" s="174"/>
      <c r="AVJ39" s="174"/>
      <c r="AVK39" s="174"/>
      <c r="AVL39" s="174"/>
      <c r="AWB39" s="174"/>
      <c r="AWC39" s="174"/>
      <c r="AWD39" s="174"/>
      <c r="AWE39" s="174"/>
      <c r="AWF39" s="174"/>
      <c r="AWG39" s="174"/>
      <c r="AWH39" s="174"/>
      <c r="AWI39" s="174"/>
      <c r="AWJ39" s="174"/>
      <c r="AWK39" s="174"/>
      <c r="AWL39" s="174"/>
      <c r="AWM39" s="174"/>
      <c r="AWN39" s="174"/>
      <c r="AXD39" s="174"/>
      <c r="AXE39" s="174"/>
      <c r="AXF39" s="174"/>
      <c r="AXG39" s="174"/>
      <c r="AXH39" s="174"/>
      <c r="AXI39" s="174"/>
      <c r="AXJ39" s="174"/>
      <c r="AXK39" s="174"/>
      <c r="AXL39" s="174"/>
      <c r="AXM39" s="174"/>
      <c r="AXN39" s="174"/>
      <c r="AXO39" s="174"/>
      <c r="AXP39" s="174"/>
      <c r="AYF39" s="174"/>
      <c r="AYG39" s="174"/>
      <c r="AYH39" s="174"/>
      <c r="AYI39" s="174"/>
      <c r="AYJ39" s="174"/>
      <c r="AYK39" s="174"/>
      <c r="AYL39" s="174"/>
      <c r="AYM39" s="174"/>
      <c r="AYN39" s="174"/>
      <c r="AYO39" s="174"/>
      <c r="AYP39" s="174"/>
      <c r="AYQ39" s="174"/>
      <c r="AYR39" s="174"/>
      <c r="AZH39" s="174"/>
      <c r="AZI39" s="174"/>
      <c r="AZJ39" s="174"/>
      <c r="AZK39" s="174"/>
      <c r="AZL39" s="174"/>
      <c r="AZM39" s="174"/>
      <c r="AZN39" s="174"/>
      <c r="AZO39" s="174"/>
      <c r="AZP39" s="174"/>
      <c r="AZQ39" s="174"/>
      <c r="AZR39" s="174"/>
      <c r="AZS39" s="174"/>
      <c r="AZT39" s="174"/>
      <c r="BAJ39" s="174"/>
      <c r="BAK39" s="174"/>
      <c r="BAL39" s="174"/>
      <c r="BAM39" s="174"/>
      <c r="BAN39" s="174"/>
      <c r="BAO39" s="174"/>
      <c r="BAP39" s="174"/>
      <c r="BAQ39" s="174"/>
      <c r="BAR39" s="174"/>
      <c r="BAS39" s="174"/>
      <c r="BAT39" s="174"/>
      <c r="BAU39" s="174"/>
      <c r="BAV39" s="174"/>
      <c r="BBL39" s="174"/>
      <c r="BBM39" s="174"/>
      <c r="BBN39" s="174"/>
      <c r="BBO39" s="174"/>
      <c r="BBP39" s="174"/>
      <c r="BBQ39" s="174"/>
      <c r="BBR39" s="174"/>
      <c r="BBS39" s="174"/>
      <c r="BBT39" s="174"/>
      <c r="BBU39" s="174"/>
      <c r="BBV39" s="174"/>
      <c r="BBW39" s="174"/>
      <c r="BBX39" s="174"/>
      <c r="BCN39" s="174"/>
      <c r="BCO39" s="174"/>
      <c r="BCP39" s="174"/>
      <c r="BCQ39" s="174"/>
      <c r="BCR39" s="174"/>
      <c r="BCS39" s="174"/>
      <c r="BCT39" s="174"/>
      <c r="BCU39" s="174"/>
      <c r="BCV39" s="174"/>
      <c r="BCW39" s="174"/>
      <c r="BCX39" s="174"/>
      <c r="BCY39" s="174"/>
      <c r="BCZ39" s="174"/>
      <c r="BDP39" s="174"/>
      <c r="BDQ39" s="174"/>
      <c r="BDR39" s="174"/>
      <c r="BDS39" s="174"/>
      <c r="BDT39" s="174"/>
      <c r="BDU39" s="174"/>
      <c r="BDV39" s="174"/>
      <c r="BDW39" s="174"/>
      <c r="BDX39" s="174"/>
      <c r="BDY39" s="174"/>
      <c r="BDZ39" s="174"/>
      <c r="BEA39" s="174"/>
      <c r="BEB39" s="174"/>
      <c r="BER39" s="174"/>
      <c r="BES39" s="174"/>
      <c r="BET39" s="174"/>
      <c r="BEU39" s="174"/>
      <c r="BEV39" s="174"/>
      <c r="BEW39" s="174"/>
      <c r="BEX39" s="174"/>
      <c r="BEY39" s="174"/>
      <c r="BEZ39" s="174"/>
      <c r="BFA39" s="174"/>
      <c r="BFB39" s="174"/>
      <c r="BFC39" s="174"/>
      <c r="BFD39" s="174"/>
      <c r="BFT39" s="174"/>
      <c r="BFU39" s="174"/>
      <c r="BFV39" s="174"/>
      <c r="BFW39" s="174"/>
      <c r="BFX39" s="174"/>
      <c r="BFY39" s="174"/>
      <c r="BFZ39" s="174"/>
      <c r="BGA39" s="174"/>
      <c r="BGB39" s="174"/>
      <c r="BGC39" s="174"/>
      <c r="BGD39" s="174"/>
      <c r="BGE39" s="174"/>
      <c r="BGF39" s="174"/>
      <c r="BGV39" s="174"/>
      <c r="BGW39" s="174"/>
      <c r="BGX39" s="174"/>
      <c r="BGY39" s="174"/>
      <c r="BGZ39" s="174"/>
      <c r="BHA39" s="174"/>
      <c r="BHB39" s="174"/>
      <c r="BHC39" s="174"/>
      <c r="BHD39" s="174"/>
      <c r="BHE39" s="174"/>
      <c r="BHF39" s="174"/>
      <c r="BHG39" s="174"/>
      <c r="BHH39" s="174"/>
      <c r="BHX39" s="174"/>
      <c r="BHY39" s="174"/>
      <c r="BHZ39" s="174"/>
      <c r="BIA39" s="174"/>
      <c r="BIB39" s="174"/>
      <c r="BIC39" s="174"/>
      <c r="BID39" s="174"/>
      <c r="BIE39" s="174"/>
      <c r="BIF39" s="174"/>
      <c r="BIG39" s="174"/>
      <c r="BIH39" s="174"/>
      <c r="BII39" s="174"/>
      <c r="BIJ39" s="174"/>
      <c r="BIZ39" s="174"/>
      <c r="BJA39" s="174"/>
      <c r="BJB39" s="174"/>
      <c r="BJC39" s="174"/>
      <c r="BJD39" s="174"/>
      <c r="BJE39" s="174"/>
      <c r="BJF39" s="174"/>
      <c r="BJG39" s="174"/>
      <c r="BJH39" s="174"/>
      <c r="BJI39" s="174"/>
      <c r="BJJ39" s="174"/>
      <c r="BJK39" s="174"/>
      <c r="BJL39" s="174"/>
      <c r="BKB39" s="174"/>
      <c r="BKC39" s="174"/>
      <c r="BKD39" s="174"/>
      <c r="BKE39" s="174"/>
      <c r="BKF39" s="174"/>
      <c r="BKG39" s="174"/>
      <c r="BKH39" s="174"/>
      <c r="BKI39" s="174"/>
      <c r="BKJ39" s="174"/>
      <c r="BKK39" s="174"/>
      <c r="BKL39" s="174"/>
      <c r="BKM39" s="174"/>
      <c r="BKN39" s="174"/>
      <c r="BLD39" s="174"/>
      <c r="BLE39" s="174"/>
      <c r="BLF39" s="174"/>
      <c r="BLG39" s="174"/>
      <c r="BLH39" s="174"/>
      <c r="BLI39" s="174"/>
      <c r="BLJ39" s="174"/>
      <c r="BLK39" s="174"/>
      <c r="BLL39" s="174"/>
      <c r="BLM39" s="174"/>
      <c r="BLN39" s="174"/>
      <c r="BLO39" s="174"/>
      <c r="BLP39" s="174"/>
      <c r="BMF39" s="174"/>
      <c r="BMG39" s="174"/>
      <c r="BMH39" s="174"/>
      <c r="BMI39" s="174"/>
      <c r="BMJ39" s="174"/>
      <c r="BMK39" s="174"/>
      <c r="BML39" s="174"/>
      <c r="BMM39" s="174"/>
      <c r="BMN39" s="174"/>
      <c r="BMO39" s="174"/>
      <c r="BMP39" s="174"/>
      <c r="BMQ39" s="174"/>
      <c r="BMR39" s="174"/>
      <c r="BNH39" s="174"/>
      <c r="BNI39" s="174"/>
      <c r="BNJ39" s="174"/>
      <c r="BNK39" s="174"/>
      <c r="BNL39" s="174"/>
      <c r="BNM39" s="174"/>
      <c r="BNN39" s="174"/>
      <c r="BNO39" s="174"/>
      <c r="BNP39" s="174"/>
      <c r="BNQ39" s="174"/>
      <c r="BNR39" s="174"/>
      <c r="BNS39" s="174"/>
      <c r="BNT39" s="174"/>
      <c r="BOJ39" s="174"/>
      <c r="BOK39" s="174"/>
      <c r="BOL39" s="174"/>
      <c r="BOM39" s="174"/>
      <c r="BON39" s="174"/>
      <c r="BOO39" s="174"/>
      <c r="BOP39" s="174"/>
      <c r="BOQ39" s="174"/>
      <c r="BOR39" s="174"/>
      <c r="BOS39" s="174"/>
      <c r="BOT39" s="174"/>
      <c r="BOU39" s="174"/>
      <c r="BOV39" s="174"/>
      <c r="BPL39" s="174"/>
      <c r="BPM39" s="174"/>
      <c r="BPN39" s="174"/>
      <c r="BPO39" s="174"/>
      <c r="BPP39" s="174"/>
      <c r="BPQ39" s="174"/>
      <c r="BPR39" s="174"/>
      <c r="BPS39" s="174"/>
      <c r="BPT39" s="174"/>
      <c r="BPU39" s="174"/>
      <c r="BPV39" s="174"/>
      <c r="BPW39" s="174"/>
      <c r="BPX39" s="174"/>
      <c r="BQN39" s="174"/>
      <c r="BQO39" s="174"/>
      <c r="BQP39" s="174"/>
      <c r="BQQ39" s="174"/>
      <c r="BQR39" s="174"/>
      <c r="BQS39" s="174"/>
      <c r="BQT39" s="174"/>
      <c r="BQU39" s="174"/>
      <c r="BQV39" s="174"/>
      <c r="BQW39" s="174"/>
      <c r="BQX39" s="174"/>
      <c r="BQY39" s="174"/>
      <c r="BQZ39" s="174"/>
      <c r="BRP39" s="174"/>
      <c r="BRQ39" s="174"/>
      <c r="BRR39" s="174"/>
      <c r="BRS39" s="174"/>
      <c r="BRT39" s="174"/>
      <c r="BRU39" s="174"/>
      <c r="BRV39" s="174"/>
      <c r="BRW39" s="174"/>
      <c r="BRX39" s="174"/>
      <c r="BRY39" s="174"/>
      <c r="BRZ39" s="174"/>
      <c r="BSA39" s="174"/>
      <c r="BSB39" s="174"/>
      <c r="BSR39" s="174"/>
      <c r="BSS39" s="174"/>
      <c r="BST39" s="174"/>
      <c r="BSU39" s="174"/>
      <c r="BSV39" s="174"/>
      <c r="BSW39" s="174"/>
      <c r="BSX39" s="174"/>
      <c r="BSY39" s="174"/>
      <c r="BSZ39" s="174"/>
      <c r="BTA39" s="174"/>
      <c r="BTB39" s="174"/>
      <c r="BTC39" s="174"/>
      <c r="BTD39" s="174"/>
      <c r="BTT39" s="174"/>
      <c r="BTU39" s="174"/>
      <c r="BTV39" s="174"/>
      <c r="BTW39" s="174"/>
      <c r="BTX39" s="174"/>
      <c r="BTY39" s="174"/>
      <c r="BTZ39" s="174"/>
      <c r="BUA39" s="174"/>
      <c r="BUB39" s="174"/>
      <c r="BUC39" s="174"/>
      <c r="BUD39" s="174"/>
      <c r="BUE39" s="174"/>
      <c r="BUF39" s="174"/>
      <c r="BUV39" s="174"/>
      <c r="BUW39" s="174"/>
      <c r="BUX39" s="174"/>
      <c r="BUY39" s="174"/>
      <c r="BUZ39" s="174"/>
      <c r="BVA39" s="174"/>
      <c r="BVB39" s="174"/>
      <c r="BVC39" s="174"/>
      <c r="BVD39" s="174"/>
      <c r="BVE39" s="174"/>
      <c r="BVF39" s="174"/>
      <c r="BVG39" s="174"/>
      <c r="BVH39" s="174"/>
      <c r="BVX39" s="174"/>
      <c r="BVY39" s="174"/>
      <c r="BVZ39" s="174"/>
      <c r="BWA39" s="174"/>
      <c r="BWB39" s="174"/>
      <c r="BWC39" s="174"/>
      <c r="BWD39" s="174"/>
      <c r="BWE39" s="174"/>
      <c r="BWF39" s="174"/>
      <c r="BWG39" s="174"/>
      <c r="BWH39" s="174"/>
      <c r="BWI39" s="174"/>
      <c r="BWJ39" s="174"/>
      <c r="BWZ39" s="174"/>
      <c r="BXA39" s="174"/>
      <c r="BXB39" s="174"/>
      <c r="BXC39" s="174"/>
      <c r="BXD39" s="174"/>
      <c r="BXE39" s="174"/>
      <c r="BXF39" s="174"/>
      <c r="BXG39" s="174"/>
      <c r="BXH39" s="174"/>
      <c r="BXI39" s="174"/>
      <c r="BXJ39" s="174"/>
      <c r="BXK39" s="174"/>
      <c r="BXL39" s="174"/>
      <c r="BYB39" s="174"/>
      <c r="BYC39" s="174"/>
      <c r="BYD39" s="174"/>
      <c r="BYE39" s="174"/>
      <c r="BYF39" s="174"/>
      <c r="BYG39" s="174"/>
      <c r="BYH39" s="174"/>
      <c r="BYI39" s="174"/>
      <c r="BYJ39" s="174"/>
      <c r="BYK39" s="174"/>
      <c r="BYL39" s="174"/>
      <c r="BYM39" s="174"/>
      <c r="BYN39" s="174"/>
      <c r="BZD39" s="174"/>
      <c r="BZE39" s="174"/>
      <c r="BZF39" s="174"/>
      <c r="BZG39" s="174"/>
      <c r="BZH39" s="174"/>
      <c r="BZI39" s="174"/>
      <c r="BZJ39" s="174"/>
      <c r="BZK39" s="174"/>
      <c r="BZL39" s="174"/>
      <c r="BZM39" s="174"/>
      <c r="BZN39" s="174"/>
      <c r="BZO39" s="174"/>
      <c r="BZP39" s="174"/>
      <c r="CAF39" s="174"/>
      <c r="CAG39" s="174"/>
      <c r="CAH39" s="174"/>
      <c r="CAI39" s="174"/>
      <c r="CAJ39" s="174"/>
      <c r="CAK39" s="174"/>
      <c r="CAL39" s="174"/>
      <c r="CAM39" s="174"/>
      <c r="CAN39" s="174"/>
      <c r="CAO39" s="174"/>
      <c r="CAP39" s="174"/>
      <c r="CAQ39" s="174"/>
      <c r="CAR39" s="174"/>
      <c r="CBH39" s="174"/>
      <c r="CBI39" s="174"/>
      <c r="CBJ39" s="174"/>
      <c r="CBK39" s="174"/>
      <c r="CBL39" s="174"/>
      <c r="CBM39" s="174"/>
      <c r="CBN39" s="174"/>
      <c r="CBO39" s="174"/>
      <c r="CBP39" s="174"/>
      <c r="CBQ39" s="174"/>
      <c r="CBR39" s="174"/>
      <c r="CBS39" s="174"/>
      <c r="CBT39" s="174"/>
      <c r="CCJ39" s="174"/>
      <c r="CCK39" s="174"/>
      <c r="CCL39" s="174"/>
      <c r="CCM39" s="174"/>
      <c r="CCN39" s="174"/>
      <c r="CCO39" s="174"/>
      <c r="CCP39" s="174"/>
      <c r="CCQ39" s="174"/>
      <c r="CCR39" s="174"/>
      <c r="CCS39" s="174"/>
      <c r="CCT39" s="174"/>
      <c r="CCU39" s="174"/>
      <c r="CCV39" s="174"/>
      <c r="CDL39" s="174"/>
      <c r="CDM39" s="174"/>
      <c r="CDN39" s="174"/>
      <c r="CDO39" s="174"/>
      <c r="CDP39" s="174"/>
      <c r="CDQ39" s="174"/>
      <c r="CDR39" s="174"/>
      <c r="CDS39" s="174"/>
      <c r="CDT39" s="174"/>
      <c r="CDU39" s="174"/>
      <c r="CDV39" s="174"/>
      <c r="CDW39" s="174"/>
      <c r="CDX39" s="174"/>
      <c r="CEN39" s="174"/>
      <c r="CEO39" s="174"/>
      <c r="CEP39" s="174"/>
      <c r="CEQ39" s="174"/>
      <c r="CER39" s="174"/>
      <c r="CES39" s="174"/>
      <c r="CET39" s="174"/>
      <c r="CEU39" s="174"/>
      <c r="CEV39" s="174"/>
      <c r="CEW39" s="174"/>
      <c r="CEX39" s="174"/>
      <c r="CEY39" s="174"/>
      <c r="CEZ39" s="174"/>
      <c r="CFP39" s="174"/>
      <c r="CFQ39" s="174"/>
      <c r="CFR39" s="174"/>
      <c r="CFS39" s="174"/>
      <c r="CFT39" s="174"/>
      <c r="CFU39" s="174"/>
      <c r="CFV39" s="174"/>
      <c r="CFW39" s="174"/>
      <c r="CFX39" s="174"/>
      <c r="CFY39" s="174"/>
      <c r="CFZ39" s="174"/>
      <c r="CGA39" s="174"/>
      <c r="CGB39" s="174"/>
      <c r="CGR39" s="174"/>
      <c r="CGS39" s="174"/>
      <c r="CGT39" s="174"/>
      <c r="CGU39" s="174"/>
      <c r="CGV39" s="174"/>
      <c r="CGW39" s="174"/>
      <c r="CGX39" s="174"/>
      <c r="CGY39" s="174"/>
      <c r="CGZ39" s="174"/>
      <c r="CHA39" s="174"/>
      <c r="CHB39" s="174"/>
      <c r="CHC39" s="174"/>
      <c r="CHD39" s="174"/>
      <c r="CHT39" s="174"/>
      <c r="CHU39" s="174"/>
      <c r="CHV39" s="174"/>
      <c r="CHW39" s="174"/>
      <c r="CHX39" s="174"/>
      <c r="CHY39" s="174"/>
      <c r="CHZ39" s="174"/>
      <c r="CIA39" s="174"/>
      <c r="CIB39" s="174"/>
      <c r="CIC39" s="174"/>
      <c r="CID39" s="174"/>
      <c r="CIE39" s="174"/>
      <c r="CIF39" s="174"/>
      <c r="CIV39" s="174"/>
      <c r="CIW39" s="174"/>
      <c r="CIX39" s="174"/>
      <c r="CIY39" s="174"/>
      <c r="CIZ39" s="174"/>
      <c r="CJA39" s="174"/>
      <c r="CJB39" s="174"/>
      <c r="CJC39" s="174"/>
      <c r="CJD39" s="174"/>
      <c r="CJE39" s="174"/>
      <c r="CJF39" s="174"/>
      <c r="CJG39" s="174"/>
      <c r="CJH39" s="174"/>
      <c r="CJX39" s="174"/>
      <c r="CJY39" s="174"/>
      <c r="CJZ39" s="174"/>
      <c r="CKA39" s="174"/>
      <c r="CKB39" s="174"/>
      <c r="CKC39" s="174"/>
      <c r="CKD39" s="174"/>
      <c r="CKE39" s="174"/>
      <c r="CKF39" s="174"/>
      <c r="CKG39" s="174"/>
      <c r="CKH39" s="174"/>
      <c r="CKI39" s="174"/>
      <c r="CKJ39" s="174"/>
      <c r="CKZ39" s="174"/>
      <c r="CLA39" s="174"/>
      <c r="CLB39" s="174"/>
      <c r="CLC39" s="174"/>
      <c r="CLD39" s="174"/>
      <c r="CLE39" s="174"/>
      <c r="CLF39" s="174"/>
      <c r="CLG39" s="174"/>
      <c r="CLH39" s="174"/>
      <c r="CLI39" s="174"/>
      <c r="CLJ39" s="174"/>
      <c r="CLK39" s="174"/>
      <c r="CLL39" s="174"/>
      <c r="CMB39" s="174"/>
      <c r="CMC39" s="174"/>
      <c r="CMD39" s="174"/>
      <c r="CME39" s="174"/>
      <c r="CMF39" s="174"/>
      <c r="CMG39" s="174"/>
      <c r="CMH39" s="174"/>
      <c r="CMI39" s="174"/>
      <c r="CMJ39" s="174"/>
      <c r="CMK39" s="174"/>
      <c r="CML39" s="174"/>
      <c r="CMM39" s="174"/>
      <c r="CMN39" s="174"/>
      <c r="CND39" s="174"/>
      <c r="CNE39" s="174"/>
      <c r="CNF39" s="174"/>
      <c r="CNG39" s="174"/>
      <c r="CNH39" s="174"/>
      <c r="CNI39" s="174"/>
      <c r="CNJ39" s="174"/>
      <c r="CNK39" s="174"/>
      <c r="CNL39" s="174"/>
      <c r="CNM39" s="174"/>
      <c r="CNN39" s="174"/>
      <c r="CNO39" s="174"/>
      <c r="CNP39" s="174"/>
      <c r="COF39" s="174"/>
      <c r="COG39" s="174"/>
      <c r="COH39" s="174"/>
      <c r="COI39" s="174"/>
      <c r="COJ39" s="174"/>
      <c r="COK39" s="174"/>
      <c r="COL39" s="174"/>
      <c r="COM39" s="174"/>
      <c r="CON39" s="174"/>
      <c r="COO39" s="174"/>
      <c r="COP39" s="174"/>
      <c r="COQ39" s="174"/>
      <c r="COR39" s="174"/>
      <c r="CPH39" s="174"/>
      <c r="CPI39" s="174"/>
      <c r="CPJ39" s="174"/>
      <c r="CPK39" s="174"/>
      <c r="CPL39" s="174"/>
      <c r="CPM39" s="174"/>
      <c r="CPN39" s="174"/>
      <c r="CPO39" s="174"/>
      <c r="CPP39" s="174"/>
      <c r="CPQ39" s="174"/>
      <c r="CPR39" s="174"/>
      <c r="CPS39" s="174"/>
      <c r="CPT39" s="174"/>
      <c r="CQJ39" s="174"/>
      <c r="CQK39" s="174"/>
      <c r="CQL39" s="174"/>
      <c r="CQM39" s="174"/>
      <c r="CQN39" s="174"/>
      <c r="CQO39" s="174"/>
      <c r="CQP39" s="174"/>
      <c r="CQQ39" s="174"/>
      <c r="CQR39" s="174"/>
      <c r="CQS39" s="174"/>
      <c r="CQT39" s="174"/>
      <c r="CQU39" s="174"/>
      <c r="CQV39" s="174"/>
      <c r="CRL39" s="174"/>
      <c r="CRM39" s="174"/>
      <c r="CRN39" s="174"/>
      <c r="CRO39" s="174"/>
      <c r="CRP39" s="174"/>
      <c r="CRQ39" s="174"/>
      <c r="CRR39" s="174"/>
      <c r="CRS39" s="174"/>
      <c r="CRT39" s="174"/>
      <c r="CRU39" s="174"/>
      <c r="CRV39" s="174"/>
      <c r="CRW39" s="174"/>
      <c r="CRX39" s="174"/>
      <c r="CSN39" s="174"/>
      <c r="CSO39" s="174"/>
      <c r="CSP39" s="174"/>
      <c r="CSQ39" s="174"/>
      <c r="CSR39" s="174"/>
      <c r="CSS39" s="174"/>
      <c r="CST39" s="174"/>
      <c r="CSU39" s="174"/>
      <c r="CSV39" s="174"/>
      <c r="CSW39" s="174"/>
      <c r="CSX39" s="174"/>
      <c r="CSY39" s="174"/>
      <c r="CSZ39" s="174"/>
      <c r="CTP39" s="174"/>
      <c r="CTQ39" s="174"/>
      <c r="CTR39" s="174"/>
      <c r="CTS39" s="174"/>
      <c r="CTT39" s="174"/>
      <c r="CTU39" s="174"/>
      <c r="CTV39" s="174"/>
      <c r="CTW39" s="174"/>
      <c r="CTX39" s="174"/>
      <c r="CTY39" s="174"/>
      <c r="CTZ39" s="174"/>
      <c r="CUA39" s="174"/>
      <c r="CUB39" s="174"/>
      <c r="CUR39" s="174"/>
      <c r="CUS39" s="174"/>
      <c r="CUT39" s="174"/>
      <c r="CUU39" s="174"/>
      <c r="CUV39" s="174"/>
      <c r="CUW39" s="174"/>
      <c r="CUX39" s="174"/>
      <c r="CUY39" s="174"/>
      <c r="CUZ39" s="174"/>
      <c r="CVA39" s="174"/>
      <c r="CVB39" s="174"/>
      <c r="CVC39" s="174"/>
      <c r="CVD39" s="174"/>
      <c r="CVT39" s="174"/>
      <c r="CVU39" s="174"/>
      <c r="CVV39" s="174"/>
      <c r="CVW39" s="174"/>
      <c r="CVX39" s="174"/>
      <c r="CVY39" s="174"/>
      <c r="CVZ39" s="174"/>
      <c r="CWA39" s="174"/>
      <c r="CWB39" s="174"/>
      <c r="CWC39" s="174"/>
      <c r="CWD39" s="174"/>
      <c r="CWE39" s="174"/>
      <c r="CWF39" s="174"/>
      <c r="CWV39" s="174"/>
      <c r="CWW39" s="174"/>
      <c r="CWX39" s="174"/>
      <c r="CWY39" s="174"/>
      <c r="CWZ39" s="174"/>
      <c r="CXA39" s="174"/>
      <c r="CXB39" s="174"/>
      <c r="CXC39" s="174"/>
      <c r="CXD39" s="174"/>
      <c r="CXE39" s="174"/>
      <c r="CXF39" s="174"/>
      <c r="CXG39" s="174"/>
      <c r="CXH39" s="174"/>
      <c r="CXX39" s="174"/>
      <c r="CXY39" s="174"/>
      <c r="CXZ39" s="174"/>
      <c r="CYA39" s="174"/>
      <c r="CYB39" s="174"/>
      <c r="CYC39" s="174"/>
      <c r="CYD39" s="174"/>
      <c r="CYE39" s="174"/>
      <c r="CYF39" s="174"/>
      <c r="CYG39" s="174"/>
      <c r="CYH39" s="174"/>
      <c r="CYI39" s="174"/>
      <c r="CYJ39" s="174"/>
      <c r="CYZ39" s="174"/>
      <c r="CZA39" s="174"/>
      <c r="CZB39" s="174"/>
      <c r="CZC39" s="174"/>
      <c r="CZD39" s="174"/>
      <c r="CZE39" s="174"/>
      <c r="CZF39" s="174"/>
      <c r="CZG39" s="174"/>
      <c r="CZH39" s="174"/>
      <c r="CZI39" s="174"/>
      <c r="CZJ39" s="174"/>
      <c r="CZK39" s="174"/>
      <c r="CZL39" s="174"/>
      <c r="DAB39" s="174"/>
      <c r="DAC39" s="174"/>
      <c r="DAD39" s="174"/>
      <c r="DAE39" s="174"/>
      <c r="DAF39" s="174"/>
      <c r="DAG39" s="174"/>
      <c r="DAH39" s="174"/>
      <c r="DAI39" s="174"/>
      <c r="DAJ39" s="174"/>
      <c r="DAK39" s="174"/>
      <c r="DAL39" s="174"/>
      <c r="DAM39" s="174"/>
      <c r="DAN39" s="174"/>
      <c r="DBD39" s="174"/>
      <c r="DBE39" s="174"/>
      <c r="DBF39" s="174"/>
      <c r="DBG39" s="174"/>
      <c r="DBH39" s="174"/>
      <c r="DBI39" s="174"/>
      <c r="DBJ39" s="174"/>
      <c r="DBK39" s="174"/>
      <c r="DBL39" s="174"/>
      <c r="DBM39" s="174"/>
      <c r="DBN39" s="174"/>
      <c r="DBO39" s="174"/>
      <c r="DBP39" s="174"/>
      <c r="DCF39" s="174"/>
      <c r="DCG39" s="174"/>
      <c r="DCH39" s="174"/>
      <c r="DCI39" s="174"/>
      <c r="DCJ39" s="174"/>
      <c r="DCK39" s="174"/>
      <c r="DCL39" s="174"/>
      <c r="DCM39" s="174"/>
      <c r="DCN39" s="174"/>
      <c r="DCO39" s="174"/>
      <c r="DCP39" s="174"/>
      <c r="DCQ39" s="174"/>
      <c r="DCR39" s="174"/>
      <c r="DDH39" s="174"/>
      <c r="DDI39" s="174"/>
      <c r="DDJ39" s="174"/>
      <c r="DDK39" s="174"/>
      <c r="DDL39" s="174"/>
      <c r="DDM39" s="174"/>
      <c r="DDN39" s="174"/>
      <c r="DDO39" s="174"/>
      <c r="DDP39" s="174"/>
      <c r="DDQ39" s="174"/>
      <c r="DDR39" s="174"/>
      <c r="DDS39" s="174"/>
      <c r="DDT39" s="174"/>
      <c r="DEJ39" s="174"/>
      <c r="DEK39" s="174"/>
      <c r="DEL39" s="174"/>
      <c r="DEM39" s="174"/>
      <c r="DEN39" s="174"/>
      <c r="DEO39" s="174"/>
      <c r="DEP39" s="174"/>
      <c r="DEQ39" s="174"/>
      <c r="DER39" s="174"/>
      <c r="DES39" s="174"/>
      <c r="DET39" s="174"/>
      <c r="DEU39" s="174"/>
      <c r="DEV39" s="174"/>
      <c r="DFL39" s="174"/>
      <c r="DFM39" s="174"/>
      <c r="DFN39" s="174"/>
      <c r="DFO39" s="174"/>
      <c r="DFP39" s="174"/>
      <c r="DFQ39" s="174"/>
      <c r="DFR39" s="174"/>
      <c r="DFS39" s="174"/>
      <c r="DFT39" s="174"/>
      <c r="DFU39" s="174"/>
      <c r="DFV39" s="174"/>
      <c r="DFW39" s="174"/>
      <c r="DFX39" s="174"/>
      <c r="DGN39" s="174"/>
      <c r="DGO39" s="174"/>
      <c r="DGP39" s="174"/>
      <c r="DGQ39" s="174"/>
      <c r="DGR39" s="174"/>
      <c r="DGS39" s="174"/>
      <c r="DGT39" s="174"/>
      <c r="DGU39" s="174"/>
      <c r="DGV39" s="174"/>
      <c r="DGW39" s="174"/>
      <c r="DGX39" s="174"/>
      <c r="DGY39" s="174"/>
      <c r="DGZ39" s="174"/>
      <c r="DHP39" s="174"/>
      <c r="DHQ39" s="174"/>
      <c r="DHR39" s="174"/>
      <c r="DHS39" s="174"/>
      <c r="DHT39" s="174"/>
      <c r="DHU39" s="174"/>
      <c r="DHV39" s="174"/>
      <c r="DHW39" s="174"/>
      <c r="DHX39" s="174"/>
      <c r="DHY39" s="174"/>
      <c r="DHZ39" s="174"/>
      <c r="DIA39" s="174"/>
      <c r="DIB39" s="174"/>
      <c r="DIR39" s="174"/>
      <c r="DIS39" s="174"/>
      <c r="DIT39" s="174"/>
      <c r="DIU39" s="174"/>
      <c r="DIV39" s="174"/>
      <c r="DIW39" s="174"/>
      <c r="DIX39" s="174"/>
      <c r="DIY39" s="174"/>
      <c r="DIZ39" s="174"/>
      <c r="DJA39" s="174"/>
      <c r="DJB39" s="174"/>
      <c r="DJC39" s="174"/>
      <c r="DJD39" s="174"/>
      <c r="DJT39" s="174"/>
      <c r="DJU39" s="174"/>
      <c r="DJV39" s="174"/>
      <c r="DJW39" s="174"/>
      <c r="DJX39" s="174"/>
      <c r="DJY39" s="174"/>
      <c r="DJZ39" s="174"/>
      <c r="DKA39" s="174"/>
      <c r="DKB39" s="174"/>
      <c r="DKC39" s="174"/>
      <c r="DKD39" s="174"/>
      <c r="DKE39" s="174"/>
      <c r="DKF39" s="174"/>
      <c r="DKV39" s="174"/>
      <c r="DKW39" s="174"/>
      <c r="DKX39" s="174"/>
      <c r="DKY39" s="174"/>
      <c r="DKZ39" s="174"/>
      <c r="DLA39" s="174"/>
      <c r="DLB39" s="174"/>
      <c r="DLC39" s="174"/>
      <c r="DLD39" s="174"/>
      <c r="DLE39" s="174"/>
      <c r="DLF39" s="174"/>
      <c r="DLG39" s="174"/>
      <c r="DLH39" s="174"/>
      <c r="DLX39" s="174"/>
      <c r="DLY39" s="174"/>
      <c r="DLZ39" s="174"/>
      <c r="DMA39" s="174"/>
      <c r="DMB39" s="174"/>
      <c r="DMC39" s="174"/>
      <c r="DMD39" s="174"/>
      <c r="DME39" s="174"/>
      <c r="DMF39" s="174"/>
      <c r="DMG39" s="174"/>
      <c r="DMH39" s="174"/>
      <c r="DMI39" s="174"/>
      <c r="DMJ39" s="174"/>
      <c r="DMZ39" s="174"/>
      <c r="DNA39" s="174"/>
      <c r="DNB39" s="174"/>
      <c r="DNC39" s="174"/>
      <c r="DND39" s="174"/>
      <c r="DNE39" s="174"/>
      <c r="DNF39" s="174"/>
      <c r="DNG39" s="174"/>
      <c r="DNH39" s="174"/>
      <c r="DNI39" s="174"/>
      <c r="DNJ39" s="174"/>
      <c r="DNK39" s="174"/>
      <c r="DNL39" s="174"/>
      <c r="DOB39" s="174"/>
      <c r="DOC39" s="174"/>
      <c r="DOD39" s="174"/>
      <c r="DOE39" s="174"/>
      <c r="DOF39" s="174"/>
      <c r="DOG39" s="174"/>
      <c r="DOH39" s="174"/>
      <c r="DOI39" s="174"/>
      <c r="DOJ39" s="174"/>
      <c r="DOK39" s="174"/>
      <c r="DOL39" s="174"/>
      <c r="DOM39" s="174"/>
      <c r="DON39" s="174"/>
      <c r="DPD39" s="174"/>
      <c r="DPE39" s="174"/>
      <c r="DPF39" s="174"/>
      <c r="DPG39" s="174"/>
      <c r="DPH39" s="174"/>
      <c r="DPI39" s="174"/>
      <c r="DPJ39" s="174"/>
      <c r="DPK39" s="174"/>
      <c r="DPL39" s="174"/>
      <c r="DPM39" s="174"/>
      <c r="DPN39" s="174"/>
      <c r="DPO39" s="174"/>
      <c r="DPP39" s="174"/>
      <c r="DQF39" s="174"/>
      <c r="DQG39" s="174"/>
      <c r="DQH39" s="174"/>
      <c r="DQI39" s="174"/>
      <c r="DQJ39" s="174"/>
      <c r="DQK39" s="174"/>
      <c r="DQL39" s="174"/>
      <c r="DQM39" s="174"/>
      <c r="DQN39" s="174"/>
      <c r="DQO39" s="174"/>
      <c r="DQP39" s="174"/>
      <c r="DQQ39" s="174"/>
      <c r="DQR39" s="174"/>
      <c r="DRH39" s="174"/>
      <c r="DRI39" s="174"/>
      <c r="DRJ39" s="174"/>
      <c r="DRK39" s="174"/>
      <c r="DRL39" s="174"/>
      <c r="DRM39" s="174"/>
      <c r="DRN39" s="174"/>
      <c r="DRO39" s="174"/>
      <c r="DRP39" s="174"/>
      <c r="DRQ39" s="174"/>
      <c r="DRR39" s="174"/>
      <c r="DRS39" s="174"/>
      <c r="DRT39" s="174"/>
      <c r="DSJ39" s="174"/>
      <c r="DSK39" s="174"/>
      <c r="DSL39" s="174"/>
      <c r="DSM39" s="174"/>
      <c r="DSN39" s="174"/>
      <c r="DSO39" s="174"/>
      <c r="DSP39" s="174"/>
      <c r="DSQ39" s="174"/>
      <c r="DSR39" s="174"/>
      <c r="DSS39" s="174"/>
      <c r="DST39" s="174"/>
      <c r="DSU39" s="174"/>
      <c r="DSV39" s="174"/>
      <c r="DTL39" s="174"/>
      <c r="DTM39" s="174"/>
      <c r="DTN39" s="174"/>
      <c r="DTO39" s="174"/>
      <c r="DTP39" s="174"/>
      <c r="DTQ39" s="174"/>
      <c r="DTR39" s="174"/>
      <c r="DTS39" s="174"/>
      <c r="DTT39" s="174"/>
      <c r="DTU39" s="174"/>
      <c r="DTV39" s="174"/>
      <c r="DTW39" s="174"/>
      <c r="DTX39" s="174"/>
      <c r="DUN39" s="174"/>
      <c r="DUO39" s="174"/>
      <c r="DUP39" s="174"/>
      <c r="DUQ39" s="174"/>
      <c r="DUR39" s="174"/>
      <c r="DUS39" s="174"/>
      <c r="DUT39" s="174"/>
      <c r="DUU39" s="174"/>
      <c r="DUV39" s="174"/>
      <c r="DUW39" s="174"/>
      <c r="DUX39" s="174"/>
      <c r="DUY39" s="174"/>
      <c r="DUZ39" s="174"/>
      <c r="DVP39" s="174"/>
      <c r="DVQ39" s="174"/>
      <c r="DVR39" s="174"/>
      <c r="DVS39" s="174"/>
      <c r="DVT39" s="174"/>
      <c r="DVU39" s="174"/>
      <c r="DVV39" s="174"/>
      <c r="DVW39" s="174"/>
      <c r="DVX39" s="174"/>
      <c r="DVY39" s="174"/>
      <c r="DVZ39" s="174"/>
      <c r="DWA39" s="174"/>
      <c r="DWB39" s="174"/>
      <c r="DWR39" s="174"/>
      <c r="DWS39" s="174"/>
      <c r="DWT39" s="174"/>
      <c r="DWU39" s="174"/>
      <c r="DWV39" s="174"/>
      <c r="DWW39" s="174"/>
      <c r="DWX39" s="174"/>
      <c r="DWY39" s="174"/>
      <c r="DWZ39" s="174"/>
      <c r="DXA39" s="174"/>
      <c r="DXB39" s="174"/>
      <c r="DXC39" s="174"/>
      <c r="DXD39" s="174"/>
      <c r="DXT39" s="174"/>
      <c r="DXU39" s="174"/>
      <c r="DXV39" s="174"/>
      <c r="DXW39" s="174"/>
      <c r="DXX39" s="174"/>
      <c r="DXY39" s="174"/>
      <c r="DXZ39" s="174"/>
      <c r="DYA39" s="174"/>
      <c r="DYB39" s="174"/>
      <c r="DYC39" s="174"/>
      <c r="DYD39" s="174"/>
      <c r="DYE39" s="174"/>
      <c r="DYF39" s="174"/>
      <c r="DYV39" s="174"/>
      <c r="DYW39" s="174"/>
      <c r="DYX39" s="174"/>
      <c r="DYY39" s="174"/>
      <c r="DYZ39" s="174"/>
      <c r="DZA39" s="174"/>
      <c r="DZB39" s="174"/>
      <c r="DZC39" s="174"/>
      <c r="DZD39" s="174"/>
      <c r="DZE39" s="174"/>
      <c r="DZF39" s="174"/>
      <c r="DZG39" s="174"/>
      <c r="DZH39" s="174"/>
      <c r="DZX39" s="174"/>
      <c r="DZY39" s="174"/>
      <c r="DZZ39" s="174"/>
      <c r="EAA39" s="174"/>
      <c r="EAB39" s="174"/>
      <c r="EAC39" s="174"/>
      <c r="EAD39" s="174"/>
      <c r="EAE39" s="174"/>
      <c r="EAF39" s="174"/>
      <c r="EAG39" s="174"/>
      <c r="EAH39" s="174"/>
      <c r="EAI39" s="174"/>
      <c r="EAJ39" s="174"/>
      <c r="EAZ39" s="174"/>
      <c r="EBA39" s="174"/>
      <c r="EBB39" s="174"/>
      <c r="EBC39" s="174"/>
      <c r="EBD39" s="174"/>
      <c r="EBE39" s="174"/>
      <c r="EBF39" s="174"/>
      <c r="EBG39" s="174"/>
      <c r="EBH39" s="174"/>
      <c r="EBI39" s="174"/>
      <c r="EBJ39" s="174"/>
      <c r="EBK39" s="174"/>
      <c r="EBL39" s="174"/>
      <c r="ECB39" s="174"/>
      <c r="ECC39" s="174"/>
      <c r="ECD39" s="174"/>
      <c r="ECE39" s="174"/>
      <c r="ECF39" s="174"/>
      <c r="ECG39" s="174"/>
      <c r="ECH39" s="174"/>
      <c r="ECI39" s="174"/>
      <c r="ECJ39" s="174"/>
      <c r="ECK39" s="174"/>
      <c r="ECL39" s="174"/>
      <c r="ECM39" s="174"/>
      <c r="ECN39" s="174"/>
      <c r="EDD39" s="174"/>
      <c r="EDE39" s="174"/>
      <c r="EDF39" s="174"/>
      <c r="EDG39" s="174"/>
      <c r="EDH39" s="174"/>
      <c r="EDI39" s="174"/>
      <c r="EDJ39" s="174"/>
      <c r="EDK39" s="174"/>
      <c r="EDL39" s="174"/>
      <c r="EDM39" s="174"/>
      <c r="EDN39" s="174"/>
      <c r="EDO39" s="174"/>
      <c r="EDP39" s="174"/>
      <c r="EEF39" s="174"/>
      <c r="EEG39" s="174"/>
      <c r="EEH39" s="174"/>
      <c r="EEI39" s="174"/>
      <c r="EEJ39" s="174"/>
      <c r="EEK39" s="174"/>
      <c r="EEL39" s="174"/>
      <c r="EEM39" s="174"/>
      <c r="EEN39" s="174"/>
      <c r="EEO39" s="174"/>
      <c r="EEP39" s="174"/>
      <c r="EEQ39" s="174"/>
      <c r="EER39" s="174"/>
      <c r="EFH39" s="174"/>
      <c r="EFI39" s="174"/>
      <c r="EFJ39" s="174"/>
      <c r="EFK39" s="174"/>
      <c r="EFL39" s="174"/>
      <c r="EFM39" s="174"/>
      <c r="EFN39" s="174"/>
      <c r="EFO39" s="174"/>
      <c r="EFP39" s="174"/>
      <c r="EFQ39" s="174"/>
      <c r="EFR39" s="174"/>
      <c r="EFS39" s="174"/>
      <c r="EFT39" s="174"/>
      <c r="EGJ39" s="174"/>
      <c r="EGK39" s="174"/>
      <c r="EGL39" s="174"/>
      <c r="EGM39" s="174"/>
      <c r="EGN39" s="174"/>
      <c r="EGO39" s="174"/>
      <c r="EGP39" s="174"/>
      <c r="EGQ39" s="174"/>
      <c r="EGR39" s="174"/>
      <c r="EGS39" s="174"/>
      <c r="EGT39" s="174"/>
      <c r="EGU39" s="174"/>
      <c r="EGV39" s="174"/>
      <c r="EHL39" s="174"/>
      <c r="EHM39" s="174"/>
      <c r="EHN39" s="174"/>
      <c r="EHO39" s="174"/>
      <c r="EHP39" s="174"/>
      <c r="EHQ39" s="174"/>
      <c r="EHR39" s="174"/>
      <c r="EHS39" s="174"/>
      <c r="EHT39" s="174"/>
      <c r="EHU39" s="174"/>
      <c r="EHV39" s="174"/>
      <c r="EHW39" s="174"/>
      <c r="EHX39" s="174"/>
      <c r="EIN39" s="174"/>
      <c r="EIO39" s="174"/>
      <c r="EIP39" s="174"/>
      <c r="EIQ39" s="174"/>
      <c r="EIR39" s="174"/>
      <c r="EIS39" s="174"/>
      <c r="EIT39" s="174"/>
      <c r="EIU39" s="174"/>
      <c r="EIV39" s="174"/>
      <c r="EIW39" s="174"/>
      <c r="EIX39" s="174"/>
      <c r="EIY39" s="174"/>
      <c r="EIZ39" s="174"/>
      <c r="EJP39" s="174"/>
      <c r="EJQ39" s="174"/>
      <c r="EJR39" s="174"/>
      <c r="EJS39" s="174"/>
      <c r="EJT39" s="174"/>
      <c r="EJU39" s="174"/>
      <c r="EJV39" s="174"/>
      <c r="EJW39" s="174"/>
      <c r="EJX39" s="174"/>
      <c r="EJY39" s="174"/>
      <c r="EJZ39" s="174"/>
      <c r="EKA39" s="174"/>
      <c r="EKB39" s="174"/>
      <c r="EKR39" s="174"/>
      <c r="EKS39" s="174"/>
      <c r="EKT39" s="174"/>
      <c r="EKU39" s="174"/>
      <c r="EKV39" s="174"/>
      <c r="EKW39" s="174"/>
      <c r="EKX39" s="174"/>
      <c r="EKY39" s="174"/>
      <c r="EKZ39" s="174"/>
      <c r="ELA39" s="174"/>
      <c r="ELB39" s="174"/>
      <c r="ELC39" s="174"/>
      <c r="ELD39" s="174"/>
      <c r="ELT39" s="174"/>
      <c r="ELU39" s="174"/>
      <c r="ELV39" s="174"/>
      <c r="ELW39" s="174"/>
      <c r="ELX39" s="174"/>
      <c r="ELY39" s="174"/>
      <c r="ELZ39" s="174"/>
      <c r="EMA39" s="174"/>
      <c r="EMB39" s="174"/>
      <c r="EMC39" s="174"/>
      <c r="EMD39" s="174"/>
      <c r="EME39" s="174"/>
      <c r="EMF39" s="174"/>
      <c r="EMV39" s="174"/>
      <c r="EMW39" s="174"/>
      <c r="EMX39" s="174"/>
      <c r="EMY39" s="174"/>
      <c r="EMZ39" s="174"/>
      <c r="ENA39" s="174"/>
      <c r="ENB39" s="174"/>
      <c r="ENC39" s="174"/>
      <c r="END39" s="174"/>
      <c r="ENE39" s="174"/>
      <c r="ENF39" s="174"/>
      <c r="ENG39" s="174"/>
      <c r="ENH39" s="174"/>
      <c r="ENX39" s="174"/>
      <c r="ENY39" s="174"/>
      <c r="ENZ39" s="174"/>
      <c r="EOA39" s="174"/>
      <c r="EOB39" s="174"/>
      <c r="EOC39" s="174"/>
      <c r="EOD39" s="174"/>
      <c r="EOE39" s="174"/>
      <c r="EOF39" s="174"/>
      <c r="EOG39" s="174"/>
      <c r="EOH39" s="174"/>
      <c r="EOI39" s="174"/>
      <c r="EOJ39" s="174"/>
      <c r="EOZ39" s="174"/>
      <c r="EPA39" s="174"/>
      <c r="EPB39" s="174"/>
      <c r="EPC39" s="174"/>
      <c r="EPD39" s="174"/>
      <c r="EPE39" s="174"/>
      <c r="EPF39" s="174"/>
      <c r="EPG39" s="174"/>
      <c r="EPH39" s="174"/>
      <c r="EPI39" s="174"/>
      <c r="EPJ39" s="174"/>
      <c r="EPK39" s="174"/>
      <c r="EPL39" s="174"/>
      <c r="EQB39" s="174"/>
      <c r="EQC39" s="174"/>
      <c r="EQD39" s="174"/>
      <c r="EQE39" s="174"/>
      <c r="EQF39" s="174"/>
      <c r="EQG39" s="174"/>
      <c r="EQH39" s="174"/>
      <c r="EQI39" s="174"/>
      <c r="EQJ39" s="174"/>
      <c r="EQK39" s="174"/>
      <c r="EQL39" s="174"/>
      <c r="EQM39" s="174"/>
      <c r="EQN39" s="174"/>
      <c r="ERD39" s="174"/>
      <c r="ERE39" s="174"/>
      <c r="ERF39" s="174"/>
      <c r="ERG39" s="174"/>
      <c r="ERH39" s="174"/>
      <c r="ERI39" s="174"/>
      <c r="ERJ39" s="174"/>
      <c r="ERK39" s="174"/>
      <c r="ERL39" s="174"/>
      <c r="ERM39" s="174"/>
      <c r="ERN39" s="174"/>
      <c r="ERO39" s="174"/>
      <c r="ERP39" s="174"/>
      <c r="ESF39" s="174"/>
      <c r="ESG39" s="174"/>
      <c r="ESH39" s="174"/>
      <c r="ESI39" s="174"/>
      <c r="ESJ39" s="174"/>
      <c r="ESK39" s="174"/>
      <c r="ESL39" s="174"/>
      <c r="ESM39" s="174"/>
      <c r="ESN39" s="174"/>
      <c r="ESO39" s="174"/>
      <c r="ESP39" s="174"/>
      <c r="ESQ39" s="174"/>
      <c r="ESR39" s="174"/>
      <c r="ETH39" s="174"/>
      <c r="ETI39" s="174"/>
      <c r="ETJ39" s="174"/>
      <c r="ETK39" s="174"/>
      <c r="ETL39" s="174"/>
      <c r="ETM39" s="174"/>
      <c r="ETN39" s="174"/>
      <c r="ETO39" s="174"/>
      <c r="ETP39" s="174"/>
      <c r="ETQ39" s="174"/>
      <c r="ETR39" s="174"/>
      <c r="ETS39" s="174"/>
      <c r="ETT39" s="174"/>
      <c r="EUJ39" s="174"/>
      <c r="EUK39" s="174"/>
      <c r="EUL39" s="174"/>
      <c r="EUM39" s="174"/>
      <c r="EUN39" s="174"/>
      <c r="EUO39" s="174"/>
      <c r="EUP39" s="174"/>
      <c r="EUQ39" s="174"/>
      <c r="EUR39" s="174"/>
      <c r="EUS39" s="174"/>
      <c r="EUT39" s="174"/>
      <c r="EUU39" s="174"/>
      <c r="EUV39" s="174"/>
      <c r="EVL39" s="174"/>
      <c r="EVM39" s="174"/>
      <c r="EVN39" s="174"/>
      <c r="EVO39" s="174"/>
      <c r="EVP39" s="174"/>
      <c r="EVQ39" s="174"/>
      <c r="EVR39" s="174"/>
      <c r="EVS39" s="174"/>
      <c r="EVT39" s="174"/>
      <c r="EVU39" s="174"/>
      <c r="EVV39" s="174"/>
      <c r="EVW39" s="174"/>
      <c r="EVX39" s="174"/>
      <c r="EWN39" s="174"/>
      <c r="EWO39" s="174"/>
      <c r="EWP39" s="174"/>
      <c r="EWQ39" s="174"/>
      <c r="EWR39" s="174"/>
      <c r="EWS39" s="174"/>
      <c r="EWT39" s="174"/>
      <c r="EWU39" s="174"/>
      <c r="EWV39" s="174"/>
      <c r="EWW39" s="174"/>
      <c r="EWX39" s="174"/>
      <c r="EWY39" s="174"/>
      <c r="EWZ39" s="174"/>
      <c r="EXP39" s="174"/>
      <c r="EXQ39" s="174"/>
      <c r="EXR39" s="174"/>
      <c r="EXS39" s="174"/>
      <c r="EXT39" s="174"/>
      <c r="EXU39" s="174"/>
      <c r="EXV39" s="174"/>
      <c r="EXW39" s="174"/>
      <c r="EXX39" s="174"/>
      <c r="EXY39" s="174"/>
      <c r="EXZ39" s="174"/>
      <c r="EYA39" s="174"/>
      <c r="EYB39" s="174"/>
      <c r="EYR39" s="174"/>
      <c r="EYS39" s="174"/>
      <c r="EYT39" s="174"/>
      <c r="EYU39" s="174"/>
      <c r="EYV39" s="174"/>
      <c r="EYW39" s="174"/>
      <c r="EYX39" s="174"/>
      <c r="EYY39" s="174"/>
      <c r="EYZ39" s="174"/>
      <c r="EZA39" s="174"/>
      <c r="EZB39" s="174"/>
      <c r="EZC39" s="174"/>
      <c r="EZD39" s="174"/>
      <c r="EZT39" s="174"/>
      <c r="EZU39" s="174"/>
      <c r="EZV39" s="174"/>
      <c r="EZW39" s="174"/>
      <c r="EZX39" s="174"/>
      <c r="EZY39" s="174"/>
      <c r="EZZ39" s="174"/>
      <c r="FAA39" s="174"/>
      <c r="FAB39" s="174"/>
      <c r="FAC39" s="174"/>
      <c r="FAD39" s="174"/>
      <c r="FAE39" s="174"/>
      <c r="FAF39" s="174"/>
      <c r="FAV39" s="174"/>
      <c r="FAW39" s="174"/>
      <c r="FAX39" s="174"/>
      <c r="FAY39" s="174"/>
      <c r="FAZ39" s="174"/>
      <c r="FBA39" s="174"/>
      <c r="FBB39" s="174"/>
      <c r="FBC39" s="174"/>
      <c r="FBD39" s="174"/>
      <c r="FBE39" s="174"/>
      <c r="FBF39" s="174"/>
      <c r="FBG39" s="174"/>
      <c r="FBH39" s="174"/>
      <c r="FBX39" s="174"/>
      <c r="FBY39" s="174"/>
      <c r="FBZ39" s="174"/>
      <c r="FCA39" s="174"/>
      <c r="FCB39" s="174"/>
      <c r="FCC39" s="174"/>
      <c r="FCD39" s="174"/>
      <c r="FCE39" s="174"/>
      <c r="FCF39" s="174"/>
      <c r="FCG39" s="174"/>
      <c r="FCH39" s="174"/>
      <c r="FCI39" s="174"/>
      <c r="FCJ39" s="174"/>
      <c r="FCZ39" s="174"/>
      <c r="FDA39" s="174"/>
      <c r="FDB39" s="174"/>
      <c r="FDC39" s="174"/>
      <c r="FDD39" s="174"/>
      <c r="FDE39" s="174"/>
      <c r="FDF39" s="174"/>
      <c r="FDG39" s="174"/>
      <c r="FDH39" s="174"/>
      <c r="FDI39" s="174"/>
      <c r="FDJ39" s="174"/>
      <c r="FDK39" s="174"/>
      <c r="FDL39" s="174"/>
      <c r="FEB39" s="174"/>
      <c r="FEC39" s="174"/>
      <c r="FED39" s="174"/>
      <c r="FEE39" s="174"/>
      <c r="FEF39" s="174"/>
      <c r="FEG39" s="174"/>
      <c r="FEH39" s="174"/>
      <c r="FEI39" s="174"/>
      <c r="FEJ39" s="174"/>
      <c r="FEK39" s="174"/>
      <c r="FEL39" s="174"/>
      <c r="FEM39" s="174"/>
      <c r="FEN39" s="174"/>
      <c r="FFD39" s="174"/>
      <c r="FFE39" s="174"/>
      <c r="FFF39" s="174"/>
      <c r="FFG39" s="174"/>
      <c r="FFH39" s="174"/>
      <c r="FFI39" s="174"/>
      <c r="FFJ39" s="174"/>
      <c r="FFK39" s="174"/>
      <c r="FFL39" s="174"/>
      <c r="FFM39" s="174"/>
      <c r="FFN39" s="174"/>
      <c r="FFO39" s="174"/>
      <c r="FFP39" s="174"/>
      <c r="FGF39" s="174"/>
      <c r="FGG39" s="174"/>
      <c r="FGH39" s="174"/>
      <c r="FGI39" s="174"/>
      <c r="FGJ39" s="174"/>
      <c r="FGK39" s="174"/>
      <c r="FGL39" s="174"/>
      <c r="FGM39" s="174"/>
      <c r="FGN39" s="174"/>
      <c r="FGO39" s="174"/>
      <c r="FGP39" s="174"/>
      <c r="FGQ39" s="174"/>
      <c r="FGR39" s="174"/>
      <c r="FHH39" s="174"/>
      <c r="FHI39" s="174"/>
      <c r="FHJ39" s="174"/>
      <c r="FHK39" s="174"/>
      <c r="FHL39" s="174"/>
      <c r="FHM39" s="174"/>
      <c r="FHN39" s="174"/>
      <c r="FHO39" s="174"/>
      <c r="FHP39" s="174"/>
      <c r="FHQ39" s="174"/>
      <c r="FHR39" s="174"/>
      <c r="FHS39" s="174"/>
      <c r="FHT39" s="174"/>
      <c r="FIJ39" s="174"/>
      <c r="FIK39" s="174"/>
      <c r="FIL39" s="174"/>
      <c r="FIM39" s="174"/>
      <c r="FIN39" s="174"/>
      <c r="FIO39" s="174"/>
      <c r="FIP39" s="174"/>
      <c r="FIQ39" s="174"/>
      <c r="FIR39" s="174"/>
      <c r="FIS39" s="174"/>
      <c r="FIT39" s="174"/>
      <c r="FIU39" s="174"/>
      <c r="FIV39" s="174"/>
      <c r="FJL39" s="174"/>
      <c r="FJM39" s="174"/>
      <c r="FJN39" s="174"/>
      <c r="FJO39" s="174"/>
      <c r="FJP39" s="174"/>
      <c r="FJQ39" s="174"/>
      <c r="FJR39" s="174"/>
      <c r="FJS39" s="174"/>
      <c r="FJT39" s="174"/>
      <c r="FJU39" s="174"/>
      <c r="FJV39" s="174"/>
      <c r="FJW39" s="174"/>
      <c r="FJX39" s="174"/>
      <c r="FKN39" s="174"/>
      <c r="FKO39" s="174"/>
      <c r="FKP39" s="174"/>
      <c r="FKQ39" s="174"/>
      <c r="FKR39" s="174"/>
      <c r="FKS39" s="174"/>
      <c r="FKT39" s="174"/>
      <c r="FKU39" s="174"/>
      <c r="FKV39" s="174"/>
      <c r="FKW39" s="174"/>
      <c r="FKX39" s="174"/>
      <c r="FKY39" s="174"/>
      <c r="FKZ39" s="174"/>
      <c r="FLP39" s="174"/>
      <c r="FLQ39" s="174"/>
      <c r="FLR39" s="174"/>
      <c r="FLS39" s="174"/>
      <c r="FLT39" s="174"/>
      <c r="FLU39" s="174"/>
      <c r="FLV39" s="174"/>
      <c r="FLW39" s="174"/>
      <c r="FLX39" s="174"/>
      <c r="FLY39" s="174"/>
      <c r="FLZ39" s="174"/>
      <c r="FMA39" s="174"/>
      <c r="FMB39" s="174"/>
      <c r="FMR39" s="174"/>
      <c r="FMS39" s="174"/>
      <c r="FMT39" s="174"/>
      <c r="FMU39" s="174"/>
      <c r="FMV39" s="174"/>
      <c r="FMW39" s="174"/>
      <c r="FMX39" s="174"/>
      <c r="FMY39" s="174"/>
      <c r="FMZ39" s="174"/>
      <c r="FNA39" s="174"/>
      <c r="FNB39" s="174"/>
      <c r="FNC39" s="174"/>
      <c r="FND39" s="174"/>
      <c r="FNT39" s="174"/>
      <c r="FNU39" s="174"/>
      <c r="FNV39" s="174"/>
      <c r="FNW39" s="174"/>
      <c r="FNX39" s="174"/>
      <c r="FNY39" s="174"/>
      <c r="FNZ39" s="174"/>
      <c r="FOA39" s="174"/>
      <c r="FOB39" s="174"/>
      <c r="FOC39" s="174"/>
      <c r="FOD39" s="174"/>
      <c r="FOE39" s="174"/>
      <c r="FOF39" s="174"/>
      <c r="FOV39" s="174"/>
      <c r="FOW39" s="174"/>
      <c r="FOX39" s="174"/>
      <c r="FOY39" s="174"/>
      <c r="FOZ39" s="174"/>
      <c r="FPA39" s="174"/>
      <c r="FPB39" s="174"/>
      <c r="FPC39" s="174"/>
      <c r="FPD39" s="174"/>
      <c r="FPE39" s="174"/>
      <c r="FPF39" s="174"/>
      <c r="FPG39" s="174"/>
      <c r="FPH39" s="174"/>
      <c r="FPX39" s="174"/>
      <c r="FPY39" s="174"/>
      <c r="FPZ39" s="174"/>
      <c r="FQA39" s="174"/>
      <c r="FQB39" s="174"/>
      <c r="FQC39" s="174"/>
      <c r="FQD39" s="174"/>
      <c r="FQE39" s="174"/>
      <c r="FQF39" s="174"/>
      <c r="FQG39" s="174"/>
      <c r="FQH39" s="174"/>
      <c r="FQI39" s="174"/>
      <c r="FQJ39" s="174"/>
      <c r="FQZ39" s="174"/>
      <c r="FRA39" s="174"/>
      <c r="FRB39" s="174"/>
      <c r="FRC39" s="174"/>
      <c r="FRD39" s="174"/>
      <c r="FRE39" s="174"/>
      <c r="FRF39" s="174"/>
      <c r="FRG39" s="174"/>
      <c r="FRH39" s="174"/>
      <c r="FRI39" s="174"/>
      <c r="FRJ39" s="174"/>
      <c r="FRK39" s="174"/>
      <c r="FRL39" s="174"/>
      <c r="FSB39" s="174"/>
      <c r="FSC39" s="174"/>
      <c r="FSD39" s="174"/>
      <c r="FSE39" s="174"/>
      <c r="FSF39" s="174"/>
      <c r="FSG39" s="174"/>
      <c r="FSH39" s="174"/>
      <c r="FSI39" s="174"/>
      <c r="FSJ39" s="174"/>
      <c r="FSK39" s="174"/>
      <c r="FSL39" s="174"/>
      <c r="FSM39" s="174"/>
      <c r="FSN39" s="174"/>
      <c r="FTD39" s="174"/>
      <c r="FTE39" s="174"/>
      <c r="FTF39" s="174"/>
      <c r="FTG39" s="174"/>
      <c r="FTH39" s="174"/>
      <c r="FTI39" s="174"/>
      <c r="FTJ39" s="174"/>
      <c r="FTK39" s="174"/>
      <c r="FTL39" s="174"/>
      <c r="FTM39" s="174"/>
      <c r="FTN39" s="174"/>
      <c r="FTO39" s="174"/>
      <c r="FTP39" s="174"/>
      <c r="FUF39" s="174"/>
      <c r="FUG39" s="174"/>
      <c r="FUH39" s="174"/>
      <c r="FUI39" s="174"/>
      <c r="FUJ39" s="174"/>
      <c r="FUK39" s="174"/>
      <c r="FUL39" s="174"/>
      <c r="FUM39" s="174"/>
      <c r="FUN39" s="174"/>
      <c r="FUO39" s="174"/>
      <c r="FUP39" s="174"/>
      <c r="FUQ39" s="174"/>
      <c r="FUR39" s="174"/>
      <c r="FVH39" s="174"/>
      <c r="FVI39" s="174"/>
      <c r="FVJ39" s="174"/>
      <c r="FVK39" s="174"/>
      <c r="FVL39" s="174"/>
      <c r="FVM39" s="174"/>
      <c r="FVN39" s="174"/>
      <c r="FVO39" s="174"/>
      <c r="FVP39" s="174"/>
      <c r="FVQ39" s="174"/>
      <c r="FVR39" s="174"/>
      <c r="FVS39" s="174"/>
      <c r="FVT39" s="174"/>
      <c r="FWJ39" s="174"/>
      <c r="FWK39" s="174"/>
      <c r="FWL39" s="174"/>
      <c r="FWM39" s="174"/>
      <c r="FWN39" s="174"/>
      <c r="FWO39" s="174"/>
      <c r="FWP39" s="174"/>
      <c r="FWQ39" s="174"/>
      <c r="FWR39" s="174"/>
      <c r="FWS39" s="174"/>
      <c r="FWT39" s="174"/>
      <c r="FWU39" s="174"/>
      <c r="FWV39" s="174"/>
      <c r="FXL39" s="174"/>
      <c r="FXM39" s="174"/>
      <c r="FXN39" s="174"/>
      <c r="FXO39" s="174"/>
      <c r="FXP39" s="174"/>
      <c r="FXQ39" s="174"/>
      <c r="FXR39" s="174"/>
      <c r="FXS39" s="174"/>
      <c r="FXT39" s="174"/>
      <c r="FXU39" s="174"/>
      <c r="FXV39" s="174"/>
      <c r="FXW39" s="174"/>
      <c r="FXX39" s="174"/>
      <c r="FYN39" s="174"/>
      <c r="FYO39" s="174"/>
      <c r="FYP39" s="174"/>
      <c r="FYQ39" s="174"/>
      <c r="FYR39" s="174"/>
      <c r="FYS39" s="174"/>
      <c r="FYT39" s="174"/>
      <c r="FYU39" s="174"/>
      <c r="FYV39" s="174"/>
      <c r="FYW39" s="174"/>
      <c r="FYX39" s="174"/>
      <c r="FYY39" s="174"/>
      <c r="FYZ39" s="174"/>
      <c r="FZP39" s="174"/>
      <c r="FZQ39" s="174"/>
      <c r="FZR39" s="174"/>
      <c r="FZS39" s="174"/>
      <c r="FZT39" s="174"/>
      <c r="FZU39" s="174"/>
      <c r="FZV39" s="174"/>
      <c r="FZW39" s="174"/>
      <c r="FZX39" s="174"/>
      <c r="FZY39" s="174"/>
      <c r="FZZ39" s="174"/>
      <c r="GAA39" s="174"/>
      <c r="GAB39" s="174"/>
      <c r="GAR39" s="174"/>
      <c r="GAS39" s="174"/>
      <c r="GAT39" s="174"/>
      <c r="GAU39" s="174"/>
      <c r="GAV39" s="174"/>
      <c r="GAW39" s="174"/>
      <c r="GAX39" s="174"/>
      <c r="GAY39" s="174"/>
      <c r="GAZ39" s="174"/>
      <c r="GBA39" s="174"/>
      <c r="GBB39" s="174"/>
      <c r="GBC39" s="174"/>
      <c r="GBD39" s="174"/>
      <c r="GBT39" s="174"/>
      <c r="GBU39" s="174"/>
      <c r="GBV39" s="174"/>
      <c r="GBW39" s="174"/>
      <c r="GBX39" s="174"/>
      <c r="GBY39" s="174"/>
      <c r="GBZ39" s="174"/>
      <c r="GCA39" s="174"/>
      <c r="GCB39" s="174"/>
      <c r="GCC39" s="174"/>
      <c r="GCD39" s="174"/>
      <c r="GCE39" s="174"/>
      <c r="GCF39" s="174"/>
      <c r="GCV39" s="174"/>
      <c r="GCW39" s="174"/>
      <c r="GCX39" s="174"/>
      <c r="GCY39" s="174"/>
      <c r="GCZ39" s="174"/>
      <c r="GDA39" s="174"/>
      <c r="GDB39" s="174"/>
      <c r="GDC39" s="174"/>
      <c r="GDD39" s="174"/>
      <c r="GDE39" s="174"/>
      <c r="GDF39" s="174"/>
      <c r="GDG39" s="174"/>
      <c r="GDH39" s="174"/>
      <c r="GDX39" s="174"/>
      <c r="GDY39" s="174"/>
      <c r="GDZ39" s="174"/>
      <c r="GEA39" s="174"/>
      <c r="GEB39" s="174"/>
      <c r="GEC39" s="174"/>
      <c r="GED39" s="174"/>
      <c r="GEE39" s="174"/>
      <c r="GEF39" s="174"/>
      <c r="GEG39" s="174"/>
      <c r="GEH39" s="174"/>
      <c r="GEI39" s="174"/>
      <c r="GEJ39" s="174"/>
      <c r="GEZ39" s="174"/>
      <c r="GFA39" s="174"/>
      <c r="GFB39" s="174"/>
      <c r="GFC39" s="174"/>
      <c r="GFD39" s="174"/>
      <c r="GFE39" s="174"/>
      <c r="GFF39" s="174"/>
      <c r="GFG39" s="174"/>
      <c r="GFH39" s="174"/>
      <c r="GFI39" s="174"/>
      <c r="GFJ39" s="174"/>
      <c r="GFK39" s="174"/>
      <c r="GFL39" s="174"/>
      <c r="GGB39" s="174"/>
      <c r="GGC39" s="174"/>
      <c r="GGD39" s="174"/>
      <c r="GGE39" s="174"/>
      <c r="GGF39" s="174"/>
      <c r="GGG39" s="174"/>
      <c r="GGH39" s="174"/>
      <c r="GGI39" s="174"/>
      <c r="GGJ39" s="174"/>
      <c r="GGK39" s="174"/>
      <c r="GGL39" s="174"/>
      <c r="GGM39" s="174"/>
      <c r="GGN39" s="174"/>
      <c r="GHD39" s="174"/>
      <c r="GHE39" s="174"/>
      <c r="GHF39" s="174"/>
      <c r="GHG39" s="174"/>
      <c r="GHH39" s="174"/>
      <c r="GHI39" s="174"/>
      <c r="GHJ39" s="174"/>
      <c r="GHK39" s="174"/>
      <c r="GHL39" s="174"/>
      <c r="GHM39" s="174"/>
      <c r="GHN39" s="174"/>
      <c r="GHO39" s="174"/>
      <c r="GHP39" s="174"/>
      <c r="GIF39" s="174"/>
      <c r="GIG39" s="174"/>
      <c r="GIH39" s="174"/>
      <c r="GII39" s="174"/>
      <c r="GIJ39" s="174"/>
      <c r="GIK39" s="174"/>
      <c r="GIL39" s="174"/>
      <c r="GIM39" s="174"/>
      <c r="GIN39" s="174"/>
      <c r="GIO39" s="174"/>
      <c r="GIP39" s="174"/>
      <c r="GIQ39" s="174"/>
      <c r="GIR39" s="174"/>
      <c r="GJH39" s="174"/>
      <c r="GJI39" s="174"/>
      <c r="GJJ39" s="174"/>
      <c r="GJK39" s="174"/>
      <c r="GJL39" s="174"/>
      <c r="GJM39" s="174"/>
      <c r="GJN39" s="174"/>
      <c r="GJO39" s="174"/>
      <c r="GJP39" s="174"/>
      <c r="GJQ39" s="174"/>
      <c r="GJR39" s="174"/>
      <c r="GJS39" s="174"/>
      <c r="GJT39" s="174"/>
      <c r="GKJ39" s="174"/>
      <c r="GKK39" s="174"/>
      <c r="GKL39" s="174"/>
      <c r="GKM39" s="174"/>
      <c r="GKN39" s="174"/>
      <c r="GKO39" s="174"/>
      <c r="GKP39" s="174"/>
      <c r="GKQ39" s="174"/>
      <c r="GKR39" s="174"/>
      <c r="GKS39" s="174"/>
      <c r="GKT39" s="174"/>
      <c r="GKU39" s="174"/>
      <c r="GKV39" s="174"/>
      <c r="GLL39" s="174"/>
      <c r="GLM39" s="174"/>
      <c r="GLN39" s="174"/>
      <c r="GLO39" s="174"/>
      <c r="GLP39" s="174"/>
      <c r="GLQ39" s="174"/>
      <c r="GLR39" s="174"/>
      <c r="GLS39" s="174"/>
      <c r="GLT39" s="174"/>
      <c r="GLU39" s="174"/>
      <c r="GLV39" s="174"/>
      <c r="GLW39" s="174"/>
      <c r="GLX39" s="174"/>
      <c r="GMN39" s="174"/>
      <c r="GMO39" s="174"/>
      <c r="GMP39" s="174"/>
      <c r="GMQ39" s="174"/>
      <c r="GMR39" s="174"/>
      <c r="GMS39" s="174"/>
      <c r="GMT39" s="174"/>
      <c r="GMU39" s="174"/>
      <c r="GMV39" s="174"/>
      <c r="GMW39" s="174"/>
      <c r="GMX39" s="174"/>
      <c r="GMY39" s="174"/>
      <c r="GMZ39" s="174"/>
      <c r="GNP39" s="174"/>
      <c r="GNQ39" s="174"/>
      <c r="GNR39" s="174"/>
      <c r="GNS39" s="174"/>
      <c r="GNT39" s="174"/>
      <c r="GNU39" s="174"/>
      <c r="GNV39" s="174"/>
      <c r="GNW39" s="174"/>
      <c r="GNX39" s="174"/>
      <c r="GNY39" s="174"/>
      <c r="GNZ39" s="174"/>
      <c r="GOA39" s="174"/>
      <c r="GOB39" s="174"/>
      <c r="GOR39" s="174"/>
      <c r="GOS39" s="174"/>
      <c r="GOT39" s="174"/>
      <c r="GOU39" s="174"/>
      <c r="GOV39" s="174"/>
      <c r="GOW39" s="174"/>
      <c r="GOX39" s="174"/>
      <c r="GOY39" s="174"/>
      <c r="GOZ39" s="174"/>
      <c r="GPA39" s="174"/>
      <c r="GPB39" s="174"/>
      <c r="GPC39" s="174"/>
      <c r="GPD39" s="174"/>
      <c r="GPT39" s="174"/>
      <c r="GPU39" s="174"/>
      <c r="GPV39" s="174"/>
      <c r="GPW39" s="174"/>
      <c r="GPX39" s="174"/>
      <c r="GPY39" s="174"/>
      <c r="GPZ39" s="174"/>
      <c r="GQA39" s="174"/>
      <c r="GQB39" s="174"/>
      <c r="GQC39" s="174"/>
      <c r="GQD39" s="174"/>
      <c r="GQE39" s="174"/>
      <c r="GQF39" s="174"/>
      <c r="GQV39" s="174"/>
      <c r="GQW39" s="174"/>
      <c r="GQX39" s="174"/>
      <c r="GQY39" s="174"/>
      <c r="GQZ39" s="174"/>
      <c r="GRA39" s="174"/>
      <c r="GRB39" s="174"/>
      <c r="GRC39" s="174"/>
      <c r="GRD39" s="174"/>
      <c r="GRE39" s="174"/>
      <c r="GRF39" s="174"/>
      <c r="GRG39" s="174"/>
      <c r="GRH39" s="174"/>
      <c r="GRX39" s="174"/>
      <c r="GRY39" s="174"/>
      <c r="GRZ39" s="174"/>
      <c r="GSA39" s="174"/>
      <c r="GSB39" s="174"/>
      <c r="GSC39" s="174"/>
      <c r="GSD39" s="174"/>
      <c r="GSE39" s="174"/>
      <c r="GSF39" s="174"/>
      <c r="GSG39" s="174"/>
      <c r="GSH39" s="174"/>
      <c r="GSI39" s="174"/>
      <c r="GSJ39" s="174"/>
      <c r="GSZ39" s="174"/>
      <c r="GTA39" s="174"/>
      <c r="GTB39" s="174"/>
      <c r="GTC39" s="174"/>
      <c r="GTD39" s="174"/>
      <c r="GTE39" s="174"/>
      <c r="GTF39" s="174"/>
      <c r="GTG39" s="174"/>
      <c r="GTH39" s="174"/>
      <c r="GTI39" s="174"/>
      <c r="GTJ39" s="174"/>
      <c r="GTK39" s="174"/>
      <c r="GTL39" s="174"/>
      <c r="GUB39" s="174"/>
      <c r="GUC39" s="174"/>
      <c r="GUD39" s="174"/>
      <c r="GUE39" s="174"/>
      <c r="GUF39" s="174"/>
      <c r="GUG39" s="174"/>
      <c r="GUH39" s="174"/>
      <c r="GUI39" s="174"/>
      <c r="GUJ39" s="174"/>
      <c r="GUK39" s="174"/>
      <c r="GUL39" s="174"/>
      <c r="GUM39" s="174"/>
      <c r="GUN39" s="174"/>
      <c r="GVD39" s="174"/>
      <c r="GVE39" s="174"/>
      <c r="GVF39" s="174"/>
      <c r="GVG39" s="174"/>
      <c r="GVH39" s="174"/>
      <c r="GVI39" s="174"/>
      <c r="GVJ39" s="174"/>
      <c r="GVK39" s="174"/>
      <c r="GVL39" s="174"/>
      <c r="GVM39" s="174"/>
      <c r="GVN39" s="174"/>
      <c r="GVO39" s="174"/>
      <c r="GVP39" s="174"/>
      <c r="GWF39" s="174"/>
      <c r="GWG39" s="174"/>
      <c r="GWH39" s="174"/>
      <c r="GWI39" s="174"/>
      <c r="GWJ39" s="174"/>
      <c r="GWK39" s="174"/>
      <c r="GWL39" s="174"/>
      <c r="GWM39" s="174"/>
      <c r="GWN39" s="174"/>
      <c r="GWO39" s="174"/>
      <c r="GWP39" s="174"/>
      <c r="GWQ39" s="174"/>
      <c r="GWR39" s="174"/>
      <c r="GXH39" s="174"/>
      <c r="GXI39" s="174"/>
      <c r="GXJ39" s="174"/>
      <c r="GXK39" s="174"/>
      <c r="GXL39" s="174"/>
      <c r="GXM39" s="174"/>
      <c r="GXN39" s="174"/>
      <c r="GXO39" s="174"/>
      <c r="GXP39" s="174"/>
      <c r="GXQ39" s="174"/>
      <c r="GXR39" s="174"/>
      <c r="GXS39" s="174"/>
      <c r="GXT39" s="174"/>
      <c r="GYJ39" s="174"/>
      <c r="GYK39" s="174"/>
      <c r="GYL39" s="174"/>
      <c r="GYM39" s="174"/>
      <c r="GYN39" s="174"/>
      <c r="GYO39" s="174"/>
      <c r="GYP39" s="174"/>
      <c r="GYQ39" s="174"/>
      <c r="GYR39" s="174"/>
      <c r="GYS39" s="174"/>
      <c r="GYT39" s="174"/>
      <c r="GYU39" s="174"/>
      <c r="GYV39" s="174"/>
      <c r="GZL39" s="174"/>
      <c r="GZM39" s="174"/>
      <c r="GZN39" s="174"/>
      <c r="GZO39" s="174"/>
      <c r="GZP39" s="174"/>
      <c r="GZQ39" s="174"/>
      <c r="GZR39" s="174"/>
      <c r="GZS39" s="174"/>
      <c r="GZT39" s="174"/>
      <c r="GZU39" s="174"/>
      <c r="GZV39" s="174"/>
      <c r="GZW39" s="174"/>
      <c r="GZX39" s="174"/>
      <c r="HAN39" s="174"/>
      <c r="HAO39" s="174"/>
      <c r="HAP39" s="174"/>
      <c r="HAQ39" s="174"/>
      <c r="HAR39" s="174"/>
      <c r="HAS39" s="174"/>
      <c r="HAT39" s="174"/>
      <c r="HAU39" s="174"/>
      <c r="HAV39" s="174"/>
      <c r="HAW39" s="174"/>
      <c r="HAX39" s="174"/>
      <c r="HAY39" s="174"/>
      <c r="HAZ39" s="174"/>
      <c r="HBP39" s="174"/>
      <c r="HBQ39" s="174"/>
      <c r="HBR39" s="174"/>
      <c r="HBS39" s="174"/>
      <c r="HBT39" s="174"/>
      <c r="HBU39" s="174"/>
      <c r="HBV39" s="174"/>
      <c r="HBW39" s="174"/>
      <c r="HBX39" s="174"/>
      <c r="HBY39" s="174"/>
      <c r="HBZ39" s="174"/>
      <c r="HCA39" s="174"/>
      <c r="HCB39" s="174"/>
      <c r="HCR39" s="174"/>
      <c r="HCS39" s="174"/>
      <c r="HCT39" s="174"/>
      <c r="HCU39" s="174"/>
      <c r="HCV39" s="174"/>
      <c r="HCW39" s="174"/>
      <c r="HCX39" s="174"/>
      <c r="HCY39" s="174"/>
      <c r="HCZ39" s="174"/>
      <c r="HDA39" s="174"/>
      <c r="HDB39" s="174"/>
      <c r="HDC39" s="174"/>
      <c r="HDD39" s="174"/>
      <c r="HDT39" s="174"/>
      <c r="HDU39" s="174"/>
      <c r="HDV39" s="174"/>
      <c r="HDW39" s="174"/>
      <c r="HDX39" s="174"/>
      <c r="HDY39" s="174"/>
      <c r="HDZ39" s="174"/>
      <c r="HEA39" s="174"/>
      <c r="HEB39" s="174"/>
      <c r="HEC39" s="174"/>
      <c r="HED39" s="174"/>
      <c r="HEE39" s="174"/>
      <c r="HEF39" s="174"/>
      <c r="HEV39" s="174"/>
      <c r="HEW39" s="174"/>
      <c r="HEX39" s="174"/>
      <c r="HEY39" s="174"/>
      <c r="HEZ39" s="174"/>
      <c r="HFA39" s="174"/>
      <c r="HFB39" s="174"/>
      <c r="HFC39" s="174"/>
      <c r="HFD39" s="174"/>
      <c r="HFE39" s="174"/>
      <c r="HFF39" s="174"/>
      <c r="HFG39" s="174"/>
      <c r="HFH39" s="174"/>
      <c r="HFX39" s="174"/>
      <c r="HFY39" s="174"/>
      <c r="HFZ39" s="174"/>
      <c r="HGA39" s="174"/>
      <c r="HGB39" s="174"/>
      <c r="HGC39" s="174"/>
      <c r="HGD39" s="174"/>
      <c r="HGE39" s="174"/>
      <c r="HGF39" s="174"/>
      <c r="HGG39" s="174"/>
      <c r="HGH39" s="174"/>
      <c r="HGI39" s="174"/>
      <c r="HGJ39" s="174"/>
      <c r="HGZ39" s="174"/>
      <c r="HHA39" s="174"/>
      <c r="HHB39" s="174"/>
      <c r="HHC39" s="174"/>
      <c r="HHD39" s="174"/>
      <c r="HHE39" s="174"/>
      <c r="HHF39" s="174"/>
      <c r="HHG39" s="174"/>
      <c r="HHH39" s="174"/>
      <c r="HHI39" s="174"/>
      <c r="HHJ39" s="174"/>
      <c r="HHK39" s="174"/>
      <c r="HHL39" s="174"/>
      <c r="HIB39" s="174"/>
      <c r="HIC39" s="174"/>
      <c r="HID39" s="174"/>
      <c r="HIE39" s="174"/>
      <c r="HIF39" s="174"/>
      <c r="HIG39" s="174"/>
      <c r="HIH39" s="174"/>
      <c r="HII39" s="174"/>
      <c r="HIJ39" s="174"/>
      <c r="HIK39" s="174"/>
      <c r="HIL39" s="174"/>
      <c r="HIM39" s="174"/>
      <c r="HIN39" s="174"/>
      <c r="HJD39" s="174"/>
      <c r="HJE39" s="174"/>
      <c r="HJF39" s="174"/>
      <c r="HJG39" s="174"/>
      <c r="HJH39" s="174"/>
      <c r="HJI39" s="174"/>
      <c r="HJJ39" s="174"/>
      <c r="HJK39" s="174"/>
      <c r="HJL39" s="174"/>
      <c r="HJM39" s="174"/>
      <c r="HJN39" s="174"/>
      <c r="HJO39" s="174"/>
      <c r="HJP39" s="174"/>
      <c r="HKF39" s="174"/>
      <c r="HKG39" s="174"/>
      <c r="HKH39" s="174"/>
      <c r="HKI39" s="174"/>
      <c r="HKJ39" s="174"/>
      <c r="HKK39" s="174"/>
      <c r="HKL39" s="174"/>
      <c r="HKM39" s="174"/>
      <c r="HKN39" s="174"/>
      <c r="HKO39" s="174"/>
      <c r="HKP39" s="174"/>
      <c r="HKQ39" s="174"/>
      <c r="HKR39" s="174"/>
      <c r="HLH39" s="174"/>
      <c r="HLI39" s="174"/>
      <c r="HLJ39" s="174"/>
      <c r="HLK39" s="174"/>
      <c r="HLL39" s="174"/>
      <c r="HLM39" s="174"/>
      <c r="HLN39" s="174"/>
      <c r="HLO39" s="174"/>
      <c r="HLP39" s="174"/>
      <c r="HLQ39" s="174"/>
      <c r="HLR39" s="174"/>
      <c r="HLS39" s="174"/>
      <c r="HLT39" s="174"/>
      <c r="HMJ39" s="174"/>
      <c r="HMK39" s="174"/>
      <c r="HML39" s="174"/>
      <c r="HMM39" s="174"/>
      <c r="HMN39" s="174"/>
      <c r="HMO39" s="174"/>
      <c r="HMP39" s="174"/>
      <c r="HMQ39" s="174"/>
      <c r="HMR39" s="174"/>
      <c r="HMS39" s="174"/>
      <c r="HMT39" s="174"/>
      <c r="HMU39" s="174"/>
      <c r="HMV39" s="174"/>
      <c r="HNL39" s="174"/>
      <c r="HNM39" s="174"/>
      <c r="HNN39" s="174"/>
      <c r="HNO39" s="174"/>
      <c r="HNP39" s="174"/>
      <c r="HNQ39" s="174"/>
      <c r="HNR39" s="174"/>
      <c r="HNS39" s="174"/>
      <c r="HNT39" s="174"/>
      <c r="HNU39" s="174"/>
      <c r="HNV39" s="174"/>
      <c r="HNW39" s="174"/>
      <c r="HNX39" s="174"/>
      <c r="HON39" s="174"/>
      <c r="HOO39" s="174"/>
      <c r="HOP39" s="174"/>
      <c r="HOQ39" s="174"/>
      <c r="HOR39" s="174"/>
      <c r="HOS39" s="174"/>
      <c r="HOT39" s="174"/>
      <c r="HOU39" s="174"/>
      <c r="HOV39" s="174"/>
      <c r="HOW39" s="174"/>
      <c r="HOX39" s="174"/>
      <c r="HOY39" s="174"/>
      <c r="HOZ39" s="174"/>
      <c r="HPP39" s="174"/>
      <c r="HPQ39" s="174"/>
      <c r="HPR39" s="174"/>
      <c r="HPS39" s="174"/>
      <c r="HPT39" s="174"/>
      <c r="HPU39" s="174"/>
      <c r="HPV39" s="174"/>
      <c r="HPW39" s="174"/>
      <c r="HPX39" s="174"/>
      <c r="HPY39" s="174"/>
      <c r="HPZ39" s="174"/>
      <c r="HQA39" s="174"/>
      <c r="HQB39" s="174"/>
      <c r="HQR39" s="174"/>
      <c r="HQS39" s="174"/>
      <c r="HQT39" s="174"/>
      <c r="HQU39" s="174"/>
      <c r="HQV39" s="174"/>
      <c r="HQW39" s="174"/>
      <c r="HQX39" s="174"/>
      <c r="HQY39" s="174"/>
      <c r="HQZ39" s="174"/>
      <c r="HRA39" s="174"/>
      <c r="HRB39" s="174"/>
      <c r="HRC39" s="174"/>
      <c r="HRD39" s="174"/>
      <c r="HRT39" s="174"/>
      <c r="HRU39" s="174"/>
      <c r="HRV39" s="174"/>
      <c r="HRW39" s="174"/>
      <c r="HRX39" s="174"/>
      <c r="HRY39" s="174"/>
      <c r="HRZ39" s="174"/>
      <c r="HSA39" s="174"/>
      <c r="HSB39" s="174"/>
      <c r="HSC39" s="174"/>
      <c r="HSD39" s="174"/>
      <c r="HSE39" s="174"/>
      <c r="HSF39" s="174"/>
      <c r="HSV39" s="174"/>
      <c r="HSW39" s="174"/>
      <c r="HSX39" s="174"/>
      <c r="HSY39" s="174"/>
      <c r="HSZ39" s="174"/>
      <c r="HTA39" s="174"/>
      <c r="HTB39" s="174"/>
      <c r="HTC39" s="174"/>
      <c r="HTD39" s="174"/>
      <c r="HTE39" s="174"/>
      <c r="HTF39" s="174"/>
      <c r="HTG39" s="174"/>
      <c r="HTH39" s="174"/>
      <c r="HTX39" s="174"/>
      <c r="HTY39" s="174"/>
      <c r="HTZ39" s="174"/>
      <c r="HUA39" s="174"/>
      <c r="HUB39" s="174"/>
      <c r="HUC39" s="174"/>
      <c r="HUD39" s="174"/>
      <c r="HUE39" s="174"/>
      <c r="HUF39" s="174"/>
      <c r="HUG39" s="174"/>
      <c r="HUH39" s="174"/>
      <c r="HUI39" s="174"/>
      <c r="HUJ39" s="174"/>
      <c r="HUZ39" s="174"/>
      <c r="HVA39" s="174"/>
      <c r="HVB39" s="174"/>
      <c r="HVC39" s="174"/>
      <c r="HVD39" s="174"/>
      <c r="HVE39" s="174"/>
      <c r="HVF39" s="174"/>
      <c r="HVG39" s="174"/>
      <c r="HVH39" s="174"/>
      <c r="HVI39" s="174"/>
      <c r="HVJ39" s="174"/>
      <c r="HVK39" s="174"/>
      <c r="HVL39" s="174"/>
      <c r="HWB39" s="174"/>
      <c r="HWC39" s="174"/>
      <c r="HWD39" s="174"/>
      <c r="HWE39" s="174"/>
      <c r="HWF39" s="174"/>
      <c r="HWG39" s="174"/>
      <c r="HWH39" s="174"/>
      <c r="HWI39" s="174"/>
      <c r="HWJ39" s="174"/>
      <c r="HWK39" s="174"/>
      <c r="HWL39" s="174"/>
      <c r="HWM39" s="174"/>
      <c r="HWN39" s="174"/>
      <c r="HXD39" s="174"/>
      <c r="HXE39" s="174"/>
      <c r="HXF39" s="174"/>
      <c r="HXG39" s="174"/>
      <c r="HXH39" s="174"/>
      <c r="HXI39" s="174"/>
      <c r="HXJ39" s="174"/>
      <c r="HXK39" s="174"/>
      <c r="HXL39" s="174"/>
      <c r="HXM39" s="174"/>
      <c r="HXN39" s="174"/>
      <c r="HXO39" s="174"/>
      <c r="HXP39" s="174"/>
      <c r="HYF39" s="174"/>
      <c r="HYG39" s="174"/>
      <c r="HYH39" s="174"/>
      <c r="HYI39" s="174"/>
      <c r="HYJ39" s="174"/>
      <c r="HYK39" s="174"/>
      <c r="HYL39" s="174"/>
      <c r="HYM39" s="174"/>
      <c r="HYN39" s="174"/>
      <c r="HYO39" s="174"/>
      <c r="HYP39" s="174"/>
      <c r="HYQ39" s="174"/>
      <c r="HYR39" s="174"/>
      <c r="HZH39" s="174"/>
      <c r="HZI39" s="174"/>
      <c r="HZJ39" s="174"/>
      <c r="HZK39" s="174"/>
      <c r="HZL39" s="174"/>
      <c r="HZM39" s="174"/>
      <c r="HZN39" s="174"/>
      <c r="HZO39" s="174"/>
      <c r="HZP39" s="174"/>
      <c r="HZQ39" s="174"/>
      <c r="HZR39" s="174"/>
      <c r="HZS39" s="174"/>
      <c r="HZT39" s="174"/>
      <c r="IAJ39" s="174"/>
      <c r="IAK39" s="174"/>
      <c r="IAL39" s="174"/>
      <c r="IAM39" s="174"/>
      <c r="IAN39" s="174"/>
      <c r="IAO39" s="174"/>
      <c r="IAP39" s="174"/>
      <c r="IAQ39" s="174"/>
      <c r="IAR39" s="174"/>
      <c r="IAS39" s="174"/>
      <c r="IAT39" s="174"/>
      <c r="IAU39" s="174"/>
      <c r="IAV39" s="174"/>
      <c r="IBL39" s="174"/>
      <c r="IBM39" s="174"/>
      <c r="IBN39" s="174"/>
      <c r="IBO39" s="174"/>
      <c r="IBP39" s="174"/>
      <c r="IBQ39" s="174"/>
      <c r="IBR39" s="174"/>
      <c r="IBS39" s="174"/>
      <c r="IBT39" s="174"/>
      <c r="IBU39" s="174"/>
      <c r="IBV39" s="174"/>
      <c r="IBW39" s="174"/>
      <c r="IBX39" s="174"/>
      <c r="ICN39" s="174"/>
      <c r="ICO39" s="174"/>
      <c r="ICP39" s="174"/>
      <c r="ICQ39" s="174"/>
      <c r="ICR39" s="174"/>
      <c r="ICS39" s="174"/>
      <c r="ICT39" s="174"/>
      <c r="ICU39" s="174"/>
      <c r="ICV39" s="174"/>
      <c r="ICW39" s="174"/>
      <c r="ICX39" s="174"/>
      <c r="ICY39" s="174"/>
      <c r="ICZ39" s="174"/>
      <c r="IDP39" s="174"/>
      <c r="IDQ39" s="174"/>
      <c r="IDR39" s="174"/>
      <c r="IDS39" s="174"/>
      <c r="IDT39" s="174"/>
      <c r="IDU39" s="174"/>
      <c r="IDV39" s="174"/>
      <c r="IDW39" s="174"/>
      <c r="IDX39" s="174"/>
      <c r="IDY39" s="174"/>
      <c r="IDZ39" s="174"/>
      <c r="IEA39" s="174"/>
      <c r="IEB39" s="174"/>
      <c r="IER39" s="174"/>
      <c r="IES39" s="174"/>
      <c r="IET39" s="174"/>
      <c r="IEU39" s="174"/>
      <c r="IEV39" s="174"/>
      <c r="IEW39" s="174"/>
      <c r="IEX39" s="174"/>
      <c r="IEY39" s="174"/>
      <c r="IEZ39" s="174"/>
      <c r="IFA39" s="174"/>
      <c r="IFB39" s="174"/>
      <c r="IFC39" s="174"/>
      <c r="IFD39" s="174"/>
      <c r="IFT39" s="174"/>
      <c r="IFU39" s="174"/>
      <c r="IFV39" s="174"/>
      <c r="IFW39" s="174"/>
      <c r="IFX39" s="174"/>
      <c r="IFY39" s="174"/>
      <c r="IFZ39" s="174"/>
      <c r="IGA39" s="174"/>
      <c r="IGB39" s="174"/>
      <c r="IGC39" s="174"/>
      <c r="IGD39" s="174"/>
      <c r="IGE39" s="174"/>
      <c r="IGF39" s="174"/>
      <c r="IGV39" s="174"/>
      <c r="IGW39" s="174"/>
      <c r="IGX39" s="174"/>
      <c r="IGY39" s="174"/>
      <c r="IGZ39" s="174"/>
      <c r="IHA39" s="174"/>
      <c r="IHB39" s="174"/>
      <c r="IHC39" s="174"/>
      <c r="IHD39" s="174"/>
      <c r="IHE39" s="174"/>
      <c r="IHF39" s="174"/>
      <c r="IHG39" s="174"/>
      <c r="IHH39" s="174"/>
      <c r="IHX39" s="174"/>
      <c r="IHY39" s="174"/>
      <c r="IHZ39" s="174"/>
      <c r="IIA39" s="174"/>
      <c r="IIB39" s="174"/>
      <c r="IIC39" s="174"/>
      <c r="IID39" s="174"/>
      <c r="IIE39" s="174"/>
      <c r="IIF39" s="174"/>
      <c r="IIG39" s="174"/>
      <c r="IIH39" s="174"/>
      <c r="III39" s="174"/>
      <c r="IIJ39" s="174"/>
      <c r="IIZ39" s="174"/>
      <c r="IJA39" s="174"/>
      <c r="IJB39" s="174"/>
      <c r="IJC39" s="174"/>
      <c r="IJD39" s="174"/>
      <c r="IJE39" s="174"/>
      <c r="IJF39" s="174"/>
      <c r="IJG39" s="174"/>
      <c r="IJH39" s="174"/>
      <c r="IJI39" s="174"/>
      <c r="IJJ39" s="174"/>
      <c r="IJK39" s="174"/>
      <c r="IJL39" s="174"/>
      <c r="IKB39" s="174"/>
      <c r="IKC39" s="174"/>
      <c r="IKD39" s="174"/>
      <c r="IKE39" s="174"/>
      <c r="IKF39" s="174"/>
      <c r="IKG39" s="174"/>
      <c r="IKH39" s="174"/>
      <c r="IKI39" s="174"/>
      <c r="IKJ39" s="174"/>
      <c r="IKK39" s="174"/>
      <c r="IKL39" s="174"/>
      <c r="IKM39" s="174"/>
      <c r="IKN39" s="174"/>
      <c r="ILD39" s="174"/>
      <c r="ILE39" s="174"/>
      <c r="ILF39" s="174"/>
      <c r="ILG39" s="174"/>
      <c r="ILH39" s="174"/>
      <c r="ILI39" s="174"/>
      <c r="ILJ39" s="174"/>
      <c r="ILK39" s="174"/>
      <c r="ILL39" s="174"/>
      <c r="ILM39" s="174"/>
      <c r="ILN39" s="174"/>
      <c r="ILO39" s="174"/>
      <c r="ILP39" s="174"/>
      <c r="IMF39" s="174"/>
      <c r="IMG39" s="174"/>
      <c r="IMH39" s="174"/>
      <c r="IMI39" s="174"/>
      <c r="IMJ39" s="174"/>
      <c r="IMK39" s="174"/>
      <c r="IML39" s="174"/>
      <c r="IMM39" s="174"/>
      <c r="IMN39" s="174"/>
      <c r="IMO39" s="174"/>
      <c r="IMP39" s="174"/>
      <c r="IMQ39" s="174"/>
      <c r="IMR39" s="174"/>
      <c r="INH39" s="174"/>
      <c r="INI39" s="174"/>
      <c r="INJ39" s="174"/>
      <c r="INK39" s="174"/>
      <c r="INL39" s="174"/>
      <c r="INM39" s="174"/>
      <c r="INN39" s="174"/>
      <c r="INO39" s="174"/>
      <c r="INP39" s="174"/>
      <c r="INQ39" s="174"/>
      <c r="INR39" s="174"/>
      <c r="INS39" s="174"/>
      <c r="INT39" s="174"/>
      <c r="IOJ39" s="174"/>
      <c r="IOK39" s="174"/>
      <c r="IOL39" s="174"/>
      <c r="IOM39" s="174"/>
      <c r="ION39" s="174"/>
      <c r="IOO39" s="174"/>
      <c r="IOP39" s="174"/>
      <c r="IOQ39" s="174"/>
      <c r="IOR39" s="174"/>
      <c r="IOS39" s="174"/>
      <c r="IOT39" s="174"/>
      <c r="IOU39" s="174"/>
      <c r="IOV39" s="174"/>
      <c r="IPL39" s="174"/>
      <c r="IPM39" s="174"/>
      <c r="IPN39" s="174"/>
      <c r="IPO39" s="174"/>
      <c r="IPP39" s="174"/>
      <c r="IPQ39" s="174"/>
      <c r="IPR39" s="174"/>
      <c r="IPS39" s="174"/>
      <c r="IPT39" s="174"/>
      <c r="IPU39" s="174"/>
      <c r="IPV39" s="174"/>
      <c r="IPW39" s="174"/>
      <c r="IPX39" s="174"/>
      <c r="IQN39" s="174"/>
      <c r="IQO39" s="174"/>
      <c r="IQP39" s="174"/>
      <c r="IQQ39" s="174"/>
      <c r="IQR39" s="174"/>
      <c r="IQS39" s="174"/>
      <c r="IQT39" s="174"/>
      <c r="IQU39" s="174"/>
      <c r="IQV39" s="174"/>
      <c r="IQW39" s="174"/>
      <c r="IQX39" s="174"/>
      <c r="IQY39" s="174"/>
      <c r="IQZ39" s="174"/>
      <c r="IRP39" s="174"/>
      <c r="IRQ39" s="174"/>
      <c r="IRR39" s="174"/>
      <c r="IRS39" s="174"/>
      <c r="IRT39" s="174"/>
      <c r="IRU39" s="174"/>
      <c r="IRV39" s="174"/>
      <c r="IRW39" s="174"/>
      <c r="IRX39" s="174"/>
      <c r="IRY39" s="174"/>
      <c r="IRZ39" s="174"/>
      <c r="ISA39" s="174"/>
      <c r="ISB39" s="174"/>
      <c r="ISR39" s="174"/>
      <c r="ISS39" s="174"/>
      <c r="IST39" s="174"/>
      <c r="ISU39" s="174"/>
      <c r="ISV39" s="174"/>
      <c r="ISW39" s="174"/>
      <c r="ISX39" s="174"/>
      <c r="ISY39" s="174"/>
      <c r="ISZ39" s="174"/>
      <c r="ITA39" s="174"/>
      <c r="ITB39" s="174"/>
      <c r="ITC39" s="174"/>
      <c r="ITD39" s="174"/>
      <c r="ITT39" s="174"/>
      <c r="ITU39" s="174"/>
      <c r="ITV39" s="174"/>
      <c r="ITW39" s="174"/>
      <c r="ITX39" s="174"/>
      <c r="ITY39" s="174"/>
      <c r="ITZ39" s="174"/>
      <c r="IUA39" s="174"/>
      <c r="IUB39" s="174"/>
      <c r="IUC39" s="174"/>
      <c r="IUD39" s="174"/>
      <c r="IUE39" s="174"/>
      <c r="IUF39" s="174"/>
      <c r="IUV39" s="174"/>
      <c r="IUW39" s="174"/>
      <c r="IUX39" s="174"/>
      <c r="IUY39" s="174"/>
      <c r="IUZ39" s="174"/>
      <c r="IVA39" s="174"/>
      <c r="IVB39" s="174"/>
      <c r="IVC39" s="174"/>
      <c r="IVD39" s="174"/>
      <c r="IVE39" s="174"/>
      <c r="IVF39" s="174"/>
      <c r="IVG39" s="174"/>
      <c r="IVH39" s="174"/>
      <c r="IVX39" s="174"/>
      <c r="IVY39" s="174"/>
      <c r="IVZ39" s="174"/>
      <c r="IWA39" s="174"/>
      <c r="IWB39" s="174"/>
      <c r="IWC39" s="174"/>
      <c r="IWD39" s="174"/>
      <c r="IWE39" s="174"/>
      <c r="IWF39" s="174"/>
      <c r="IWG39" s="174"/>
      <c r="IWH39" s="174"/>
      <c r="IWI39" s="174"/>
      <c r="IWJ39" s="174"/>
      <c r="IWZ39" s="174"/>
      <c r="IXA39" s="174"/>
      <c r="IXB39" s="174"/>
      <c r="IXC39" s="174"/>
      <c r="IXD39" s="174"/>
      <c r="IXE39" s="174"/>
      <c r="IXF39" s="174"/>
      <c r="IXG39" s="174"/>
      <c r="IXH39" s="174"/>
      <c r="IXI39" s="174"/>
      <c r="IXJ39" s="174"/>
      <c r="IXK39" s="174"/>
      <c r="IXL39" s="174"/>
      <c r="IYB39" s="174"/>
      <c r="IYC39" s="174"/>
      <c r="IYD39" s="174"/>
      <c r="IYE39" s="174"/>
      <c r="IYF39" s="174"/>
      <c r="IYG39" s="174"/>
      <c r="IYH39" s="174"/>
      <c r="IYI39" s="174"/>
      <c r="IYJ39" s="174"/>
      <c r="IYK39" s="174"/>
      <c r="IYL39" s="174"/>
      <c r="IYM39" s="174"/>
      <c r="IYN39" s="174"/>
      <c r="IZD39" s="174"/>
      <c r="IZE39" s="174"/>
      <c r="IZF39" s="174"/>
      <c r="IZG39" s="174"/>
      <c r="IZH39" s="174"/>
      <c r="IZI39" s="174"/>
      <c r="IZJ39" s="174"/>
      <c r="IZK39" s="174"/>
      <c r="IZL39" s="174"/>
      <c r="IZM39" s="174"/>
      <c r="IZN39" s="174"/>
      <c r="IZO39" s="174"/>
      <c r="IZP39" s="174"/>
      <c r="JAF39" s="174"/>
      <c r="JAG39" s="174"/>
      <c r="JAH39" s="174"/>
      <c r="JAI39" s="174"/>
      <c r="JAJ39" s="174"/>
      <c r="JAK39" s="174"/>
      <c r="JAL39" s="174"/>
      <c r="JAM39" s="174"/>
      <c r="JAN39" s="174"/>
      <c r="JAO39" s="174"/>
      <c r="JAP39" s="174"/>
      <c r="JAQ39" s="174"/>
      <c r="JAR39" s="174"/>
      <c r="JBH39" s="174"/>
      <c r="JBI39" s="174"/>
      <c r="JBJ39" s="174"/>
      <c r="JBK39" s="174"/>
      <c r="JBL39" s="174"/>
      <c r="JBM39" s="174"/>
      <c r="JBN39" s="174"/>
      <c r="JBO39" s="174"/>
      <c r="JBP39" s="174"/>
      <c r="JBQ39" s="174"/>
      <c r="JBR39" s="174"/>
      <c r="JBS39" s="174"/>
      <c r="JBT39" s="174"/>
      <c r="JCJ39" s="174"/>
      <c r="JCK39" s="174"/>
      <c r="JCL39" s="174"/>
      <c r="JCM39" s="174"/>
      <c r="JCN39" s="174"/>
      <c r="JCO39" s="174"/>
      <c r="JCP39" s="174"/>
      <c r="JCQ39" s="174"/>
      <c r="JCR39" s="174"/>
      <c r="JCS39" s="174"/>
      <c r="JCT39" s="174"/>
      <c r="JCU39" s="174"/>
      <c r="JCV39" s="174"/>
      <c r="JDL39" s="174"/>
      <c r="JDM39" s="174"/>
      <c r="JDN39" s="174"/>
      <c r="JDO39" s="174"/>
      <c r="JDP39" s="174"/>
      <c r="JDQ39" s="174"/>
      <c r="JDR39" s="174"/>
      <c r="JDS39" s="174"/>
      <c r="JDT39" s="174"/>
      <c r="JDU39" s="174"/>
      <c r="JDV39" s="174"/>
      <c r="JDW39" s="174"/>
      <c r="JDX39" s="174"/>
      <c r="JEN39" s="174"/>
      <c r="JEO39" s="174"/>
      <c r="JEP39" s="174"/>
      <c r="JEQ39" s="174"/>
      <c r="JER39" s="174"/>
      <c r="JES39" s="174"/>
      <c r="JET39" s="174"/>
      <c r="JEU39" s="174"/>
      <c r="JEV39" s="174"/>
      <c r="JEW39" s="174"/>
      <c r="JEX39" s="174"/>
      <c r="JEY39" s="174"/>
      <c r="JEZ39" s="174"/>
      <c r="JFP39" s="174"/>
      <c r="JFQ39" s="174"/>
      <c r="JFR39" s="174"/>
      <c r="JFS39" s="174"/>
      <c r="JFT39" s="174"/>
      <c r="JFU39" s="174"/>
      <c r="JFV39" s="174"/>
      <c r="JFW39" s="174"/>
      <c r="JFX39" s="174"/>
      <c r="JFY39" s="174"/>
      <c r="JFZ39" s="174"/>
      <c r="JGA39" s="174"/>
      <c r="JGB39" s="174"/>
      <c r="JGR39" s="174"/>
      <c r="JGS39" s="174"/>
      <c r="JGT39" s="174"/>
      <c r="JGU39" s="174"/>
      <c r="JGV39" s="174"/>
      <c r="JGW39" s="174"/>
      <c r="JGX39" s="174"/>
      <c r="JGY39" s="174"/>
      <c r="JGZ39" s="174"/>
      <c r="JHA39" s="174"/>
      <c r="JHB39" s="174"/>
      <c r="JHC39" s="174"/>
      <c r="JHD39" s="174"/>
      <c r="JHT39" s="174"/>
      <c r="JHU39" s="174"/>
      <c r="JHV39" s="174"/>
      <c r="JHW39" s="174"/>
      <c r="JHX39" s="174"/>
      <c r="JHY39" s="174"/>
      <c r="JHZ39" s="174"/>
      <c r="JIA39" s="174"/>
      <c r="JIB39" s="174"/>
      <c r="JIC39" s="174"/>
      <c r="JID39" s="174"/>
      <c r="JIE39" s="174"/>
      <c r="JIF39" s="174"/>
      <c r="JIV39" s="174"/>
      <c r="JIW39" s="174"/>
      <c r="JIX39" s="174"/>
      <c r="JIY39" s="174"/>
      <c r="JIZ39" s="174"/>
      <c r="JJA39" s="174"/>
      <c r="JJB39" s="174"/>
      <c r="JJC39" s="174"/>
      <c r="JJD39" s="174"/>
      <c r="JJE39" s="174"/>
      <c r="JJF39" s="174"/>
      <c r="JJG39" s="174"/>
      <c r="JJH39" s="174"/>
      <c r="JJX39" s="174"/>
      <c r="JJY39" s="174"/>
      <c r="JJZ39" s="174"/>
      <c r="JKA39" s="174"/>
      <c r="JKB39" s="174"/>
      <c r="JKC39" s="174"/>
      <c r="JKD39" s="174"/>
      <c r="JKE39" s="174"/>
      <c r="JKF39" s="174"/>
      <c r="JKG39" s="174"/>
      <c r="JKH39" s="174"/>
      <c r="JKI39" s="174"/>
      <c r="JKJ39" s="174"/>
      <c r="JKZ39" s="174"/>
      <c r="JLA39" s="174"/>
      <c r="JLB39" s="174"/>
      <c r="JLC39" s="174"/>
      <c r="JLD39" s="174"/>
      <c r="JLE39" s="174"/>
      <c r="JLF39" s="174"/>
      <c r="JLG39" s="174"/>
      <c r="JLH39" s="174"/>
      <c r="JLI39" s="174"/>
      <c r="JLJ39" s="174"/>
      <c r="JLK39" s="174"/>
      <c r="JLL39" s="174"/>
      <c r="JMB39" s="174"/>
      <c r="JMC39" s="174"/>
      <c r="JMD39" s="174"/>
      <c r="JME39" s="174"/>
      <c r="JMF39" s="174"/>
      <c r="JMG39" s="174"/>
      <c r="JMH39" s="174"/>
      <c r="JMI39" s="174"/>
      <c r="JMJ39" s="174"/>
      <c r="JMK39" s="174"/>
      <c r="JML39" s="174"/>
      <c r="JMM39" s="174"/>
      <c r="JMN39" s="174"/>
      <c r="JND39" s="174"/>
      <c r="JNE39" s="174"/>
      <c r="JNF39" s="174"/>
      <c r="JNG39" s="174"/>
      <c r="JNH39" s="174"/>
      <c r="JNI39" s="174"/>
      <c r="JNJ39" s="174"/>
      <c r="JNK39" s="174"/>
      <c r="JNL39" s="174"/>
      <c r="JNM39" s="174"/>
      <c r="JNN39" s="174"/>
      <c r="JNO39" s="174"/>
      <c r="JNP39" s="174"/>
      <c r="JOF39" s="174"/>
      <c r="JOG39" s="174"/>
      <c r="JOH39" s="174"/>
      <c r="JOI39" s="174"/>
      <c r="JOJ39" s="174"/>
      <c r="JOK39" s="174"/>
      <c r="JOL39" s="174"/>
      <c r="JOM39" s="174"/>
      <c r="JON39" s="174"/>
      <c r="JOO39" s="174"/>
      <c r="JOP39" s="174"/>
      <c r="JOQ39" s="174"/>
      <c r="JOR39" s="174"/>
      <c r="JPH39" s="174"/>
      <c r="JPI39" s="174"/>
      <c r="JPJ39" s="174"/>
      <c r="JPK39" s="174"/>
      <c r="JPL39" s="174"/>
      <c r="JPM39" s="174"/>
      <c r="JPN39" s="174"/>
      <c r="JPO39" s="174"/>
      <c r="JPP39" s="174"/>
      <c r="JPQ39" s="174"/>
      <c r="JPR39" s="174"/>
      <c r="JPS39" s="174"/>
      <c r="JPT39" s="174"/>
      <c r="JQJ39" s="174"/>
      <c r="JQK39" s="174"/>
      <c r="JQL39" s="174"/>
      <c r="JQM39" s="174"/>
      <c r="JQN39" s="174"/>
      <c r="JQO39" s="174"/>
      <c r="JQP39" s="174"/>
      <c r="JQQ39" s="174"/>
      <c r="JQR39" s="174"/>
      <c r="JQS39" s="174"/>
      <c r="JQT39" s="174"/>
      <c r="JQU39" s="174"/>
      <c r="JQV39" s="174"/>
      <c r="JRL39" s="174"/>
      <c r="JRM39" s="174"/>
      <c r="JRN39" s="174"/>
      <c r="JRO39" s="174"/>
      <c r="JRP39" s="174"/>
      <c r="JRQ39" s="174"/>
      <c r="JRR39" s="174"/>
      <c r="JRS39" s="174"/>
      <c r="JRT39" s="174"/>
      <c r="JRU39" s="174"/>
      <c r="JRV39" s="174"/>
      <c r="JRW39" s="174"/>
      <c r="JRX39" s="174"/>
      <c r="JSN39" s="174"/>
      <c r="JSO39" s="174"/>
      <c r="JSP39" s="174"/>
      <c r="JSQ39" s="174"/>
      <c r="JSR39" s="174"/>
      <c r="JSS39" s="174"/>
      <c r="JST39" s="174"/>
      <c r="JSU39" s="174"/>
      <c r="JSV39" s="174"/>
      <c r="JSW39" s="174"/>
      <c r="JSX39" s="174"/>
      <c r="JSY39" s="174"/>
      <c r="JSZ39" s="174"/>
      <c r="JTP39" s="174"/>
      <c r="JTQ39" s="174"/>
      <c r="JTR39" s="174"/>
      <c r="JTS39" s="174"/>
      <c r="JTT39" s="174"/>
      <c r="JTU39" s="174"/>
      <c r="JTV39" s="174"/>
      <c r="JTW39" s="174"/>
      <c r="JTX39" s="174"/>
      <c r="JTY39" s="174"/>
      <c r="JTZ39" s="174"/>
      <c r="JUA39" s="174"/>
      <c r="JUB39" s="174"/>
      <c r="JUR39" s="174"/>
      <c r="JUS39" s="174"/>
      <c r="JUT39" s="174"/>
      <c r="JUU39" s="174"/>
      <c r="JUV39" s="174"/>
      <c r="JUW39" s="174"/>
      <c r="JUX39" s="174"/>
      <c r="JUY39" s="174"/>
      <c r="JUZ39" s="174"/>
      <c r="JVA39" s="174"/>
      <c r="JVB39" s="174"/>
      <c r="JVC39" s="174"/>
      <c r="JVD39" s="174"/>
      <c r="JVT39" s="174"/>
      <c r="JVU39" s="174"/>
      <c r="JVV39" s="174"/>
      <c r="JVW39" s="174"/>
      <c r="JVX39" s="174"/>
      <c r="JVY39" s="174"/>
      <c r="JVZ39" s="174"/>
      <c r="JWA39" s="174"/>
      <c r="JWB39" s="174"/>
      <c r="JWC39" s="174"/>
      <c r="JWD39" s="174"/>
      <c r="JWE39" s="174"/>
      <c r="JWF39" s="174"/>
      <c r="JWV39" s="174"/>
      <c r="JWW39" s="174"/>
      <c r="JWX39" s="174"/>
      <c r="JWY39" s="174"/>
      <c r="JWZ39" s="174"/>
      <c r="JXA39" s="174"/>
      <c r="JXB39" s="174"/>
      <c r="JXC39" s="174"/>
      <c r="JXD39" s="174"/>
      <c r="JXE39" s="174"/>
      <c r="JXF39" s="174"/>
      <c r="JXG39" s="174"/>
      <c r="JXH39" s="174"/>
      <c r="JXX39" s="174"/>
      <c r="JXY39" s="174"/>
      <c r="JXZ39" s="174"/>
      <c r="JYA39" s="174"/>
      <c r="JYB39" s="174"/>
      <c r="JYC39" s="174"/>
      <c r="JYD39" s="174"/>
      <c r="JYE39" s="174"/>
      <c r="JYF39" s="174"/>
      <c r="JYG39" s="174"/>
      <c r="JYH39" s="174"/>
      <c r="JYI39" s="174"/>
      <c r="JYJ39" s="174"/>
      <c r="JYZ39" s="174"/>
      <c r="JZA39" s="174"/>
      <c r="JZB39" s="174"/>
      <c r="JZC39" s="174"/>
      <c r="JZD39" s="174"/>
      <c r="JZE39" s="174"/>
      <c r="JZF39" s="174"/>
      <c r="JZG39" s="174"/>
      <c r="JZH39" s="174"/>
      <c r="JZI39" s="174"/>
      <c r="JZJ39" s="174"/>
      <c r="JZK39" s="174"/>
      <c r="JZL39" s="174"/>
      <c r="KAB39" s="174"/>
      <c r="KAC39" s="174"/>
      <c r="KAD39" s="174"/>
      <c r="KAE39" s="174"/>
      <c r="KAF39" s="174"/>
      <c r="KAG39" s="174"/>
      <c r="KAH39" s="174"/>
      <c r="KAI39" s="174"/>
      <c r="KAJ39" s="174"/>
      <c r="KAK39" s="174"/>
      <c r="KAL39" s="174"/>
      <c r="KAM39" s="174"/>
      <c r="KAN39" s="174"/>
      <c r="KBD39" s="174"/>
      <c r="KBE39" s="174"/>
      <c r="KBF39" s="174"/>
      <c r="KBG39" s="174"/>
      <c r="KBH39" s="174"/>
      <c r="KBI39" s="174"/>
      <c r="KBJ39" s="174"/>
      <c r="KBK39" s="174"/>
      <c r="KBL39" s="174"/>
      <c r="KBM39" s="174"/>
      <c r="KBN39" s="174"/>
      <c r="KBO39" s="174"/>
      <c r="KBP39" s="174"/>
      <c r="KCF39" s="174"/>
      <c r="KCG39" s="174"/>
      <c r="KCH39" s="174"/>
      <c r="KCI39" s="174"/>
      <c r="KCJ39" s="174"/>
      <c r="KCK39" s="174"/>
      <c r="KCL39" s="174"/>
      <c r="KCM39" s="174"/>
      <c r="KCN39" s="174"/>
      <c r="KCO39" s="174"/>
      <c r="KCP39" s="174"/>
      <c r="KCQ39" s="174"/>
      <c r="KCR39" s="174"/>
      <c r="KDH39" s="174"/>
      <c r="KDI39" s="174"/>
      <c r="KDJ39" s="174"/>
      <c r="KDK39" s="174"/>
      <c r="KDL39" s="174"/>
      <c r="KDM39" s="174"/>
      <c r="KDN39" s="174"/>
      <c r="KDO39" s="174"/>
      <c r="KDP39" s="174"/>
      <c r="KDQ39" s="174"/>
      <c r="KDR39" s="174"/>
      <c r="KDS39" s="174"/>
      <c r="KDT39" s="174"/>
      <c r="KEJ39" s="174"/>
      <c r="KEK39" s="174"/>
      <c r="KEL39" s="174"/>
      <c r="KEM39" s="174"/>
      <c r="KEN39" s="174"/>
      <c r="KEO39" s="174"/>
      <c r="KEP39" s="174"/>
      <c r="KEQ39" s="174"/>
      <c r="KER39" s="174"/>
      <c r="KES39" s="174"/>
      <c r="KET39" s="174"/>
      <c r="KEU39" s="174"/>
      <c r="KEV39" s="174"/>
      <c r="KFL39" s="174"/>
      <c r="KFM39" s="174"/>
      <c r="KFN39" s="174"/>
      <c r="KFO39" s="174"/>
      <c r="KFP39" s="174"/>
      <c r="KFQ39" s="174"/>
      <c r="KFR39" s="174"/>
      <c r="KFS39" s="174"/>
      <c r="KFT39" s="174"/>
      <c r="KFU39" s="174"/>
      <c r="KFV39" s="174"/>
      <c r="KFW39" s="174"/>
      <c r="KFX39" s="174"/>
      <c r="KGN39" s="174"/>
      <c r="KGO39" s="174"/>
      <c r="KGP39" s="174"/>
      <c r="KGQ39" s="174"/>
      <c r="KGR39" s="174"/>
      <c r="KGS39" s="174"/>
      <c r="KGT39" s="174"/>
      <c r="KGU39" s="174"/>
      <c r="KGV39" s="174"/>
      <c r="KGW39" s="174"/>
      <c r="KGX39" s="174"/>
      <c r="KGY39" s="174"/>
      <c r="KGZ39" s="174"/>
      <c r="KHP39" s="174"/>
      <c r="KHQ39" s="174"/>
      <c r="KHR39" s="174"/>
      <c r="KHS39" s="174"/>
      <c r="KHT39" s="174"/>
      <c r="KHU39" s="174"/>
      <c r="KHV39" s="174"/>
      <c r="KHW39" s="174"/>
      <c r="KHX39" s="174"/>
      <c r="KHY39" s="174"/>
      <c r="KHZ39" s="174"/>
      <c r="KIA39" s="174"/>
      <c r="KIB39" s="174"/>
      <c r="KIR39" s="174"/>
      <c r="KIS39" s="174"/>
      <c r="KIT39" s="174"/>
      <c r="KIU39" s="174"/>
      <c r="KIV39" s="174"/>
      <c r="KIW39" s="174"/>
      <c r="KIX39" s="174"/>
      <c r="KIY39" s="174"/>
      <c r="KIZ39" s="174"/>
      <c r="KJA39" s="174"/>
      <c r="KJB39" s="174"/>
      <c r="KJC39" s="174"/>
      <c r="KJD39" s="174"/>
      <c r="KJT39" s="174"/>
      <c r="KJU39" s="174"/>
      <c r="KJV39" s="174"/>
      <c r="KJW39" s="174"/>
      <c r="KJX39" s="174"/>
      <c r="KJY39" s="174"/>
      <c r="KJZ39" s="174"/>
      <c r="KKA39" s="174"/>
      <c r="KKB39" s="174"/>
      <c r="KKC39" s="174"/>
      <c r="KKD39" s="174"/>
      <c r="KKE39" s="174"/>
      <c r="KKF39" s="174"/>
      <c r="KKV39" s="174"/>
      <c r="KKW39" s="174"/>
      <c r="KKX39" s="174"/>
      <c r="KKY39" s="174"/>
      <c r="KKZ39" s="174"/>
      <c r="KLA39" s="174"/>
      <c r="KLB39" s="174"/>
      <c r="KLC39" s="174"/>
      <c r="KLD39" s="174"/>
      <c r="KLE39" s="174"/>
      <c r="KLF39" s="174"/>
      <c r="KLG39" s="174"/>
      <c r="KLH39" s="174"/>
      <c r="KLX39" s="174"/>
      <c r="KLY39" s="174"/>
      <c r="KLZ39" s="174"/>
      <c r="KMA39" s="174"/>
      <c r="KMB39" s="174"/>
      <c r="KMC39" s="174"/>
      <c r="KMD39" s="174"/>
      <c r="KME39" s="174"/>
      <c r="KMF39" s="174"/>
      <c r="KMG39" s="174"/>
      <c r="KMH39" s="174"/>
      <c r="KMI39" s="174"/>
      <c r="KMJ39" s="174"/>
      <c r="KMZ39" s="174"/>
      <c r="KNA39" s="174"/>
      <c r="KNB39" s="174"/>
      <c r="KNC39" s="174"/>
      <c r="KND39" s="174"/>
      <c r="KNE39" s="174"/>
      <c r="KNF39" s="174"/>
      <c r="KNG39" s="174"/>
      <c r="KNH39" s="174"/>
      <c r="KNI39" s="174"/>
      <c r="KNJ39" s="174"/>
      <c r="KNK39" s="174"/>
      <c r="KNL39" s="174"/>
      <c r="KOB39" s="174"/>
      <c r="KOC39" s="174"/>
      <c r="KOD39" s="174"/>
      <c r="KOE39" s="174"/>
      <c r="KOF39" s="174"/>
      <c r="KOG39" s="174"/>
      <c r="KOH39" s="174"/>
      <c r="KOI39" s="174"/>
      <c r="KOJ39" s="174"/>
      <c r="KOK39" s="174"/>
      <c r="KOL39" s="174"/>
      <c r="KOM39" s="174"/>
      <c r="KON39" s="174"/>
      <c r="KPD39" s="174"/>
      <c r="KPE39" s="174"/>
      <c r="KPF39" s="174"/>
      <c r="KPG39" s="174"/>
      <c r="KPH39" s="174"/>
      <c r="KPI39" s="174"/>
      <c r="KPJ39" s="174"/>
      <c r="KPK39" s="174"/>
      <c r="KPL39" s="174"/>
      <c r="KPM39" s="174"/>
      <c r="KPN39" s="174"/>
      <c r="KPO39" s="174"/>
      <c r="KPP39" s="174"/>
      <c r="KQF39" s="174"/>
      <c r="KQG39" s="174"/>
      <c r="KQH39" s="174"/>
      <c r="KQI39" s="174"/>
      <c r="KQJ39" s="174"/>
      <c r="KQK39" s="174"/>
      <c r="KQL39" s="174"/>
      <c r="KQM39" s="174"/>
      <c r="KQN39" s="174"/>
      <c r="KQO39" s="174"/>
      <c r="KQP39" s="174"/>
      <c r="KQQ39" s="174"/>
      <c r="KQR39" s="174"/>
      <c r="KRH39" s="174"/>
      <c r="KRI39" s="174"/>
      <c r="KRJ39" s="174"/>
      <c r="KRK39" s="174"/>
      <c r="KRL39" s="174"/>
      <c r="KRM39" s="174"/>
      <c r="KRN39" s="174"/>
      <c r="KRO39" s="174"/>
      <c r="KRP39" s="174"/>
      <c r="KRQ39" s="174"/>
      <c r="KRR39" s="174"/>
      <c r="KRS39" s="174"/>
      <c r="KRT39" s="174"/>
      <c r="KSJ39" s="174"/>
      <c r="KSK39" s="174"/>
      <c r="KSL39" s="174"/>
      <c r="KSM39" s="174"/>
      <c r="KSN39" s="174"/>
      <c r="KSO39" s="174"/>
      <c r="KSP39" s="174"/>
      <c r="KSQ39" s="174"/>
      <c r="KSR39" s="174"/>
      <c r="KSS39" s="174"/>
      <c r="KST39" s="174"/>
      <c r="KSU39" s="174"/>
      <c r="KSV39" s="174"/>
      <c r="KTL39" s="174"/>
      <c r="KTM39" s="174"/>
      <c r="KTN39" s="174"/>
      <c r="KTO39" s="174"/>
      <c r="KTP39" s="174"/>
      <c r="KTQ39" s="174"/>
      <c r="KTR39" s="174"/>
      <c r="KTS39" s="174"/>
      <c r="KTT39" s="174"/>
      <c r="KTU39" s="174"/>
      <c r="KTV39" s="174"/>
      <c r="KTW39" s="174"/>
      <c r="KTX39" s="174"/>
      <c r="KUN39" s="174"/>
      <c r="KUO39" s="174"/>
      <c r="KUP39" s="174"/>
      <c r="KUQ39" s="174"/>
      <c r="KUR39" s="174"/>
      <c r="KUS39" s="174"/>
      <c r="KUT39" s="174"/>
      <c r="KUU39" s="174"/>
      <c r="KUV39" s="174"/>
      <c r="KUW39" s="174"/>
      <c r="KUX39" s="174"/>
      <c r="KUY39" s="174"/>
      <c r="KUZ39" s="174"/>
      <c r="KVP39" s="174"/>
      <c r="KVQ39" s="174"/>
      <c r="KVR39" s="174"/>
      <c r="KVS39" s="174"/>
      <c r="KVT39" s="174"/>
      <c r="KVU39" s="174"/>
      <c r="KVV39" s="174"/>
      <c r="KVW39" s="174"/>
      <c r="KVX39" s="174"/>
      <c r="KVY39" s="174"/>
      <c r="KVZ39" s="174"/>
      <c r="KWA39" s="174"/>
      <c r="KWB39" s="174"/>
      <c r="KWR39" s="174"/>
      <c r="KWS39" s="174"/>
      <c r="KWT39" s="174"/>
      <c r="KWU39" s="174"/>
      <c r="KWV39" s="174"/>
      <c r="KWW39" s="174"/>
      <c r="KWX39" s="174"/>
      <c r="KWY39" s="174"/>
      <c r="KWZ39" s="174"/>
      <c r="KXA39" s="174"/>
      <c r="KXB39" s="174"/>
      <c r="KXC39" s="174"/>
      <c r="KXD39" s="174"/>
      <c r="KXT39" s="174"/>
      <c r="KXU39" s="174"/>
      <c r="KXV39" s="174"/>
      <c r="KXW39" s="174"/>
      <c r="KXX39" s="174"/>
      <c r="KXY39" s="174"/>
      <c r="KXZ39" s="174"/>
      <c r="KYA39" s="174"/>
      <c r="KYB39" s="174"/>
      <c r="KYC39" s="174"/>
      <c r="KYD39" s="174"/>
      <c r="KYE39" s="174"/>
      <c r="KYF39" s="174"/>
      <c r="KYV39" s="174"/>
      <c r="KYW39" s="174"/>
      <c r="KYX39" s="174"/>
      <c r="KYY39" s="174"/>
      <c r="KYZ39" s="174"/>
      <c r="KZA39" s="174"/>
      <c r="KZB39" s="174"/>
      <c r="KZC39" s="174"/>
      <c r="KZD39" s="174"/>
      <c r="KZE39" s="174"/>
      <c r="KZF39" s="174"/>
      <c r="KZG39" s="174"/>
      <c r="KZH39" s="174"/>
      <c r="KZX39" s="174"/>
      <c r="KZY39" s="174"/>
      <c r="KZZ39" s="174"/>
      <c r="LAA39" s="174"/>
      <c r="LAB39" s="174"/>
      <c r="LAC39" s="174"/>
      <c r="LAD39" s="174"/>
      <c r="LAE39" s="174"/>
      <c r="LAF39" s="174"/>
      <c r="LAG39" s="174"/>
      <c r="LAH39" s="174"/>
      <c r="LAI39" s="174"/>
      <c r="LAJ39" s="174"/>
      <c r="LAZ39" s="174"/>
      <c r="LBA39" s="174"/>
      <c r="LBB39" s="174"/>
      <c r="LBC39" s="174"/>
      <c r="LBD39" s="174"/>
      <c r="LBE39" s="174"/>
      <c r="LBF39" s="174"/>
      <c r="LBG39" s="174"/>
      <c r="LBH39" s="174"/>
      <c r="LBI39" s="174"/>
      <c r="LBJ39" s="174"/>
      <c r="LBK39" s="174"/>
      <c r="LBL39" s="174"/>
      <c r="LCB39" s="174"/>
      <c r="LCC39" s="174"/>
      <c r="LCD39" s="174"/>
      <c r="LCE39" s="174"/>
      <c r="LCF39" s="174"/>
      <c r="LCG39" s="174"/>
      <c r="LCH39" s="174"/>
      <c r="LCI39" s="174"/>
      <c r="LCJ39" s="174"/>
      <c r="LCK39" s="174"/>
      <c r="LCL39" s="174"/>
      <c r="LCM39" s="174"/>
      <c r="LCN39" s="174"/>
      <c r="LDD39" s="174"/>
      <c r="LDE39" s="174"/>
      <c r="LDF39" s="174"/>
      <c r="LDG39" s="174"/>
      <c r="LDH39" s="174"/>
      <c r="LDI39" s="174"/>
      <c r="LDJ39" s="174"/>
      <c r="LDK39" s="174"/>
      <c r="LDL39" s="174"/>
      <c r="LDM39" s="174"/>
      <c r="LDN39" s="174"/>
      <c r="LDO39" s="174"/>
      <c r="LDP39" s="174"/>
      <c r="LEF39" s="174"/>
      <c r="LEG39" s="174"/>
      <c r="LEH39" s="174"/>
      <c r="LEI39" s="174"/>
      <c r="LEJ39" s="174"/>
      <c r="LEK39" s="174"/>
      <c r="LEL39" s="174"/>
      <c r="LEM39" s="174"/>
      <c r="LEN39" s="174"/>
      <c r="LEO39" s="174"/>
      <c r="LEP39" s="174"/>
      <c r="LEQ39" s="174"/>
      <c r="LER39" s="174"/>
      <c r="LFH39" s="174"/>
      <c r="LFI39" s="174"/>
      <c r="LFJ39" s="174"/>
      <c r="LFK39" s="174"/>
      <c r="LFL39" s="174"/>
      <c r="LFM39" s="174"/>
      <c r="LFN39" s="174"/>
      <c r="LFO39" s="174"/>
      <c r="LFP39" s="174"/>
      <c r="LFQ39" s="174"/>
      <c r="LFR39" s="174"/>
      <c r="LFS39" s="174"/>
      <c r="LFT39" s="174"/>
      <c r="LGJ39" s="174"/>
      <c r="LGK39" s="174"/>
      <c r="LGL39" s="174"/>
      <c r="LGM39" s="174"/>
      <c r="LGN39" s="174"/>
      <c r="LGO39" s="174"/>
      <c r="LGP39" s="174"/>
      <c r="LGQ39" s="174"/>
      <c r="LGR39" s="174"/>
      <c r="LGS39" s="174"/>
      <c r="LGT39" s="174"/>
      <c r="LGU39" s="174"/>
      <c r="LGV39" s="174"/>
      <c r="LHL39" s="174"/>
      <c r="LHM39" s="174"/>
      <c r="LHN39" s="174"/>
      <c r="LHO39" s="174"/>
      <c r="LHP39" s="174"/>
      <c r="LHQ39" s="174"/>
      <c r="LHR39" s="174"/>
      <c r="LHS39" s="174"/>
      <c r="LHT39" s="174"/>
      <c r="LHU39" s="174"/>
      <c r="LHV39" s="174"/>
      <c r="LHW39" s="174"/>
      <c r="LHX39" s="174"/>
      <c r="LIN39" s="174"/>
      <c r="LIO39" s="174"/>
      <c r="LIP39" s="174"/>
      <c r="LIQ39" s="174"/>
      <c r="LIR39" s="174"/>
      <c r="LIS39" s="174"/>
      <c r="LIT39" s="174"/>
      <c r="LIU39" s="174"/>
      <c r="LIV39" s="174"/>
      <c r="LIW39" s="174"/>
      <c r="LIX39" s="174"/>
      <c r="LIY39" s="174"/>
      <c r="LIZ39" s="174"/>
      <c r="LJP39" s="174"/>
      <c r="LJQ39" s="174"/>
      <c r="LJR39" s="174"/>
      <c r="LJS39" s="174"/>
      <c r="LJT39" s="174"/>
      <c r="LJU39" s="174"/>
      <c r="LJV39" s="174"/>
      <c r="LJW39" s="174"/>
      <c r="LJX39" s="174"/>
      <c r="LJY39" s="174"/>
      <c r="LJZ39" s="174"/>
      <c r="LKA39" s="174"/>
      <c r="LKB39" s="174"/>
      <c r="LKR39" s="174"/>
      <c r="LKS39" s="174"/>
      <c r="LKT39" s="174"/>
      <c r="LKU39" s="174"/>
      <c r="LKV39" s="174"/>
      <c r="LKW39" s="174"/>
      <c r="LKX39" s="174"/>
      <c r="LKY39" s="174"/>
      <c r="LKZ39" s="174"/>
      <c r="LLA39" s="174"/>
      <c r="LLB39" s="174"/>
      <c r="LLC39" s="174"/>
      <c r="LLD39" s="174"/>
      <c r="LLT39" s="174"/>
      <c r="LLU39" s="174"/>
      <c r="LLV39" s="174"/>
      <c r="LLW39" s="174"/>
      <c r="LLX39" s="174"/>
      <c r="LLY39" s="174"/>
      <c r="LLZ39" s="174"/>
      <c r="LMA39" s="174"/>
      <c r="LMB39" s="174"/>
      <c r="LMC39" s="174"/>
      <c r="LMD39" s="174"/>
      <c r="LME39" s="174"/>
      <c r="LMF39" s="174"/>
      <c r="LMV39" s="174"/>
      <c r="LMW39" s="174"/>
      <c r="LMX39" s="174"/>
      <c r="LMY39" s="174"/>
      <c r="LMZ39" s="174"/>
      <c r="LNA39" s="174"/>
      <c r="LNB39" s="174"/>
      <c r="LNC39" s="174"/>
      <c r="LND39" s="174"/>
      <c r="LNE39" s="174"/>
      <c r="LNF39" s="174"/>
      <c r="LNG39" s="174"/>
      <c r="LNH39" s="174"/>
      <c r="LNX39" s="174"/>
      <c r="LNY39" s="174"/>
      <c r="LNZ39" s="174"/>
      <c r="LOA39" s="174"/>
      <c r="LOB39" s="174"/>
      <c r="LOC39" s="174"/>
      <c r="LOD39" s="174"/>
      <c r="LOE39" s="174"/>
      <c r="LOF39" s="174"/>
      <c r="LOG39" s="174"/>
      <c r="LOH39" s="174"/>
      <c r="LOI39" s="174"/>
      <c r="LOJ39" s="174"/>
      <c r="LOZ39" s="174"/>
      <c r="LPA39" s="174"/>
      <c r="LPB39" s="174"/>
      <c r="LPC39" s="174"/>
      <c r="LPD39" s="174"/>
      <c r="LPE39" s="174"/>
      <c r="LPF39" s="174"/>
      <c r="LPG39" s="174"/>
      <c r="LPH39" s="174"/>
      <c r="LPI39" s="174"/>
      <c r="LPJ39" s="174"/>
      <c r="LPK39" s="174"/>
      <c r="LPL39" s="174"/>
      <c r="LQB39" s="174"/>
      <c r="LQC39" s="174"/>
      <c r="LQD39" s="174"/>
      <c r="LQE39" s="174"/>
      <c r="LQF39" s="174"/>
      <c r="LQG39" s="174"/>
      <c r="LQH39" s="174"/>
      <c r="LQI39" s="174"/>
      <c r="LQJ39" s="174"/>
      <c r="LQK39" s="174"/>
      <c r="LQL39" s="174"/>
      <c r="LQM39" s="174"/>
      <c r="LQN39" s="174"/>
      <c r="LRD39" s="174"/>
      <c r="LRE39" s="174"/>
      <c r="LRF39" s="174"/>
      <c r="LRG39" s="174"/>
      <c r="LRH39" s="174"/>
      <c r="LRI39" s="174"/>
      <c r="LRJ39" s="174"/>
      <c r="LRK39" s="174"/>
      <c r="LRL39" s="174"/>
      <c r="LRM39" s="174"/>
      <c r="LRN39" s="174"/>
      <c r="LRO39" s="174"/>
      <c r="LRP39" s="174"/>
      <c r="LSF39" s="174"/>
      <c r="LSG39" s="174"/>
      <c r="LSH39" s="174"/>
      <c r="LSI39" s="174"/>
      <c r="LSJ39" s="174"/>
      <c r="LSK39" s="174"/>
      <c r="LSL39" s="174"/>
      <c r="LSM39" s="174"/>
      <c r="LSN39" s="174"/>
      <c r="LSO39" s="174"/>
      <c r="LSP39" s="174"/>
      <c r="LSQ39" s="174"/>
      <c r="LSR39" s="174"/>
      <c r="LTH39" s="174"/>
      <c r="LTI39" s="174"/>
      <c r="LTJ39" s="174"/>
      <c r="LTK39" s="174"/>
      <c r="LTL39" s="174"/>
      <c r="LTM39" s="174"/>
      <c r="LTN39" s="174"/>
      <c r="LTO39" s="174"/>
      <c r="LTP39" s="174"/>
      <c r="LTQ39" s="174"/>
      <c r="LTR39" s="174"/>
      <c r="LTS39" s="174"/>
      <c r="LTT39" s="174"/>
      <c r="LUJ39" s="174"/>
      <c r="LUK39" s="174"/>
      <c r="LUL39" s="174"/>
      <c r="LUM39" s="174"/>
      <c r="LUN39" s="174"/>
      <c r="LUO39" s="174"/>
      <c r="LUP39" s="174"/>
      <c r="LUQ39" s="174"/>
      <c r="LUR39" s="174"/>
      <c r="LUS39" s="174"/>
      <c r="LUT39" s="174"/>
      <c r="LUU39" s="174"/>
      <c r="LUV39" s="174"/>
      <c r="LVL39" s="174"/>
      <c r="LVM39" s="174"/>
      <c r="LVN39" s="174"/>
      <c r="LVO39" s="174"/>
      <c r="LVP39" s="174"/>
      <c r="LVQ39" s="174"/>
      <c r="LVR39" s="174"/>
      <c r="LVS39" s="174"/>
      <c r="LVT39" s="174"/>
      <c r="LVU39" s="174"/>
      <c r="LVV39" s="174"/>
      <c r="LVW39" s="174"/>
      <c r="LVX39" s="174"/>
      <c r="LWN39" s="174"/>
      <c r="LWO39" s="174"/>
      <c r="LWP39" s="174"/>
      <c r="LWQ39" s="174"/>
      <c r="LWR39" s="174"/>
      <c r="LWS39" s="174"/>
      <c r="LWT39" s="174"/>
      <c r="LWU39" s="174"/>
      <c r="LWV39" s="174"/>
      <c r="LWW39" s="174"/>
      <c r="LWX39" s="174"/>
      <c r="LWY39" s="174"/>
      <c r="LWZ39" s="174"/>
      <c r="LXP39" s="174"/>
      <c r="LXQ39" s="174"/>
      <c r="LXR39" s="174"/>
      <c r="LXS39" s="174"/>
      <c r="LXT39" s="174"/>
      <c r="LXU39" s="174"/>
      <c r="LXV39" s="174"/>
      <c r="LXW39" s="174"/>
      <c r="LXX39" s="174"/>
      <c r="LXY39" s="174"/>
      <c r="LXZ39" s="174"/>
      <c r="LYA39" s="174"/>
      <c r="LYB39" s="174"/>
      <c r="LYR39" s="174"/>
      <c r="LYS39" s="174"/>
      <c r="LYT39" s="174"/>
      <c r="LYU39" s="174"/>
      <c r="LYV39" s="174"/>
      <c r="LYW39" s="174"/>
      <c r="LYX39" s="174"/>
      <c r="LYY39" s="174"/>
      <c r="LYZ39" s="174"/>
      <c r="LZA39" s="174"/>
      <c r="LZB39" s="174"/>
      <c r="LZC39" s="174"/>
      <c r="LZD39" s="174"/>
      <c r="LZT39" s="174"/>
      <c r="LZU39" s="174"/>
      <c r="LZV39" s="174"/>
      <c r="LZW39" s="174"/>
      <c r="LZX39" s="174"/>
      <c r="LZY39" s="174"/>
      <c r="LZZ39" s="174"/>
      <c r="MAA39" s="174"/>
      <c r="MAB39" s="174"/>
      <c r="MAC39" s="174"/>
      <c r="MAD39" s="174"/>
      <c r="MAE39" s="174"/>
      <c r="MAF39" s="174"/>
      <c r="MAV39" s="174"/>
      <c r="MAW39" s="174"/>
      <c r="MAX39" s="174"/>
      <c r="MAY39" s="174"/>
      <c r="MAZ39" s="174"/>
      <c r="MBA39" s="174"/>
      <c r="MBB39" s="174"/>
      <c r="MBC39" s="174"/>
      <c r="MBD39" s="174"/>
      <c r="MBE39" s="174"/>
      <c r="MBF39" s="174"/>
      <c r="MBG39" s="174"/>
      <c r="MBH39" s="174"/>
      <c r="MBX39" s="174"/>
      <c r="MBY39" s="174"/>
      <c r="MBZ39" s="174"/>
      <c r="MCA39" s="174"/>
      <c r="MCB39" s="174"/>
      <c r="MCC39" s="174"/>
      <c r="MCD39" s="174"/>
      <c r="MCE39" s="174"/>
      <c r="MCF39" s="174"/>
      <c r="MCG39" s="174"/>
      <c r="MCH39" s="174"/>
      <c r="MCI39" s="174"/>
      <c r="MCJ39" s="174"/>
      <c r="MCZ39" s="174"/>
      <c r="MDA39" s="174"/>
      <c r="MDB39" s="174"/>
      <c r="MDC39" s="174"/>
      <c r="MDD39" s="174"/>
      <c r="MDE39" s="174"/>
      <c r="MDF39" s="174"/>
      <c r="MDG39" s="174"/>
      <c r="MDH39" s="174"/>
      <c r="MDI39" s="174"/>
      <c r="MDJ39" s="174"/>
      <c r="MDK39" s="174"/>
      <c r="MDL39" s="174"/>
      <c r="MEB39" s="174"/>
      <c r="MEC39" s="174"/>
      <c r="MED39" s="174"/>
      <c r="MEE39" s="174"/>
      <c r="MEF39" s="174"/>
      <c r="MEG39" s="174"/>
      <c r="MEH39" s="174"/>
      <c r="MEI39" s="174"/>
      <c r="MEJ39" s="174"/>
      <c r="MEK39" s="174"/>
      <c r="MEL39" s="174"/>
      <c r="MEM39" s="174"/>
      <c r="MEN39" s="174"/>
      <c r="MFD39" s="174"/>
      <c r="MFE39" s="174"/>
      <c r="MFF39" s="174"/>
      <c r="MFG39" s="174"/>
      <c r="MFH39" s="174"/>
      <c r="MFI39" s="174"/>
      <c r="MFJ39" s="174"/>
      <c r="MFK39" s="174"/>
      <c r="MFL39" s="174"/>
      <c r="MFM39" s="174"/>
      <c r="MFN39" s="174"/>
      <c r="MFO39" s="174"/>
      <c r="MFP39" s="174"/>
      <c r="MGF39" s="174"/>
      <c r="MGG39" s="174"/>
      <c r="MGH39" s="174"/>
      <c r="MGI39" s="174"/>
      <c r="MGJ39" s="174"/>
      <c r="MGK39" s="174"/>
      <c r="MGL39" s="174"/>
      <c r="MGM39" s="174"/>
      <c r="MGN39" s="174"/>
      <c r="MGO39" s="174"/>
      <c r="MGP39" s="174"/>
      <c r="MGQ39" s="174"/>
      <c r="MGR39" s="174"/>
      <c r="MHH39" s="174"/>
      <c r="MHI39" s="174"/>
      <c r="MHJ39" s="174"/>
      <c r="MHK39" s="174"/>
      <c r="MHL39" s="174"/>
      <c r="MHM39" s="174"/>
      <c r="MHN39" s="174"/>
      <c r="MHO39" s="174"/>
      <c r="MHP39" s="174"/>
      <c r="MHQ39" s="174"/>
      <c r="MHR39" s="174"/>
      <c r="MHS39" s="174"/>
      <c r="MHT39" s="174"/>
      <c r="MIJ39" s="174"/>
      <c r="MIK39" s="174"/>
      <c r="MIL39" s="174"/>
      <c r="MIM39" s="174"/>
      <c r="MIN39" s="174"/>
      <c r="MIO39" s="174"/>
      <c r="MIP39" s="174"/>
      <c r="MIQ39" s="174"/>
      <c r="MIR39" s="174"/>
      <c r="MIS39" s="174"/>
      <c r="MIT39" s="174"/>
      <c r="MIU39" s="174"/>
      <c r="MIV39" s="174"/>
      <c r="MJL39" s="174"/>
      <c r="MJM39" s="174"/>
      <c r="MJN39" s="174"/>
      <c r="MJO39" s="174"/>
      <c r="MJP39" s="174"/>
      <c r="MJQ39" s="174"/>
      <c r="MJR39" s="174"/>
      <c r="MJS39" s="174"/>
      <c r="MJT39" s="174"/>
      <c r="MJU39" s="174"/>
      <c r="MJV39" s="174"/>
      <c r="MJW39" s="174"/>
      <c r="MJX39" s="174"/>
      <c r="MKN39" s="174"/>
      <c r="MKO39" s="174"/>
      <c r="MKP39" s="174"/>
      <c r="MKQ39" s="174"/>
      <c r="MKR39" s="174"/>
      <c r="MKS39" s="174"/>
      <c r="MKT39" s="174"/>
      <c r="MKU39" s="174"/>
      <c r="MKV39" s="174"/>
      <c r="MKW39" s="174"/>
      <c r="MKX39" s="174"/>
      <c r="MKY39" s="174"/>
      <c r="MKZ39" s="174"/>
      <c r="MLP39" s="174"/>
      <c r="MLQ39" s="174"/>
      <c r="MLR39" s="174"/>
      <c r="MLS39" s="174"/>
      <c r="MLT39" s="174"/>
      <c r="MLU39" s="174"/>
      <c r="MLV39" s="174"/>
      <c r="MLW39" s="174"/>
      <c r="MLX39" s="174"/>
      <c r="MLY39" s="174"/>
      <c r="MLZ39" s="174"/>
      <c r="MMA39" s="174"/>
      <c r="MMB39" s="174"/>
      <c r="MMR39" s="174"/>
      <c r="MMS39" s="174"/>
      <c r="MMT39" s="174"/>
      <c r="MMU39" s="174"/>
      <c r="MMV39" s="174"/>
      <c r="MMW39" s="174"/>
      <c r="MMX39" s="174"/>
      <c r="MMY39" s="174"/>
      <c r="MMZ39" s="174"/>
      <c r="MNA39" s="174"/>
      <c r="MNB39" s="174"/>
      <c r="MNC39" s="174"/>
      <c r="MND39" s="174"/>
      <c r="MNT39" s="174"/>
      <c r="MNU39" s="174"/>
      <c r="MNV39" s="174"/>
      <c r="MNW39" s="174"/>
      <c r="MNX39" s="174"/>
      <c r="MNY39" s="174"/>
      <c r="MNZ39" s="174"/>
      <c r="MOA39" s="174"/>
      <c r="MOB39" s="174"/>
      <c r="MOC39" s="174"/>
      <c r="MOD39" s="174"/>
      <c r="MOE39" s="174"/>
      <c r="MOF39" s="174"/>
      <c r="MOV39" s="174"/>
      <c r="MOW39" s="174"/>
      <c r="MOX39" s="174"/>
      <c r="MOY39" s="174"/>
      <c r="MOZ39" s="174"/>
      <c r="MPA39" s="174"/>
      <c r="MPB39" s="174"/>
      <c r="MPC39" s="174"/>
      <c r="MPD39" s="174"/>
      <c r="MPE39" s="174"/>
      <c r="MPF39" s="174"/>
      <c r="MPG39" s="174"/>
      <c r="MPH39" s="174"/>
      <c r="MPX39" s="174"/>
      <c r="MPY39" s="174"/>
      <c r="MPZ39" s="174"/>
      <c r="MQA39" s="174"/>
      <c r="MQB39" s="174"/>
      <c r="MQC39" s="174"/>
      <c r="MQD39" s="174"/>
      <c r="MQE39" s="174"/>
      <c r="MQF39" s="174"/>
      <c r="MQG39" s="174"/>
      <c r="MQH39" s="174"/>
      <c r="MQI39" s="174"/>
      <c r="MQJ39" s="174"/>
      <c r="MQZ39" s="174"/>
      <c r="MRA39" s="174"/>
      <c r="MRB39" s="174"/>
      <c r="MRC39" s="174"/>
      <c r="MRD39" s="174"/>
      <c r="MRE39" s="174"/>
      <c r="MRF39" s="174"/>
      <c r="MRG39" s="174"/>
      <c r="MRH39" s="174"/>
      <c r="MRI39" s="174"/>
      <c r="MRJ39" s="174"/>
      <c r="MRK39" s="174"/>
      <c r="MRL39" s="174"/>
      <c r="MSB39" s="174"/>
      <c r="MSC39" s="174"/>
      <c r="MSD39" s="174"/>
      <c r="MSE39" s="174"/>
      <c r="MSF39" s="174"/>
      <c r="MSG39" s="174"/>
      <c r="MSH39" s="174"/>
      <c r="MSI39" s="174"/>
      <c r="MSJ39" s="174"/>
      <c r="MSK39" s="174"/>
      <c r="MSL39" s="174"/>
      <c r="MSM39" s="174"/>
      <c r="MSN39" s="174"/>
      <c r="MTD39" s="174"/>
      <c r="MTE39" s="174"/>
      <c r="MTF39" s="174"/>
      <c r="MTG39" s="174"/>
      <c r="MTH39" s="174"/>
      <c r="MTI39" s="174"/>
      <c r="MTJ39" s="174"/>
      <c r="MTK39" s="174"/>
      <c r="MTL39" s="174"/>
      <c r="MTM39" s="174"/>
      <c r="MTN39" s="174"/>
      <c r="MTO39" s="174"/>
      <c r="MTP39" s="174"/>
      <c r="MUF39" s="174"/>
      <c r="MUG39" s="174"/>
      <c r="MUH39" s="174"/>
      <c r="MUI39" s="174"/>
      <c r="MUJ39" s="174"/>
      <c r="MUK39" s="174"/>
      <c r="MUL39" s="174"/>
      <c r="MUM39" s="174"/>
      <c r="MUN39" s="174"/>
      <c r="MUO39" s="174"/>
      <c r="MUP39" s="174"/>
      <c r="MUQ39" s="174"/>
      <c r="MUR39" s="174"/>
      <c r="MVH39" s="174"/>
      <c r="MVI39" s="174"/>
      <c r="MVJ39" s="174"/>
      <c r="MVK39" s="174"/>
      <c r="MVL39" s="174"/>
      <c r="MVM39" s="174"/>
      <c r="MVN39" s="174"/>
      <c r="MVO39" s="174"/>
      <c r="MVP39" s="174"/>
      <c r="MVQ39" s="174"/>
      <c r="MVR39" s="174"/>
      <c r="MVS39" s="174"/>
      <c r="MVT39" s="174"/>
      <c r="MWJ39" s="174"/>
      <c r="MWK39" s="174"/>
      <c r="MWL39" s="174"/>
      <c r="MWM39" s="174"/>
      <c r="MWN39" s="174"/>
      <c r="MWO39" s="174"/>
      <c r="MWP39" s="174"/>
      <c r="MWQ39" s="174"/>
      <c r="MWR39" s="174"/>
      <c r="MWS39" s="174"/>
      <c r="MWT39" s="174"/>
      <c r="MWU39" s="174"/>
      <c r="MWV39" s="174"/>
      <c r="MXL39" s="174"/>
      <c r="MXM39" s="174"/>
      <c r="MXN39" s="174"/>
      <c r="MXO39" s="174"/>
      <c r="MXP39" s="174"/>
      <c r="MXQ39" s="174"/>
      <c r="MXR39" s="174"/>
      <c r="MXS39" s="174"/>
      <c r="MXT39" s="174"/>
      <c r="MXU39" s="174"/>
      <c r="MXV39" s="174"/>
      <c r="MXW39" s="174"/>
      <c r="MXX39" s="174"/>
      <c r="MYN39" s="174"/>
      <c r="MYO39" s="174"/>
      <c r="MYP39" s="174"/>
      <c r="MYQ39" s="174"/>
      <c r="MYR39" s="174"/>
      <c r="MYS39" s="174"/>
      <c r="MYT39" s="174"/>
      <c r="MYU39" s="174"/>
      <c r="MYV39" s="174"/>
      <c r="MYW39" s="174"/>
      <c r="MYX39" s="174"/>
      <c r="MYY39" s="174"/>
      <c r="MYZ39" s="174"/>
      <c r="MZP39" s="174"/>
      <c r="MZQ39" s="174"/>
      <c r="MZR39" s="174"/>
      <c r="MZS39" s="174"/>
      <c r="MZT39" s="174"/>
      <c r="MZU39" s="174"/>
      <c r="MZV39" s="174"/>
      <c r="MZW39" s="174"/>
      <c r="MZX39" s="174"/>
      <c r="MZY39" s="174"/>
      <c r="MZZ39" s="174"/>
      <c r="NAA39" s="174"/>
      <c r="NAB39" s="174"/>
      <c r="NAR39" s="174"/>
      <c r="NAS39" s="174"/>
      <c r="NAT39" s="174"/>
      <c r="NAU39" s="174"/>
      <c r="NAV39" s="174"/>
      <c r="NAW39" s="174"/>
      <c r="NAX39" s="174"/>
      <c r="NAY39" s="174"/>
      <c r="NAZ39" s="174"/>
      <c r="NBA39" s="174"/>
      <c r="NBB39" s="174"/>
      <c r="NBC39" s="174"/>
      <c r="NBD39" s="174"/>
      <c r="NBT39" s="174"/>
      <c r="NBU39" s="174"/>
      <c r="NBV39" s="174"/>
      <c r="NBW39" s="174"/>
      <c r="NBX39" s="174"/>
      <c r="NBY39" s="174"/>
      <c r="NBZ39" s="174"/>
      <c r="NCA39" s="174"/>
      <c r="NCB39" s="174"/>
      <c r="NCC39" s="174"/>
      <c r="NCD39" s="174"/>
      <c r="NCE39" s="174"/>
      <c r="NCF39" s="174"/>
      <c r="NCV39" s="174"/>
      <c r="NCW39" s="174"/>
      <c r="NCX39" s="174"/>
      <c r="NCY39" s="174"/>
      <c r="NCZ39" s="174"/>
      <c r="NDA39" s="174"/>
      <c r="NDB39" s="174"/>
      <c r="NDC39" s="174"/>
      <c r="NDD39" s="174"/>
      <c r="NDE39" s="174"/>
      <c r="NDF39" s="174"/>
      <c r="NDG39" s="174"/>
      <c r="NDH39" s="174"/>
      <c r="NDX39" s="174"/>
      <c r="NDY39" s="174"/>
      <c r="NDZ39" s="174"/>
      <c r="NEA39" s="174"/>
      <c r="NEB39" s="174"/>
      <c r="NEC39" s="174"/>
      <c r="NED39" s="174"/>
      <c r="NEE39" s="174"/>
      <c r="NEF39" s="174"/>
      <c r="NEG39" s="174"/>
      <c r="NEH39" s="174"/>
      <c r="NEI39" s="174"/>
      <c r="NEJ39" s="174"/>
      <c r="NEZ39" s="174"/>
      <c r="NFA39" s="174"/>
      <c r="NFB39" s="174"/>
      <c r="NFC39" s="174"/>
      <c r="NFD39" s="174"/>
      <c r="NFE39" s="174"/>
      <c r="NFF39" s="174"/>
      <c r="NFG39" s="174"/>
      <c r="NFH39" s="174"/>
      <c r="NFI39" s="174"/>
      <c r="NFJ39" s="174"/>
      <c r="NFK39" s="174"/>
      <c r="NFL39" s="174"/>
      <c r="NGB39" s="174"/>
      <c r="NGC39" s="174"/>
      <c r="NGD39" s="174"/>
      <c r="NGE39" s="174"/>
      <c r="NGF39" s="174"/>
      <c r="NGG39" s="174"/>
      <c r="NGH39" s="174"/>
      <c r="NGI39" s="174"/>
      <c r="NGJ39" s="174"/>
      <c r="NGK39" s="174"/>
      <c r="NGL39" s="174"/>
      <c r="NGM39" s="174"/>
      <c r="NGN39" s="174"/>
      <c r="NHD39" s="174"/>
      <c r="NHE39" s="174"/>
      <c r="NHF39" s="174"/>
      <c r="NHG39" s="174"/>
      <c r="NHH39" s="174"/>
      <c r="NHI39" s="174"/>
      <c r="NHJ39" s="174"/>
      <c r="NHK39" s="174"/>
      <c r="NHL39" s="174"/>
      <c r="NHM39" s="174"/>
      <c r="NHN39" s="174"/>
      <c r="NHO39" s="174"/>
      <c r="NHP39" s="174"/>
      <c r="NIF39" s="174"/>
      <c r="NIG39" s="174"/>
      <c r="NIH39" s="174"/>
      <c r="NII39" s="174"/>
      <c r="NIJ39" s="174"/>
      <c r="NIK39" s="174"/>
      <c r="NIL39" s="174"/>
      <c r="NIM39" s="174"/>
      <c r="NIN39" s="174"/>
      <c r="NIO39" s="174"/>
      <c r="NIP39" s="174"/>
      <c r="NIQ39" s="174"/>
      <c r="NIR39" s="174"/>
      <c r="NJH39" s="174"/>
      <c r="NJI39" s="174"/>
      <c r="NJJ39" s="174"/>
      <c r="NJK39" s="174"/>
      <c r="NJL39" s="174"/>
      <c r="NJM39" s="174"/>
      <c r="NJN39" s="174"/>
      <c r="NJO39" s="174"/>
      <c r="NJP39" s="174"/>
      <c r="NJQ39" s="174"/>
      <c r="NJR39" s="174"/>
      <c r="NJS39" s="174"/>
      <c r="NJT39" s="174"/>
      <c r="NKJ39" s="174"/>
      <c r="NKK39" s="174"/>
      <c r="NKL39" s="174"/>
      <c r="NKM39" s="174"/>
      <c r="NKN39" s="174"/>
      <c r="NKO39" s="174"/>
      <c r="NKP39" s="174"/>
      <c r="NKQ39" s="174"/>
      <c r="NKR39" s="174"/>
      <c r="NKS39" s="174"/>
      <c r="NKT39" s="174"/>
      <c r="NKU39" s="174"/>
      <c r="NKV39" s="174"/>
      <c r="NLL39" s="174"/>
      <c r="NLM39" s="174"/>
      <c r="NLN39" s="174"/>
      <c r="NLO39" s="174"/>
      <c r="NLP39" s="174"/>
      <c r="NLQ39" s="174"/>
      <c r="NLR39" s="174"/>
      <c r="NLS39" s="174"/>
      <c r="NLT39" s="174"/>
      <c r="NLU39" s="174"/>
      <c r="NLV39" s="174"/>
      <c r="NLW39" s="174"/>
      <c r="NLX39" s="174"/>
      <c r="NMN39" s="174"/>
      <c r="NMO39" s="174"/>
      <c r="NMP39" s="174"/>
      <c r="NMQ39" s="174"/>
      <c r="NMR39" s="174"/>
      <c r="NMS39" s="174"/>
      <c r="NMT39" s="174"/>
      <c r="NMU39" s="174"/>
      <c r="NMV39" s="174"/>
      <c r="NMW39" s="174"/>
      <c r="NMX39" s="174"/>
      <c r="NMY39" s="174"/>
      <c r="NMZ39" s="174"/>
      <c r="NNP39" s="174"/>
      <c r="NNQ39" s="174"/>
      <c r="NNR39" s="174"/>
      <c r="NNS39" s="174"/>
      <c r="NNT39" s="174"/>
      <c r="NNU39" s="174"/>
      <c r="NNV39" s="174"/>
      <c r="NNW39" s="174"/>
      <c r="NNX39" s="174"/>
      <c r="NNY39" s="174"/>
      <c r="NNZ39" s="174"/>
      <c r="NOA39" s="174"/>
      <c r="NOB39" s="174"/>
      <c r="NOR39" s="174"/>
      <c r="NOS39" s="174"/>
      <c r="NOT39" s="174"/>
      <c r="NOU39" s="174"/>
      <c r="NOV39" s="174"/>
      <c r="NOW39" s="174"/>
      <c r="NOX39" s="174"/>
      <c r="NOY39" s="174"/>
      <c r="NOZ39" s="174"/>
      <c r="NPA39" s="174"/>
      <c r="NPB39" s="174"/>
      <c r="NPC39" s="174"/>
      <c r="NPD39" s="174"/>
      <c r="NPT39" s="174"/>
      <c r="NPU39" s="174"/>
      <c r="NPV39" s="174"/>
      <c r="NPW39" s="174"/>
      <c r="NPX39" s="174"/>
      <c r="NPY39" s="174"/>
      <c r="NPZ39" s="174"/>
      <c r="NQA39" s="174"/>
      <c r="NQB39" s="174"/>
      <c r="NQC39" s="174"/>
      <c r="NQD39" s="174"/>
      <c r="NQE39" s="174"/>
      <c r="NQF39" s="174"/>
      <c r="NQV39" s="174"/>
      <c r="NQW39" s="174"/>
      <c r="NQX39" s="174"/>
      <c r="NQY39" s="174"/>
      <c r="NQZ39" s="174"/>
      <c r="NRA39" s="174"/>
      <c r="NRB39" s="174"/>
      <c r="NRC39" s="174"/>
      <c r="NRD39" s="174"/>
      <c r="NRE39" s="174"/>
      <c r="NRF39" s="174"/>
      <c r="NRG39" s="174"/>
      <c r="NRH39" s="174"/>
      <c r="NRX39" s="174"/>
      <c r="NRY39" s="174"/>
      <c r="NRZ39" s="174"/>
      <c r="NSA39" s="174"/>
      <c r="NSB39" s="174"/>
      <c r="NSC39" s="174"/>
      <c r="NSD39" s="174"/>
      <c r="NSE39" s="174"/>
      <c r="NSF39" s="174"/>
      <c r="NSG39" s="174"/>
      <c r="NSH39" s="174"/>
      <c r="NSI39" s="174"/>
      <c r="NSJ39" s="174"/>
      <c r="NSZ39" s="174"/>
      <c r="NTA39" s="174"/>
      <c r="NTB39" s="174"/>
      <c r="NTC39" s="174"/>
      <c r="NTD39" s="174"/>
      <c r="NTE39" s="174"/>
      <c r="NTF39" s="174"/>
      <c r="NTG39" s="174"/>
      <c r="NTH39" s="174"/>
      <c r="NTI39" s="174"/>
      <c r="NTJ39" s="174"/>
      <c r="NTK39" s="174"/>
      <c r="NTL39" s="174"/>
      <c r="NUB39" s="174"/>
      <c r="NUC39" s="174"/>
      <c r="NUD39" s="174"/>
      <c r="NUE39" s="174"/>
      <c r="NUF39" s="174"/>
      <c r="NUG39" s="174"/>
      <c r="NUH39" s="174"/>
      <c r="NUI39" s="174"/>
      <c r="NUJ39" s="174"/>
      <c r="NUK39" s="174"/>
      <c r="NUL39" s="174"/>
      <c r="NUM39" s="174"/>
      <c r="NUN39" s="174"/>
      <c r="NVD39" s="174"/>
      <c r="NVE39" s="174"/>
      <c r="NVF39" s="174"/>
      <c r="NVG39" s="174"/>
      <c r="NVH39" s="174"/>
      <c r="NVI39" s="174"/>
      <c r="NVJ39" s="174"/>
      <c r="NVK39" s="174"/>
      <c r="NVL39" s="174"/>
      <c r="NVM39" s="174"/>
      <c r="NVN39" s="174"/>
      <c r="NVO39" s="174"/>
      <c r="NVP39" s="174"/>
      <c r="NWF39" s="174"/>
      <c r="NWG39" s="174"/>
      <c r="NWH39" s="174"/>
      <c r="NWI39" s="174"/>
      <c r="NWJ39" s="174"/>
      <c r="NWK39" s="174"/>
      <c r="NWL39" s="174"/>
      <c r="NWM39" s="174"/>
      <c r="NWN39" s="174"/>
      <c r="NWO39" s="174"/>
      <c r="NWP39" s="174"/>
      <c r="NWQ39" s="174"/>
      <c r="NWR39" s="174"/>
      <c r="NXH39" s="174"/>
      <c r="NXI39" s="174"/>
      <c r="NXJ39" s="174"/>
      <c r="NXK39" s="174"/>
      <c r="NXL39" s="174"/>
      <c r="NXM39" s="174"/>
      <c r="NXN39" s="174"/>
      <c r="NXO39" s="174"/>
      <c r="NXP39" s="174"/>
      <c r="NXQ39" s="174"/>
      <c r="NXR39" s="174"/>
      <c r="NXS39" s="174"/>
      <c r="NXT39" s="174"/>
      <c r="NYJ39" s="174"/>
      <c r="NYK39" s="174"/>
      <c r="NYL39" s="174"/>
      <c r="NYM39" s="174"/>
      <c r="NYN39" s="174"/>
      <c r="NYO39" s="174"/>
      <c r="NYP39" s="174"/>
      <c r="NYQ39" s="174"/>
      <c r="NYR39" s="174"/>
      <c r="NYS39" s="174"/>
      <c r="NYT39" s="174"/>
      <c r="NYU39" s="174"/>
      <c r="NYV39" s="174"/>
      <c r="NZL39" s="174"/>
      <c r="NZM39" s="174"/>
      <c r="NZN39" s="174"/>
      <c r="NZO39" s="174"/>
      <c r="NZP39" s="174"/>
      <c r="NZQ39" s="174"/>
      <c r="NZR39" s="174"/>
      <c r="NZS39" s="174"/>
      <c r="NZT39" s="174"/>
      <c r="NZU39" s="174"/>
      <c r="NZV39" s="174"/>
      <c r="NZW39" s="174"/>
      <c r="NZX39" s="174"/>
      <c r="OAN39" s="174"/>
      <c r="OAO39" s="174"/>
      <c r="OAP39" s="174"/>
      <c r="OAQ39" s="174"/>
      <c r="OAR39" s="174"/>
      <c r="OAS39" s="174"/>
      <c r="OAT39" s="174"/>
      <c r="OAU39" s="174"/>
      <c r="OAV39" s="174"/>
      <c r="OAW39" s="174"/>
      <c r="OAX39" s="174"/>
      <c r="OAY39" s="174"/>
      <c r="OAZ39" s="174"/>
      <c r="OBP39" s="174"/>
      <c r="OBQ39" s="174"/>
      <c r="OBR39" s="174"/>
      <c r="OBS39" s="174"/>
      <c r="OBT39" s="174"/>
      <c r="OBU39" s="174"/>
      <c r="OBV39" s="174"/>
      <c r="OBW39" s="174"/>
      <c r="OBX39" s="174"/>
      <c r="OBY39" s="174"/>
      <c r="OBZ39" s="174"/>
      <c r="OCA39" s="174"/>
      <c r="OCB39" s="174"/>
      <c r="OCR39" s="174"/>
      <c r="OCS39" s="174"/>
      <c r="OCT39" s="174"/>
      <c r="OCU39" s="174"/>
      <c r="OCV39" s="174"/>
      <c r="OCW39" s="174"/>
      <c r="OCX39" s="174"/>
      <c r="OCY39" s="174"/>
      <c r="OCZ39" s="174"/>
      <c r="ODA39" s="174"/>
      <c r="ODB39" s="174"/>
      <c r="ODC39" s="174"/>
      <c r="ODD39" s="174"/>
      <c r="ODT39" s="174"/>
      <c r="ODU39" s="174"/>
      <c r="ODV39" s="174"/>
      <c r="ODW39" s="174"/>
      <c r="ODX39" s="174"/>
      <c r="ODY39" s="174"/>
      <c r="ODZ39" s="174"/>
      <c r="OEA39" s="174"/>
      <c r="OEB39" s="174"/>
      <c r="OEC39" s="174"/>
      <c r="OED39" s="174"/>
      <c r="OEE39" s="174"/>
      <c r="OEF39" s="174"/>
      <c r="OEV39" s="174"/>
      <c r="OEW39" s="174"/>
      <c r="OEX39" s="174"/>
      <c r="OEY39" s="174"/>
      <c r="OEZ39" s="174"/>
      <c r="OFA39" s="174"/>
      <c r="OFB39" s="174"/>
      <c r="OFC39" s="174"/>
      <c r="OFD39" s="174"/>
      <c r="OFE39" s="174"/>
      <c r="OFF39" s="174"/>
      <c r="OFG39" s="174"/>
      <c r="OFH39" s="174"/>
      <c r="OFX39" s="174"/>
      <c r="OFY39" s="174"/>
      <c r="OFZ39" s="174"/>
      <c r="OGA39" s="174"/>
      <c r="OGB39" s="174"/>
      <c r="OGC39" s="174"/>
      <c r="OGD39" s="174"/>
      <c r="OGE39" s="174"/>
      <c r="OGF39" s="174"/>
      <c r="OGG39" s="174"/>
      <c r="OGH39" s="174"/>
      <c r="OGI39" s="174"/>
      <c r="OGJ39" s="174"/>
      <c r="OGZ39" s="174"/>
      <c r="OHA39" s="174"/>
      <c r="OHB39" s="174"/>
      <c r="OHC39" s="174"/>
      <c r="OHD39" s="174"/>
      <c r="OHE39" s="174"/>
      <c r="OHF39" s="174"/>
      <c r="OHG39" s="174"/>
      <c r="OHH39" s="174"/>
      <c r="OHI39" s="174"/>
      <c r="OHJ39" s="174"/>
      <c r="OHK39" s="174"/>
      <c r="OHL39" s="174"/>
      <c r="OIB39" s="174"/>
      <c r="OIC39" s="174"/>
      <c r="OID39" s="174"/>
      <c r="OIE39" s="174"/>
      <c r="OIF39" s="174"/>
      <c r="OIG39" s="174"/>
      <c r="OIH39" s="174"/>
      <c r="OII39" s="174"/>
      <c r="OIJ39" s="174"/>
      <c r="OIK39" s="174"/>
      <c r="OIL39" s="174"/>
      <c r="OIM39" s="174"/>
      <c r="OIN39" s="174"/>
      <c r="OJD39" s="174"/>
      <c r="OJE39" s="174"/>
      <c r="OJF39" s="174"/>
      <c r="OJG39" s="174"/>
      <c r="OJH39" s="174"/>
      <c r="OJI39" s="174"/>
      <c r="OJJ39" s="174"/>
      <c r="OJK39" s="174"/>
      <c r="OJL39" s="174"/>
      <c r="OJM39" s="174"/>
      <c r="OJN39" s="174"/>
      <c r="OJO39" s="174"/>
      <c r="OJP39" s="174"/>
      <c r="OKF39" s="174"/>
      <c r="OKG39" s="174"/>
      <c r="OKH39" s="174"/>
      <c r="OKI39" s="174"/>
      <c r="OKJ39" s="174"/>
      <c r="OKK39" s="174"/>
      <c r="OKL39" s="174"/>
      <c r="OKM39" s="174"/>
      <c r="OKN39" s="174"/>
      <c r="OKO39" s="174"/>
      <c r="OKP39" s="174"/>
      <c r="OKQ39" s="174"/>
      <c r="OKR39" s="174"/>
      <c r="OLH39" s="174"/>
      <c r="OLI39" s="174"/>
      <c r="OLJ39" s="174"/>
      <c r="OLK39" s="174"/>
      <c r="OLL39" s="174"/>
      <c r="OLM39" s="174"/>
      <c r="OLN39" s="174"/>
      <c r="OLO39" s="174"/>
      <c r="OLP39" s="174"/>
      <c r="OLQ39" s="174"/>
      <c r="OLR39" s="174"/>
      <c r="OLS39" s="174"/>
      <c r="OLT39" s="174"/>
      <c r="OMJ39" s="174"/>
      <c r="OMK39" s="174"/>
      <c r="OML39" s="174"/>
      <c r="OMM39" s="174"/>
      <c r="OMN39" s="174"/>
      <c r="OMO39" s="174"/>
      <c r="OMP39" s="174"/>
      <c r="OMQ39" s="174"/>
      <c r="OMR39" s="174"/>
      <c r="OMS39" s="174"/>
      <c r="OMT39" s="174"/>
      <c r="OMU39" s="174"/>
      <c r="OMV39" s="174"/>
      <c r="ONL39" s="174"/>
      <c r="ONM39" s="174"/>
      <c r="ONN39" s="174"/>
      <c r="ONO39" s="174"/>
      <c r="ONP39" s="174"/>
      <c r="ONQ39" s="174"/>
      <c r="ONR39" s="174"/>
      <c r="ONS39" s="174"/>
      <c r="ONT39" s="174"/>
      <c r="ONU39" s="174"/>
      <c r="ONV39" s="174"/>
      <c r="ONW39" s="174"/>
      <c r="ONX39" s="174"/>
      <c r="OON39" s="174"/>
      <c r="OOO39" s="174"/>
      <c r="OOP39" s="174"/>
      <c r="OOQ39" s="174"/>
      <c r="OOR39" s="174"/>
      <c r="OOS39" s="174"/>
      <c r="OOT39" s="174"/>
      <c r="OOU39" s="174"/>
      <c r="OOV39" s="174"/>
      <c r="OOW39" s="174"/>
      <c r="OOX39" s="174"/>
      <c r="OOY39" s="174"/>
      <c r="OOZ39" s="174"/>
      <c r="OPP39" s="174"/>
      <c r="OPQ39" s="174"/>
      <c r="OPR39" s="174"/>
      <c r="OPS39" s="174"/>
      <c r="OPT39" s="174"/>
      <c r="OPU39" s="174"/>
      <c r="OPV39" s="174"/>
      <c r="OPW39" s="174"/>
      <c r="OPX39" s="174"/>
      <c r="OPY39" s="174"/>
      <c r="OPZ39" s="174"/>
      <c r="OQA39" s="174"/>
      <c r="OQB39" s="174"/>
      <c r="OQR39" s="174"/>
      <c r="OQS39" s="174"/>
      <c r="OQT39" s="174"/>
      <c r="OQU39" s="174"/>
      <c r="OQV39" s="174"/>
      <c r="OQW39" s="174"/>
      <c r="OQX39" s="174"/>
      <c r="OQY39" s="174"/>
      <c r="OQZ39" s="174"/>
      <c r="ORA39" s="174"/>
      <c r="ORB39" s="174"/>
      <c r="ORC39" s="174"/>
      <c r="ORD39" s="174"/>
      <c r="ORT39" s="174"/>
      <c r="ORU39" s="174"/>
      <c r="ORV39" s="174"/>
      <c r="ORW39" s="174"/>
      <c r="ORX39" s="174"/>
      <c r="ORY39" s="174"/>
      <c r="ORZ39" s="174"/>
      <c r="OSA39" s="174"/>
      <c r="OSB39" s="174"/>
      <c r="OSC39" s="174"/>
      <c r="OSD39" s="174"/>
      <c r="OSE39" s="174"/>
      <c r="OSF39" s="174"/>
      <c r="OSV39" s="174"/>
      <c r="OSW39" s="174"/>
      <c r="OSX39" s="174"/>
      <c r="OSY39" s="174"/>
      <c r="OSZ39" s="174"/>
      <c r="OTA39" s="174"/>
      <c r="OTB39" s="174"/>
      <c r="OTC39" s="174"/>
      <c r="OTD39" s="174"/>
      <c r="OTE39" s="174"/>
      <c r="OTF39" s="174"/>
      <c r="OTG39" s="174"/>
      <c r="OTH39" s="174"/>
      <c r="OTX39" s="174"/>
      <c r="OTY39" s="174"/>
      <c r="OTZ39" s="174"/>
      <c r="OUA39" s="174"/>
      <c r="OUB39" s="174"/>
      <c r="OUC39" s="174"/>
      <c r="OUD39" s="174"/>
      <c r="OUE39" s="174"/>
      <c r="OUF39" s="174"/>
      <c r="OUG39" s="174"/>
      <c r="OUH39" s="174"/>
      <c r="OUI39" s="174"/>
      <c r="OUJ39" s="174"/>
      <c r="OUZ39" s="174"/>
      <c r="OVA39" s="174"/>
      <c r="OVB39" s="174"/>
      <c r="OVC39" s="174"/>
      <c r="OVD39" s="174"/>
      <c r="OVE39" s="174"/>
      <c r="OVF39" s="174"/>
      <c r="OVG39" s="174"/>
      <c r="OVH39" s="174"/>
      <c r="OVI39" s="174"/>
      <c r="OVJ39" s="174"/>
      <c r="OVK39" s="174"/>
      <c r="OVL39" s="174"/>
      <c r="OWB39" s="174"/>
      <c r="OWC39" s="174"/>
      <c r="OWD39" s="174"/>
      <c r="OWE39" s="174"/>
      <c r="OWF39" s="174"/>
      <c r="OWG39" s="174"/>
      <c r="OWH39" s="174"/>
      <c r="OWI39" s="174"/>
      <c r="OWJ39" s="174"/>
      <c r="OWK39" s="174"/>
      <c r="OWL39" s="174"/>
      <c r="OWM39" s="174"/>
      <c r="OWN39" s="174"/>
      <c r="OXD39" s="174"/>
      <c r="OXE39" s="174"/>
      <c r="OXF39" s="174"/>
      <c r="OXG39" s="174"/>
      <c r="OXH39" s="174"/>
      <c r="OXI39" s="174"/>
      <c r="OXJ39" s="174"/>
      <c r="OXK39" s="174"/>
      <c r="OXL39" s="174"/>
      <c r="OXM39" s="174"/>
      <c r="OXN39" s="174"/>
      <c r="OXO39" s="174"/>
      <c r="OXP39" s="174"/>
      <c r="OYF39" s="174"/>
      <c r="OYG39" s="174"/>
      <c r="OYH39" s="174"/>
      <c r="OYI39" s="174"/>
      <c r="OYJ39" s="174"/>
      <c r="OYK39" s="174"/>
      <c r="OYL39" s="174"/>
      <c r="OYM39" s="174"/>
      <c r="OYN39" s="174"/>
      <c r="OYO39" s="174"/>
      <c r="OYP39" s="174"/>
      <c r="OYQ39" s="174"/>
      <c r="OYR39" s="174"/>
      <c r="OZH39" s="174"/>
      <c r="OZI39" s="174"/>
      <c r="OZJ39" s="174"/>
      <c r="OZK39" s="174"/>
      <c r="OZL39" s="174"/>
      <c r="OZM39" s="174"/>
      <c r="OZN39" s="174"/>
      <c r="OZO39" s="174"/>
      <c r="OZP39" s="174"/>
      <c r="OZQ39" s="174"/>
      <c r="OZR39" s="174"/>
      <c r="OZS39" s="174"/>
      <c r="OZT39" s="174"/>
      <c r="PAJ39" s="174"/>
      <c r="PAK39" s="174"/>
      <c r="PAL39" s="174"/>
      <c r="PAM39" s="174"/>
      <c r="PAN39" s="174"/>
      <c r="PAO39" s="174"/>
      <c r="PAP39" s="174"/>
      <c r="PAQ39" s="174"/>
      <c r="PAR39" s="174"/>
      <c r="PAS39" s="174"/>
      <c r="PAT39" s="174"/>
      <c r="PAU39" s="174"/>
      <c r="PAV39" s="174"/>
      <c r="PBL39" s="174"/>
      <c r="PBM39" s="174"/>
      <c r="PBN39" s="174"/>
      <c r="PBO39" s="174"/>
      <c r="PBP39" s="174"/>
      <c r="PBQ39" s="174"/>
      <c r="PBR39" s="174"/>
      <c r="PBS39" s="174"/>
      <c r="PBT39" s="174"/>
      <c r="PBU39" s="174"/>
      <c r="PBV39" s="174"/>
      <c r="PBW39" s="174"/>
      <c r="PBX39" s="174"/>
      <c r="PCN39" s="174"/>
      <c r="PCO39" s="174"/>
      <c r="PCP39" s="174"/>
      <c r="PCQ39" s="174"/>
      <c r="PCR39" s="174"/>
      <c r="PCS39" s="174"/>
      <c r="PCT39" s="174"/>
      <c r="PCU39" s="174"/>
      <c r="PCV39" s="174"/>
      <c r="PCW39" s="174"/>
      <c r="PCX39" s="174"/>
      <c r="PCY39" s="174"/>
      <c r="PCZ39" s="174"/>
      <c r="PDP39" s="174"/>
      <c r="PDQ39" s="174"/>
      <c r="PDR39" s="174"/>
      <c r="PDS39" s="174"/>
      <c r="PDT39" s="174"/>
      <c r="PDU39" s="174"/>
      <c r="PDV39" s="174"/>
      <c r="PDW39" s="174"/>
      <c r="PDX39" s="174"/>
      <c r="PDY39" s="174"/>
      <c r="PDZ39" s="174"/>
      <c r="PEA39" s="174"/>
      <c r="PEB39" s="174"/>
      <c r="PER39" s="174"/>
      <c r="PES39" s="174"/>
      <c r="PET39" s="174"/>
      <c r="PEU39" s="174"/>
      <c r="PEV39" s="174"/>
      <c r="PEW39" s="174"/>
      <c r="PEX39" s="174"/>
      <c r="PEY39" s="174"/>
      <c r="PEZ39" s="174"/>
      <c r="PFA39" s="174"/>
      <c r="PFB39" s="174"/>
      <c r="PFC39" s="174"/>
      <c r="PFD39" s="174"/>
      <c r="PFT39" s="174"/>
      <c r="PFU39" s="174"/>
      <c r="PFV39" s="174"/>
      <c r="PFW39" s="174"/>
      <c r="PFX39" s="174"/>
      <c r="PFY39" s="174"/>
      <c r="PFZ39" s="174"/>
      <c r="PGA39" s="174"/>
      <c r="PGB39" s="174"/>
      <c r="PGC39" s="174"/>
      <c r="PGD39" s="174"/>
      <c r="PGE39" s="174"/>
      <c r="PGF39" s="174"/>
      <c r="PGV39" s="174"/>
      <c r="PGW39" s="174"/>
      <c r="PGX39" s="174"/>
      <c r="PGY39" s="174"/>
      <c r="PGZ39" s="174"/>
      <c r="PHA39" s="174"/>
      <c r="PHB39" s="174"/>
      <c r="PHC39" s="174"/>
      <c r="PHD39" s="174"/>
      <c r="PHE39" s="174"/>
      <c r="PHF39" s="174"/>
      <c r="PHG39" s="174"/>
      <c r="PHH39" s="174"/>
      <c r="PHX39" s="174"/>
      <c r="PHY39" s="174"/>
      <c r="PHZ39" s="174"/>
      <c r="PIA39" s="174"/>
      <c r="PIB39" s="174"/>
      <c r="PIC39" s="174"/>
      <c r="PID39" s="174"/>
      <c r="PIE39" s="174"/>
      <c r="PIF39" s="174"/>
      <c r="PIG39" s="174"/>
      <c r="PIH39" s="174"/>
      <c r="PII39" s="174"/>
      <c r="PIJ39" s="174"/>
      <c r="PIZ39" s="174"/>
      <c r="PJA39" s="174"/>
      <c r="PJB39" s="174"/>
      <c r="PJC39" s="174"/>
      <c r="PJD39" s="174"/>
      <c r="PJE39" s="174"/>
      <c r="PJF39" s="174"/>
      <c r="PJG39" s="174"/>
      <c r="PJH39" s="174"/>
      <c r="PJI39" s="174"/>
      <c r="PJJ39" s="174"/>
      <c r="PJK39" s="174"/>
      <c r="PJL39" s="174"/>
      <c r="PKB39" s="174"/>
      <c r="PKC39" s="174"/>
      <c r="PKD39" s="174"/>
      <c r="PKE39" s="174"/>
      <c r="PKF39" s="174"/>
      <c r="PKG39" s="174"/>
      <c r="PKH39" s="174"/>
      <c r="PKI39" s="174"/>
      <c r="PKJ39" s="174"/>
      <c r="PKK39" s="174"/>
      <c r="PKL39" s="174"/>
      <c r="PKM39" s="174"/>
      <c r="PKN39" s="174"/>
      <c r="PLD39" s="174"/>
      <c r="PLE39" s="174"/>
      <c r="PLF39" s="174"/>
      <c r="PLG39" s="174"/>
      <c r="PLH39" s="174"/>
      <c r="PLI39" s="174"/>
      <c r="PLJ39" s="174"/>
      <c r="PLK39" s="174"/>
      <c r="PLL39" s="174"/>
      <c r="PLM39" s="174"/>
      <c r="PLN39" s="174"/>
      <c r="PLO39" s="174"/>
      <c r="PLP39" s="174"/>
      <c r="PMF39" s="174"/>
      <c r="PMG39" s="174"/>
      <c r="PMH39" s="174"/>
      <c r="PMI39" s="174"/>
      <c r="PMJ39" s="174"/>
      <c r="PMK39" s="174"/>
      <c r="PML39" s="174"/>
      <c r="PMM39" s="174"/>
      <c r="PMN39" s="174"/>
      <c r="PMO39" s="174"/>
      <c r="PMP39" s="174"/>
      <c r="PMQ39" s="174"/>
      <c r="PMR39" s="174"/>
      <c r="PNH39" s="174"/>
      <c r="PNI39" s="174"/>
      <c r="PNJ39" s="174"/>
      <c r="PNK39" s="174"/>
      <c r="PNL39" s="174"/>
      <c r="PNM39" s="174"/>
      <c r="PNN39" s="174"/>
      <c r="PNO39" s="174"/>
      <c r="PNP39" s="174"/>
      <c r="PNQ39" s="174"/>
      <c r="PNR39" s="174"/>
      <c r="PNS39" s="174"/>
      <c r="PNT39" s="174"/>
      <c r="POJ39" s="174"/>
      <c r="POK39" s="174"/>
      <c r="POL39" s="174"/>
      <c r="POM39" s="174"/>
      <c r="PON39" s="174"/>
      <c r="POO39" s="174"/>
      <c r="POP39" s="174"/>
      <c r="POQ39" s="174"/>
      <c r="POR39" s="174"/>
      <c r="POS39" s="174"/>
      <c r="POT39" s="174"/>
      <c r="POU39" s="174"/>
      <c r="POV39" s="174"/>
      <c r="PPL39" s="174"/>
      <c r="PPM39" s="174"/>
      <c r="PPN39" s="174"/>
      <c r="PPO39" s="174"/>
      <c r="PPP39" s="174"/>
      <c r="PPQ39" s="174"/>
      <c r="PPR39" s="174"/>
      <c r="PPS39" s="174"/>
      <c r="PPT39" s="174"/>
      <c r="PPU39" s="174"/>
      <c r="PPV39" s="174"/>
      <c r="PPW39" s="174"/>
      <c r="PPX39" s="174"/>
      <c r="PQN39" s="174"/>
      <c r="PQO39" s="174"/>
      <c r="PQP39" s="174"/>
      <c r="PQQ39" s="174"/>
      <c r="PQR39" s="174"/>
      <c r="PQS39" s="174"/>
      <c r="PQT39" s="174"/>
      <c r="PQU39" s="174"/>
      <c r="PQV39" s="174"/>
      <c r="PQW39" s="174"/>
      <c r="PQX39" s="174"/>
      <c r="PQY39" s="174"/>
      <c r="PQZ39" s="174"/>
      <c r="PRP39" s="174"/>
      <c r="PRQ39" s="174"/>
      <c r="PRR39" s="174"/>
      <c r="PRS39" s="174"/>
      <c r="PRT39" s="174"/>
      <c r="PRU39" s="174"/>
      <c r="PRV39" s="174"/>
      <c r="PRW39" s="174"/>
      <c r="PRX39" s="174"/>
      <c r="PRY39" s="174"/>
      <c r="PRZ39" s="174"/>
      <c r="PSA39" s="174"/>
      <c r="PSB39" s="174"/>
      <c r="PSR39" s="174"/>
      <c r="PSS39" s="174"/>
      <c r="PST39" s="174"/>
      <c r="PSU39" s="174"/>
      <c r="PSV39" s="174"/>
      <c r="PSW39" s="174"/>
      <c r="PSX39" s="174"/>
      <c r="PSY39" s="174"/>
      <c r="PSZ39" s="174"/>
      <c r="PTA39" s="174"/>
      <c r="PTB39" s="174"/>
      <c r="PTC39" s="174"/>
      <c r="PTD39" s="174"/>
      <c r="PTT39" s="174"/>
      <c r="PTU39" s="174"/>
      <c r="PTV39" s="174"/>
      <c r="PTW39" s="174"/>
      <c r="PTX39" s="174"/>
      <c r="PTY39" s="174"/>
      <c r="PTZ39" s="174"/>
      <c r="PUA39" s="174"/>
      <c r="PUB39" s="174"/>
      <c r="PUC39" s="174"/>
      <c r="PUD39" s="174"/>
      <c r="PUE39" s="174"/>
      <c r="PUF39" s="174"/>
      <c r="PUV39" s="174"/>
      <c r="PUW39" s="174"/>
      <c r="PUX39" s="174"/>
      <c r="PUY39" s="174"/>
      <c r="PUZ39" s="174"/>
      <c r="PVA39" s="174"/>
      <c r="PVB39" s="174"/>
      <c r="PVC39" s="174"/>
      <c r="PVD39" s="174"/>
      <c r="PVE39" s="174"/>
      <c r="PVF39" s="174"/>
      <c r="PVG39" s="174"/>
      <c r="PVH39" s="174"/>
      <c r="PVX39" s="174"/>
      <c r="PVY39" s="174"/>
      <c r="PVZ39" s="174"/>
      <c r="PWA39" s="174"/>
      <c r="PWB39" s="174"/>
      <c r="PWC39" s="174"/>
      <c r="PWD39" s="174"/>
      <c r="PWE39" s="174"/>
      <c r="PWF39" s="174"/>
      <c r="PWG39" s="174"/>
      <c r="PWH39" s="174"/>
      <c r="PWI39" s="174"/>
      <c r="PWJ39" s="174"/>
      <c r="PWZ39" s="174"/>
      <c r="PXA39" s="174"/>
      <c r="PXB39" s="174"/>
      <c r="PXC39" s="174"/>
      <c r="PXD39" s="174"/>
      <c r="PXE39" s="174"/>
      <c r="PXF39" s="174"/>
      <c r="PXG39" s="174"/>
      <c r="PXH39" s="174"/>
      <c r="PXI39" s="174"/>
      <c r="PXJ39" s="174"/>
      <c r="PXK39" s="174"/>
      <c r="PXL39" s="174"/>
      <c r="PYB39" s="174"/>
      <c r="PYC39" s="174"/>
      <c r="PYD39" s="174"/>
      <c r="PYE39" s="174"/>
      <c r="PYF39" s="174"/>
      <c r="PYG39" s="174"/>
      <c r="PYH39" s="174"/>
      <c r="PYI39" s="174"/>
      <c r="PYJ39" s="174"/>
      <c r="PYK39" s="174"/>
      <c r="PYL39" s="174"/>
      <c r="PYM39" s="174"/>
      <c r="PYN39" s="174"/>
      <c r="PZD39" s="174"/>
      <c r="PZE39" s="174"/>
      <c r="PZF39" s="174"/>
      <c r="PZG39" s="174"/>
      <c r="PZH39" s="174"/>
      <c r="PZI39" s="174"/>
      <c r="PZJ39" s="174"/>
      <c r="PZK39" s="174"/>
      <c r="PZL39" s="174"/>
      <c r="PZM39" s="174"/>
      <c r="PZN39" s="174"/>
      <c r="PZO39" s="174"/>
      <c r="PZP39" s="174"/>
      <c r="QAF39" s="174"/>
      <c r="QAG39" s="174"/>
      <c r="QAH39" s="174"/>
      <c r="QAI39" s="174"/>
      <c r="QAJ39" s="174"/>
      <c r="QAK39" s="174"/>
      <c r="QAL39" s="174"/>
      <c r="QAM39" s="174"/>
      <c r="QAN39" s="174"/>
      <c r="QAO39" s="174"/>
      <c r="QAP39" s="174"/>
      <c r="QAQ39" s="174"/>
      <c r="QAR39" s="174"/>
      <c r="QBH39" s="174"/>
      <c r="QBI39" s="174"/>
      <c r="QBJ39" s="174"/>
      <c r="QBK39" s="174"/>
      <c r="QBL39" s="174"/>
      <c r="QBM39" s="174"/>
      <c r="QBN39" s="174"/>
      <c r="QBO39" s="174"/>
      <c r="QBP39" s="174"/>
      <c r="QBQ39" s="174"/>
      <c r="QBR39" s="174"/>
      <c r="QBS39" s="174"/>
      <c r="QBT39" s="174"/>
      <c r="QCJ39" s="174"/>
      <c r="QCK39" s="174"/>
      <c r="QCL39" s="174"/>
      <c r="QCM39" s="174"/>
      <c r="QCN39" s="174"/>
      <c r="QCO39" s="174"/>
      <c r="QCP39" s="174"/>
      <c r="QCQ39" s="174"/>
      <c r="QCR39" s="174"/>
      <c r="QCS39" s="174"/>
      <c r="QCT39" s="174"/>
      <c r="QCU39" s="174"/>
      <c r="QCV39" s="174"/>
      <c r="QDL39" s="174"/>
      <c r="QDM39" s="174"/>
      <c r="QDN39" s="174"/>
      <c r="QDO39" s="174"/>
      <c r="QDP39" s="174"/>
      <c r="QDQ39" s="174"/>
      <c r="QDR39" s="174"/>
      <c r="QDS39" s="174"/>
      <c r="QDT39" s="174"/>
      <c r="QDU39" s="174"/>
      <c r="QDV39" s="174"/>
      <c r="QDW39" s="174"/>
      <c r="QDX39" s="174"/>
      <c r="QEN39" s="174"/>
      <c r="QEO39" s="174"/>
      <c r="QEP39" s="174"/>
      <c r="QEQ39" s="174"/>
      <c r="QER39" s="174"/>
      <c r="QES39" s="174"/>
      <c r="QET39" s="174"/>
      <c r="QEU39" s="174"/>
      <c r="QEV39" s="174"/>
      <c r="QEW39" s="174"/>
      <c r="QEX39" s="174"/>
      <c r="QEY39" s="174"/>
      <c r="QEZ39" s="174"/>
      <c r="QFP39" s="174"/>
      <c r="QFQ39" s="174"/>
      <c r="QFR39" s="174"/>
      <c r="QFS39" s="174"/>
      <c r="QFT39" s="174"/>
      <c r="QFU39" s="174"/>
      <c r="QFV39" s="174"/>
      <c r="QFW39" s="174"/>
      <c r="QFX39" s="174"/>
      <c r="QFY39" s="174"/>
      <c r="QFZ39" s="174"/>
      <c r="QGA39" s="174"/>
      <c r="QGB39" s="174"/>
      <c r="QGR39" s="174"/>
      <c r="QGS39" s="174"/>
      <c r="QGT39" s="174"/>
      <c r="QGU39" s="174"/>
      <c r="QGV39" s="174"/>
      <c r="QGW39" s="174"/>
      <c r="QGX39" s="174"/>
      <c r="QGY39" s="174"/>
      <c r="QGZ39" s="174"/>
      <c r="QHA39" s="174"/>
      <c r="QHB39" s="174"/>
      <c r="QHC39" s="174"/>
      <c r="QHD39" s="174"/>
      <c r="QHT39" s="174"/>
      <c r="QHU39" s="174"/>
      <c r="QHV39" s="174"/>
      <c r="QHW39" s="174"/>
      <c r="QHX39" s="174"/>
      <c r="QHY39" s="174"/>
      <c r="QHZ39" s="174"/>
      <c r="QIA39" s="174"/>
      <c r="QIB39" s="174"/>
      <c r="QIC39" s="174"/>
      <c r="QID39" s="174"/>
      <c r="QIE39" s="174"/>
      <c r="QIF39" s="174"/>
      <c r="QIV39" s="174"/>
      <c r="QIW39" s="174"/>
      <c r="QIX39" s="174"/>
      <c r="QIY39" s="174"/>
      <c r="QIZ39" s="174"/>
      <c r="QJA39" s="174"/>
      <c r="QJB39" s="174"/>
      <c r="QJC39" s="174"/>
      <c r="QJD39" s="174"/>
      <c r="QJE39" s="174"/>
      <c r="QJF39" s="174"/>
      <c r="QJG39" s="174"/>
      <c r="QJH39" s="174"/>
      <c r="QJX39" s="174"/>
      <c r="QJY39" s="174"/>
      <c r="QJZ39" s="174"/>
      <c r="QKA39" s="174"/>
      <c r="QKB39" s="174"/>
      <c r="QKC39" s="174"/>
      <c r="QKD39" s="174"/>
      <c r="QKE39" s="174"/>
      <c r="QKF39" s="174"/>
      <c r="QKG39" s="174"/>
      <c r="QKH39" s="174"/>
      <c r="QKI39" s="174"/>
      <c r="QKJ39" s="174"/>
      <c r="QKZ39" s="174"/>
      <c r="QLA39" s="174"/>
      <c r="QLB39" s="174"/>
      <c r="QLC39" s="174"/>
      <c r="QLD39" s="174"/>
      <c r="QLE39" s="174"/>
      <c r="QLF39" s="174"/>
      <c r="QLG39" s="174"/>
      <c r="QLH39" s="174"/>
      <c r="QLI39" s="174"/>
      <c r="QLJ39" s="174"/>
      <c r="QLK39" s="174"/>
      <c r="QLL39" s="174"/>
      <c r="QMB39" s="174"/>
      <c r="QMC39" s="174"/>
      <c r="QMD39" s="174"/>
      <c r="QME39" s="174"/>
      <c r="QMF39" s="174"/>
      <c r="QMG39" s="174"/>
      <c r="QMH39" s="174"/>
      <c r="QMI39" s="174"/>
      <c r="QMJ39" s="174"/>
      <c r="QMK39" s="174"/>
      <c r="QML39" s="174"/>
      <c r="QMM39" s="174"/>
      <c r="QMN39" s="174"/>
      <c r="QND39" s="174"/>
      <c r="QNE39" s="174"/>
      <c r="QNF39" s="174"/>
      <c r="QNG39" s="174"/>
      <c r="QNH39" s="174"/>
      <c r="QNI39" s="174"/>
      <c r="QNJ39" s="174"/>
      <c r="QNK39" s="174"/>
      <c r="QNL39" s="174"/>
      <c r="QNM39" s="174"/>
      <c r="QNN39" s="174"/>
      <c r="QNO39" s="174"/>
      <c r="QNP39" s="174"/>
      <c r="QOF39" s="174"/>
      <c r="QOG39" s="174"/>
      <c r="QOH39" s="174"/>
      <c r="QOI39" s="174"/>
      <c r="QOJ39" s="174"/>
      <c r="QOK39" s="174"/>
      <c r="QOL39" s="174"/>
      <c r="QOM39" s="174"/>
      <c r="QON39" s="174"/>
      <c r="QOO39" s="174"/>
      <c r="QOP39" s="174"/>
      <c r="QOQ39" s="174"/>
      <c r="QOR39" s="174"/>
      <c r="QPH39" s="174"/>
      <c r="QPI39" s="174"/>
      <c r="QPJ39" s="174"/>
      <c r="QPK39" s="174"/>
      <c r="QPL39" s="174"/>
      <c r="QPM39" s="174"/>
      <c r="QPN39" s="174"/>
      <c r="QPO39" s="174"/>
      <c r="QPP39" s="174"/>
      <c r="QPQ39" s="174"/>
      <c r="QPR39" s="174"/>
      <c r="QPS39" s="174"/>
      <c r="QPT39" s="174"/>
      <c r="QQJ39" s="174"/>
      <c r="QQK39" s="174"/>
      <c r="QQL39" s="174"/>
      <c r="QQM39" s="174"/>
      <c r="QQN39" s="174"/>
      <c r="QQO39" s="174"/>
      <c r="QQP39" s="174"/>
      <c r="QQQ39" s="174"/>
      <c r="QQR39" s="174"/>
      <c r="QQS39" s="174"/>
      <c r="QQT39" s="174"/>
      <c r="QQU39" s="174"/>
      <c r="QQV39" s="174"/>
      <c r="QRL39" s="174"/>
      <c r="QRM39" s="174"/>
      <c r="QRN39" s="174"/>
      <c r="QRO39" s="174"/>
      <c r="QRP39" s="174"/>
      <c r="QRQ39" s="174"/>
      <c r="QRR39" s="174"/>
      <c r="QRS39" s="174"/>
      <c r="QRT39" s="174"/>
      <c r="QRU39" s="174"/>
      <c r="QRV39" s="174"/>
      <c r="QRW39" s="174"/>
      <c r="QRX39" s="174"/>
      <c r="QSN39" s="174"/>
      <c r="QSO39" s="174"/>
      <c r="QSP39" s="174"/>
      <c r="QSQ39" s="174"/>
      <c r="QSR39" s="174"/>
      <c r="QSS39" s="174"/>
      <c r="QST39" s="174"/>
      <c r="QSU39" s="174"/>
      <c r="QSV39" s="174"/>
      <c r="QSW39" s="174"/>
      <c r="QSX39" s="174"/>
      <c r="QSY39" s="174"/>
      <c r="QSZ39" s="174"/>
      <c r="QTP39" s="174"/>
      <c r="QTQ39" s="174"/>
      <c r="QTR39" s="174"/>
      <c r="QTS39" s="174"/>
      <c r="QTT39" s="174"/>
      <c r="QTU39" s="174"/>
      <c r="QTV39" s="174"/>
      <c r="QTW39" s="174"/>
      <c r="QTX39" s="174"/>
      <c r="QTY39" s="174"/>
      <c r="QTZ39" s="174"/>
      <c r="QUA39" s="174"/>
      <c r="QUB39" s="174"/>
      <c r="QUR39" s="174"/>
      <c r="QUS39" s="174"/>
      <c r="QUT39" s="174"/>
      <c r="QUU39" s="174"/>
      <c r="QUV39" s="174"/>
      <c r="QUW39" s="174"/>
      <c r="QUX39" s="174"/>
      <c r="QUY39" s="174"/>
      <c r="QUZ39" s="174"/>
      <c r="QVA39" s="174"/>
      <c r="QVB39" s="174"/>
      <c r="QVC39" s="174"/>
      <c r="QVD39" s="174"/>
      <c r="QVT39" s="174"/>
      <c r="QVU39" s="174"/>
      <c r="QVV39" s="174"/>
      <c r="QVW39" s="174"/>
      <c r="QVX39" s="174"/>
      <c r="QVY39" s="174"/>
      <c r="QVZ39" s="174"/>
      <c r="QWA39" s="174"/>
      <c r="QWB39" s="174"/>
      <c r="QWC39" s="174"/>
      <c r="QWD39" s="174"/>
      <c r="QWE39" s="174"/>
      <c r="QWF39" s="174"/>
      <c r="QWV39" s="174"/>
      <c r="QWW39" s="174"/>
      <c r="QWX39" s="174"/>
      <c r="QWY39" s="174"/>
      <c r="QWZ39" s="174"/>
      <c r="QXA39" s="174"/>
      <c r="QXB39" s="174"/>
      <c r="QXC39" s="174"/>
      <c r="QXD39" s="174"/>
      <c r="QXE39" s="174"/>
      <c r="QXF39" s="174"/>
      <c r="QXG39" s="174"/>
      <c r="QXH39" s="174"/>
      <c r="QXX39" s="174"/>
      <c r="QXY39" s="174"/>
      <c r="QXZ39" s="174"/>
      <c r="QYA39" s="174"/>
      <c r="QYB39" s="174"/>
      <c r="QYC39" s="174"/>
      <c r="QYD39" s="174"/>
      <c r="QYE39" s="174"/>
      <c r="QYF39" s="174"/>
      <c r="QYG39" s="174"/>
      <c r="QYH39" s="174"/>
      <c r="QYI39" s="174"/>
      <c r="QYJ39" s="174"/>
      <c r="QYZ39" s="174"/>
      <c r="QZA39" s="174"/>
      <c r="QZB39" s="174"/>
      <c r="QZC39" s="174"/>
      <c r="QZD39" s="174"/>
      <c r="QZE39" s="174"/>
      <c r="QZF39" s="174"/>
      <c r="QZG39" s="174"/>
      <c r="QZH39" s="174"/>
      <c r="QZI39" s="174"/>
      <c r="QZJ39" s="174"/>
      <c r="QZK39" s="174"/>
      <c r="QZL39" s="174"/>
      <c r="RAB39" s="174"/>
      <c r="RAC39" s="174"/>
      <c r="RAD39" s="174"/>
      <c r="RAE39" s="174"/>
      <c r="RAF39" s="174"/>
      <c r="RAG39" s="174"/>
      <c r="RAH39" s="174"/>
      <c r="RAI39" s="174"/>
      <c r="RAJ39" s="174"/>
      <c r="RAK39" s="174"/>
      <c r="RAL39" s="174"/>
      <c r="RAM39" s="174"/>
      <c r="RAN39" s="174"/>
      <c r="RBD39" s="174"/>
      <c r="RBE39" s="174"/>
      <c r="RBF39" s="174"/>
      <c r="RBG39" s="174"/>
      <c r="RBH39" s="174"/>
      <c r="RBI39" s="174"/>
      <c r="RBJ39" s="174"/>
      <c r="RBK39" s="174"/>
      <c r="RBL39" s="174"/>
      <c r="RBM39" s="174"/>
      <c r="RBN39" s="174"/>
      <c r="RBO39" s="174"/>
      <c r="RBP39" s="174"/>
      <c r="RCF39" s="174"/>
      <c r="RCG39" s="174"/>
      <c r="RCH39" s="174"/>
      <c r="RCI39" s="174"/>
      <c r="RCJ39" s="174"/>
      <c r="RCK39" s="174"/>
      <c r="RCL39" s="174"/>
      <c r="RCM39" s="174"/>
      <c r="RCN39" s="174"/>
      <c r="RCO39" s="174"/>
      <c r="RCP39" s="174"/>
      <c r="RCQ39" s="174"/>
      <c r="RCR39" s="174"/>
      <c r="RDH39" s="174"/>
      <c r="RDI39" s="174"/>
      <c r="RDJ39" s="174"/>
      <c r="RDK39" s="174"/>
      <c r="RDL39" s="174"/>
      <c r="RDM39" s="174"/>
      <c r="RDN39" s="174"/>
      <c r="RDO39" s="174"/>
      <c r="RDP39" s="174"/>
      <c r="RDQ39" s="174"/>
      <c r="RDR39" s="174"/>
      <c r="RDS39" s="174"/>
      <c r="RDT39" s="174"/>
      <c r="REJ39" s="174"/>
      <c r="REK39" s="174"/>
      <c r="REL39" s="174"/>
      <c r="REM39" s="174"/>
      <c r="REN39" s="174"/>
      <c r="REO39" s="174"/>
      <c r="REP39" s="174"/>
      <c r="REQ39" s="174"/>
      <c r="RER39" s="174"/>
      <c r="RES39" s="174"/>
      <c r="RET39" s="174"/>
      <c r="REU39" s="174"/>
      <c r="REV39" s="174"/>
      <c r="RFL39" s="174"/>
      <c r="RFM39" s="174"/>
      <c r="RFN39" s="174"/>
      <c r="RFO39" s="174"/>
      <c r="RFP39" s="174"/>
      <c r="RFQ39" s="174"/>
      <c r="RFR39" s="174"/>
      <c r="RFS39" s="174"/>
      <c r="RFT39" s="174"/>
      <c r="RFU39" s="174"/>
      <c r="RFV39" s="174"/>
      <c r="RFW39" s="174"/>
      <c r="RFX39" s="174"/>
      <c r="RGN39" s="174"/>
      <c r="RGO39" s="174"/>
      <c r="RGP39" s="174"/>
      <c r="RGQ39" s="174"/>
      <c r="RGR39" s="174"/>
      <c r="RGS39" s="174"/>
      <c r="RGT39" s="174"/>
      <c r="RGU39" s="174"/>
      <c r="RGV39" s="174"/>
      <c r="RGW39" s="174"/>
      <c r="RGX39" s="174"/>
      <c r="RGY39" s="174"/>
      <c r="RGZ39" s="174"/>
      <c r="RHP39" s="174"/>
      <c r="RHQ39" s="174"/>
      <c r="RHR39" s="174"/>
      <c r="RHS39" s="174"/>
      <c r="RHT39" s="174"/>
      <c r="RHU39" s="174"/>
      <c r="RHV39" s="174"/>
      <c r="RHW39" s="174"/>
      <c r="RHX39" s="174"/>
      <c r="RHY39" s="174"/>
      <c r="RHZ39" s="174"/>
      <c r="RIA39" s="174"/>
      <c r="RIB39" s="174"/>
      <c r="RIR39" s="174"/>
      <c r="RIS39" s="174"/>
      <c r="RIT39" s="174"/>
      <c r="RIU39" s="174"/>
      <c r="RIV39" s="174"/>
      <c r="RIW39" s="174"/>
      <c r="RIX39" s="174"/>
      <c r="RIY39" s="174"/>
      <c r="RIZ39" s="174"/>
      <c r="RJA39" s="174"/>
      <c r="RJB39" s="174"/>
      <c r="RJC39" s="174"/>
      <c r="RJD39" s="174"/>
      <c r="RJT39" s="174"/>
      <c r="RJU39" s="174"/>
      <c r="RJV39" s="174"/>
      <c r="RJW39" s="174"/>
      <c r="RJX39" s="174"/>
      <c r="RJY39" s="174"/>
      <c r="RJZ39" s="174"/>
      <c r="RKA39" s="174"/>
      <c r="RKB39" s="174"/>
      <c r="RKC39" s="174"/>
      <c r="RKD39" s="174"/>
      <c r="RKE39" s="174"/>
      <c r="RKF39" s="174"/>
      <c r="RKV39" s="174"/>
      <c r="RKW39" s="174"/>
      <c r="RKX39" s="174"/>
      <c r="RKY39" s="174"/>
      <c r="RKZ39" s="174"/>
      <c r="RLA39" s="174"/>
      <c r="RLB39" s="174"/>
      <c r="RLC39" s="174"/>
      <c r="RLD39" s="174"/>
      <c r="RLE39" s="174"/>
      <c r="RLF39" s="174"/>
      <c r="RLG39" s="174"/>
      <c r="RLH39" s="174"/>
      <c r="RLX39" s="174"/>
      <c r="RLY39" s="174"/>
      <c r="RLZ39" s="174"/>
      <c r="RMA39" s="174"/>
      <c r="RMB39" s="174"/>
      <c r="RMC39" s="174"/>
      <c r="RMD39" s="174"/>
      <c r="RME39" s="174"/>
      <c r="RMF39" s="174"/>
      <c r="RMG39" s="174"/>
      <c r="RMH39" s="174"/>
      <c r="RMI39" s="174"/>
      <c r="RMJ39" s="174"/>
      <c r="RMZ39" s="174"/>
      <c r="RNA39" s="174"/>
      <c r="RNB39" s="174"/>
      <c r="RNC39" s="174"/>
      <c r="RND39" s="174"/>
      <c r="RNE39" s="174"/>
      <c r="RNF39" s="174"/>
      <c r="RNG39" s="174"/>
      <c r="RNH39" s="174"/>
      <c r="RNI39" s="174"/>
      <c r="RNJ39" s="174"/>
      <c r="RNK39" s="174"/>
      <c r="RNL39" s="174"/>
      <c r="ROB39" s="174"/>
      <c r="ROC39" s="174"/>
      <c r="ROD39" s="174"/>
      <c r="ROE39" s="174"/>
      <c r="ROF39" s="174"/>
      <c r="ROG39" s="174"/>
      <c r="ROH39" s="174"/>
      <c r="ROI39" s="174"/>
      <c r="ROJ39" s="174"/>
      <c r="ROK39" s="174"/>
      <c r="ROL39" s="174"/>
      <c r="ROM39" s="174"/>
      <c r="RON39" s="174"/>
      <c r="RPD39" s="174"/>
      <c r="RPE39" s="174"/>
      <c r="RPF39" s="174"/>
      <c r="RPG39" s="174"/>
      <c r="RPH39" s="174"/>
      <c r="RPI39" s="174"/>
      <c r="RPJ39" s="174"/>
      <c r="RPK39" s="174"/>
      <c r="RPL39" s="174"/>
      <c r="RPM39" s="174"/>
      <c r="RPN39" s="174"/>
      <c r="RPO39" s="174"/>
      <c r="RPP39" s="174"/>
      <c r="RQF39" s="174"/>
      <c r="RQG39" s="174"/>
      <c r="RQH39" s="174"/>
      <c r="RQI39" s="174"/>
      <c r="RQJ39" s="174"/>
      <c r="RQK39" s="174"/>
      <c r="RQL39" s="174"/>
      <c r="RQM39" s="174"/>
      <c r="RQN39" s="174"/>
      <c r="RQO39" s="174"/>
      <c r="RQP39" s="174"/>
      <c r="RQQ39" s="174"/>
      <c r="RQR39" s="174"/>
      <c r="RRH39" s="174"/>
      <c r="RRI39" s="174"/>
      <c r="RRJ39" s="174"/>
      <c r="RRK39" s="174"/>
      <c r="RRL39" s="174"/>
      <c r="RRM39" s="174"/>
      <c r="RRN39" s="174"/>
      <c r="RRO39" s="174"/>
      <c r="RRP39" s="174"/>
      <c r="RRQ39" s="174"/>
      <c r="RRR39" s="174"/>
      <c r="RRS39" s="174"/>
      <c r="RRT39" s="174"/>
      <c r="RSJ39" s="174"/>
      <c r="RSK39" s="174"/>
      <c r="RSL39" s="174"/>
      <c r="RSM39" s="174"/>
      <c r="RSN39" s="174"/>
      <c r="RSO39" s="174"/>
      <c r="RSP39" s="174"/>
      <c r="RSQ39" s="174"/>
      <c r="RSR39" s="174"/>
      <c r="RSS39" s="174"/>
      <c r="RST39" s="174"/>
      <c r="RSU39" s="174"/>
      <c r="RSV39" s="174"/>
      <c r="RTL39" s="174"/>
      <c r="RTM39" s="174"/>
      <c r="RTN39" s="174"/>
      <c r="RTO39" s="174"/>
      <c r="RTP39" s="174"/>
      <c r="RTQ39" s="174"/>
      <c r="RTR39" s="174"/>
      <c r="RTS39" s="174"/>
      <c r="RTT39" s="174"/>
      <c r="RTU39" s="174"/>
      <c r="RTV39" s="174"/>
      <c r="RTW39" s="174"/>
      <c r="RTX39" s="174"/>
      <c r="RUN39" s="174"/>
      <c r="RUO39" s="174"/>
      <c r="RUP39" s="174"/>
      <c r="RUQ39" s="174"/>
      <c r="RUR39" s="174"/>
      <c r="RUS39" s="174"/>
      <c r="RUT39" s="174"/>
      <c r="RUU39" s="174"/>
      <c r="RUV39" s="174"/>
      <c r="RUW39" s="174"/>
      <c r="RUX39" s="174"/>
      <c r="RUY39" s="174"/>
      <c r="RUZ39" s="174"/>
      <c r="RVP39" s="174"/>
      <c r="RVQ39" s="174"/>
      <c r="RVR39" s="174"/>
      <c r="RVS39" s="174"/>
      <c r="RVT39" s="174"/>
      <c r="RVU39" s="174"/>
      <c r="RVV39" s="174"/>
      <c r="RVW39" s="174"/>
      <c r="RVX39" s="174"/>
      <c r="RVY39" s="174"/>
      <c r="RVZ39" s="174"/>
      <c r="RWA39" s="174"/>
      <c r="RWB39" s="174"/>
      <c r="RWR39" s="174"/>
      <c r="RWS39" s="174"/>
      <c r="RWT39" s="174"/>
      <c r="RWU39" s="174"/>
      <c r="RWV39" s="174"/>
      <c r="RWW39" s="174"/>
      <c r="RWX39" s="174"/>
      <c r="RWY39" s="174"/>
      <c r="RWZ39" s="174"/>
      <c r="RXA39" s="174"/>
      <c r="RXB39" s="174"/>
      <c r="RXC39" s="174"/>
      <c r="RXD39" s="174"/>
      <c r="RXT39" s="174"/>
      <c r="RXU39" s="174"/>
      <c r="RXV39" s="174"/>
      <c r="RXW39" s="174"/>
      <c r="RXX39" s="174"/>
      <c r="RXY39" s="174"/>
      <c r="RXZ39" s="174"/>
      <c r="RYA39" s="174"/>
      <c r="RYB39" s="174"/>
      <c r="RYC39" s="174"/>
      <c r="RYD39" s="174"/>
      <c r="RYE39" s="174"/>
      <c r="RYF39" s="174"/>
      <c r="RYV39" s="174"/>
      <c r="RYW39" s="174"/>
      <c r="RYX39" s="174"/>
      <c r="RYY39" s="174"/>
      <c r="RYZ39" s="174"/>
      <c r="RZA39" s="174"/>
      <c r="RZB39" s="174"/>
      <c r="RZC39" s="174"/>
      <c r="RZD39" s="174"/>
      <c r="RZE39" s="174"/>
      <c r="RZF39" s="174"/>
      <c r="RZG39" s="174"/>
      <c r="RZH39" s="174"/>
      <c r="RZX39" s="174"/>
      <c r="RZY39" s="174"/>
      <c r="RZZ39" s="174"/>
      <c r="SAA39" s="174"/>
      <c r="SAB39" s="174"/>
      <c r="SAC39" s="174"/>
      <c r="SAD39" s="174"/>
      <c r="SAE39" s="174"/>
      <c r="SAF39" s="174"/>
      <c r="SAG39" s="174"/>
      <c r="SAH39" s="174"/>
      <c r="SAI39" s="174"/>
      <c r="SAJ39" s="174"/>
      <c r="SAZ39" s="174"/>
      <c r="SBA39" s="174"/>
      <c r="SBB39" s="174"/>
      <c r="SBC39" s="174"/>
      <c r="SBD39" s="174"/>
      <c r="SBE39" s="174"/>
      <c r="SBF39" s="174"/>
      <c r="SBG39" s="174"/>
      <c r="SBH39" s="174"/>
      <c r="SBI39" s="174"/>
      <c r="SBJ39" s="174"/>
      <c r="SBK39" s="174"/>
      <c r="SBL39" s="174"/>
      <c r="SCB39" s="174"/>
      <c r="SCC39" s="174"/>
      <c r="SCD39" s="174"/>
      <c r="SCE39" s="174"/>
      <c r="SCF39" s="174"/>
      <c r="SCG39" s="174"/>
      <c r="SCH39" s="174"/>
      <c r="SCI39" s="174"/>
      <c r="SCJ39" s="174"/>
      <c r="SCK39" s="174"/>
      <c r="SCL39" s="174"/>
      <c r="SCM39" s="174"/>
      <c r="SCN39" s="174"/>
      <c r="SDD39" s="174"/>
      <c r="SDE39" s="174"/>
      <c r="SDF39" s="174"/>
      <c r="SDG39" s="174"/>
      <c r="SDH39" s="174"/>
      <c r="SDI39" s="174"/>
      <c r="SDJ39" s="174"/>
      <c r="SDK39" s="174"/>
      <c r="SDL39" s="174"/>
      <c r="SDM39" s="174"/>
      <c r="SDN39" s="174"/>
      <c r="SDO39" s="174"/>
      <c r="SDP39" s="174"/>
      <c r="SEF39" s="174"/>
      <c r="SEG39" s="174"/>
      <c r="SEH39" s="174"/>
      <c r="SEI39" s="174"/>
      <c r="SEJ39" s="174"/>
      <c r="SEK39" s="174"/>
      <c r="SEL39" s="174"/>
      <c r="SEM39" s="174"/>
      <c r="SEN39" s="174"/>
      <c r="SEO39" s="174"/>
      <c r="SEP39" s="174"/>
      <c r="SEQ39" s="174"/>
      <c r="SER39" s="174"/>
      <c r="SFH39" s="174"/>
      <c r="SFI39" s="174"/>
      <c r="SFJ39" s="174"/>
      <c r="SFK39" s="174"/>
      <c r="SFL39" s="174"/>
      <c r="SFM39" s="174"/>
      <c r="SFN39" s="174"/>
      <c r="SFO39" s="174"/>
      <c r="SFP39" s="174"/>
      <c r="SFQ39" s="174"/>
      <c r="SFR39" s="174"/>
      <c r="SFS39" s="174"/>
      <c r="SFT39" s="174"/>
      <c r="SGJ39" s="174"/>
      <c r="SGK39" s="174"/>
      <c r="SGL39" s="174"/>
      <c r="SGM39" s="174"/>
      <c r="SGN39" s="174"/>
      <c r="SGO39" s="174"/>
      <c r="SGP39" s="174"/>
      <c r="SGQ39" s="174"/>
      <c r="SGR39" s="174"/>
      <c r="SGS39" s="174"/>
      <c r="SGT39" s="174"/>
      <c r="SGU39" s="174"/>
      <c r="SGV39" s="174"/>
      <c r="SHL39" s="174"/>
      <c r="SHM39" s="174"/>
      <c r="SHN39" s="174"/>
      <c r="SHO39" s="174"/>
      <c r="SHP39" s="174"/>
      <c r="SHQ39" s="174"/>
      <c r="SHR39" s="174"/>
      <c r="SHS39" s="174"/>
      <c r="SHT39" s="174"/>
      <c r="SHU39" s="174"/>
      <c r="SHV39" s="174"/>
      <c r="SHW39" s="174"/>
      <c r="SHX39" s="174"/>
      <c r="SIN39" s="174"/>
      <c r="SIO39" s="174"/>
      <c r="SIP39" s="174"/>
      <c r="SIQ39" s="174"/>
      <c r="SIR39" s="174"/>
      <c r="SIS39" s="174"/>
      <c r="SIT39" s="174"/>
      <c r="SIU39" s="174"/>
      <c r="SIV39" s="174"/>
      <c r="SIW39" s="174"/>
      <c r="SIX39" s="174"/>
      <c r="SIY39" s="174"/>
      <c r="SIZ39" s="174"/>
      <c r="SJP39" s="174"/>
      <c r="SJQ39" s="174"/>
      <c r="SJR39" s="174"/>
      <c r="SJS39" s="174"/>
      <c r="SJT39" s="174"/>
      <c r="SJU39" s="174"/>
      <c r="SJV39" s="174"/>
      <c r="SJW39" s="174"/>
      <c r="SJX39" s="174"/>
      <c r="SJY39" s="174"/>
      <c r="SJZ39" s="174"/>
      <c r="SKA39" s="174"/>
      <c r="SKB39" s="174"/>
      <c r="SKR39" s="174"/>
      <c r="SKS39" s="174"/>
      <c r="SKT39" s="174"/>
      <c r="SKU39" s="174"/>
      <c r="SKV39" s="174"/>
      <c r="SKW39" s="174"/>
      <c r="SKX39" s="174"/>
      <c r="SKY39" s="174"/>
      <c r="SKZ39" s="174"/>
      <c r="SLA39" s="174"/>
      <c r="SLB39" s="174"/>
      <c r="SLC39" s="174"/>
      <c r="SLD39" s="174"/>
      <c r="SLT39" s="174"/>
      <c r="SLU39" s="174"/>
      <c r="SLV39" s="174"/>
      <c r="SLW39" s="174"/>
      <c r="SLX39" s="174"/>
      <c r="SLY39" s="174"/>
      <c r="SLZ39" s="174"/>
      <c r="SMA39" s="174"/>
      <c r="SMB39" s="174"/>
      <c r="SMC39" s="174"/>
      <c r="SMD39" s="174"/>
      <c r="SME39" s="174"/>
      <c r="SMF39" s="174"/>
      <c r="SMV39" s="174"/>
      <c r="SMW39" s="174"/>
      <c r="SMX39" s="174"/>
      <c r="SMY39" s="174"/>
      <c r="SMZ39" s="174"/>
      <c r="SNA39" s="174"/>
      <c r="SNB39" s="174"/>
      <c r="SNC39" s="174"/>
      <c r="SND39" s="174"/>
      <c r="SNE39" s="174"/>
      <c r="SNF39" s="174"/>
      <c r="SNG39" s="174"/>
      <c r="SNH39" s="174"/>
      <c r="SNX39" s="174"/>
      <c r="SNY39" s="174"/>
      <c r="SNZ39" s="174"/>
      <c r="SOA39" s="174"/>
      <c r="SOB39" s="174"/>
      <c r="SOC39" s="174"/>
      <c r="SOD39" s="174"/>
      <c r="SOE39" s="174"/>
      <c r="SOF39" s="174"/>
      <c r="SOG39" s="174"/>
      <c r="SOH39" s="174"/>
      <c r="SOI39" s="174"/>
      <c r="SOJ39" s="174"/>
      <c r="SOZ39" s="174"/>
      <c r="SPA39" s="174"/>
      <c r="SPB39" s="174"/>
      <c r="SPC39" s="174"/>
      <c r="SPD39" s="174"/>
      <c r="SPE39" s="174"/>
      <c r="SPF39" s="174"/>
      <c r="SPG39" s="174"/>
      <c r="SPH39" s="174"/>
      <c r="SPI39" s="174"/>
      <c r="SPJ39" s="174"/>
      <c r="SPK39" s="174"/>
      <c r="SPL39" s="174"/>
      <c r="SQB39" s="174"/>
      <c r="SQC39" s="174"/>
      <c r="SQD39" s="174"/>
      <c r="SQE39" s="174"/>
      <c r="SQF39" s="174"/>
      <c r="SQG39" s="174"/>
      <c r="SQH39" s="174"/>
      <c r="SQI39" s="174"/>
      <c r="SQJ39" s="174"/>
      <c r="SQK39" s="174"/>
      <c r="SQL39" s="174"/>
      <c r="SQM39" s="174"/>
      <c r="SQN39" s="174"/>
      <c r="SRD39" s="174"/>
      <c r="SRE39" s="174"/>
      <c r="SRF39" s="174"/>
      <c r="SRG39" s="174"/>
      <c r="SRH39" s="174"/>
      <c r="SRI39" s="174"/>
      <c r="SRJ39" s="174"/>
      <c r="SRK39" s="174"/>
      <c r="SRL39" s="174"/>
      <c r="SRM39" s="174"/>
      <c r="SRN39" s="174"/>
      <c r="SRO39" s="174"/>
      <c r="SRP39" s="174"/>
      <c r="SSF39" s="174"/>
      <c r="SSG39" s="174"/>
      <c r="SSH39" s="174"/>
      <c r="SSI39" s="174"/>
      <c r="SSJ39" s="174"/>
      <c r="SSK39" s="174"/>
      <c r="SSL39" s="174"/>
      <c r="SSM39" s="174"/>
      <c r="SSN39" s="174"/>
      <c r="SSO39" s="174"/>
      <c r="SSP39" s="174"/>
      <c r="SSQ39" s="174"/>
      <c r="SSR39" s="174"/>
      <c r="STH39" s="174"/>
      <c r="STI39" s="174"/>
      <c r="STJ39" s="174"/>
      <c r="STK39" s="174"/>
      <c r="STL39" s="174"/>
      <c r="STM39" s="174"/>
      <c r="STN39" s="174"/>
      <c r="STO39" s="174"/>
      <c r="STP39" s="174"/>
      <c r="STQ39" s="174"/>
      <c r="STR39" s="174"/>
      <c r="STS39" s="174"/>
      <c r="STT39" s="174"/>
      <c r="SUJ39" s="174"/>
      <c r="SUK39" s="174"/>
      <c r="SUL39" s="174"/>
      <c r="SUM39" s="174"/>
      <c r="SUN39" s="174"/>
      <c r="SUO39" s="174"/>
      <c r="SUP39" s="174"/>
      <c r="SUQ39" s="174"/>
      <c r="SUR39" s="174"/>
      <c r="SUS39" s="174"/>
      <c r="SUT39" s="174"/>
      <c r="SUU39" s="174"/>
      <c r="SUV39" s="174"/>
      <c r="SVL39" s="174"/>
      <c r="SVM39" s="174"/>
      <c r="SVN39" s="174"/>
      <c r="SVO39" s="174"/>
      <c r="SVP39" s="174"/>
      <c r="SVQ39" s="174"/>
      <c r="SVR39" s="174"/>
      <c r="SVS39" s="174"/>
      <c r="SVT39" s="174"/>
      <c r="SVU39" s="174"/>
      <c r="SVV39" s="174"/>
      <c r="SVW39" s="174"/>
      <c r="SVX39" s="174"/>
      <c r="SWN39" s="174"/>
      <c r="SWO39" s="174"/>
      <c r="SWP39" s="174"/>
      <c r="SWQ39" s="174"/>
      <c r="SWR39" s="174"/>
      <c r="SWS39" s="174"/>
      <c r="SWT39" s="174"/>
      <c r="SWU39" s="174"/>
      <c r="SWV39" s="174"/>
      <c r="SWW39" s="174"/>
      <c r="SWX39" s="174"/>
      <c r="SWY39" s="174"/>
      <c r="SWZ39" s="174"/>
      <c r="SXP39" s="174"/>
      <c r="SXQ39" s="174"/>
      <c r="SXR39" s="174"/>
      <c r="SXS39" s="174"/>
      <c r="SXT39" s="174"/>
      <c r="SXU39" s="174"/>
      <c r="SXV39" s="174"/>
      <c r="SXW39" s="174"/>
      <c r="SXX39" s="174"/>
      <c r="SXY39" s="174"/>
      <c r="SXZ39" s="174"/>
      <c r="SYA39" s="174"/>
      <c r="SYB39" s="174"/>
      <c r="SYR39" s="174"/>
      <c r="SYS39" s="174"/>
      <c r="SYT39" s="174"/>
      <c r="SYU39" s="174"/>
      <c r="SYV39" s="174"/>
      <c r="SYW39" s="174"/>
      <c r="SYX39" s="174"/>
      <c r="SYY39" s="174"/>
      <c r="SYZ39" s="174"/>
      <c r="SZA39" s="174"/>
      <c r="SZB39" s="174"/>
      <c r="SZC39" s="174"/>
      <c r="SZD39" s="174"/>
      <c r="SZT39" s="174"/>
      <c r="SZU39" s="174"/>
      <c r="SZV39" s="174"/>
      <c r="SZW39" s="174"/>
      <c r="SZX39" s="174"/>
      <c r="SZY39" s="174"/>
      <c r="SZZ39" s="174"/>
      <c r="TAA39" s="174"/>
      <c r="TAB39" s="174"/>
      <c r="TAC39" s="174"/>
      <c r="TAD39" s="174"/>
      <c r="TAE39" s="174"/>
      <c r="TAF39" s="174"/>
      <c r="TAV39" s="174"/>
      <c r="TAW39" s="174"/>
      <c r="TAX39" s="174"/>
      <c r="TAY39" s="174"/>
      <c r="TAZ39" s="174"/>
      <c r="TBA39" s="174"/>
      <c r="TBB39" s="174"/>
      <c r="TBC39" s="174"/>
      <c r="TBD39" s="174"/>
      <c r="TBE39" s="174"/>
      <c r="TBF39" s="174"/>
      <c r="TBG39" s="174"/>
      <c r="TBH39" s="174"/>
      <c r="TBX39" s="174"/>
      <c r="TBY39" s="174"/>
      <c r="TBZ39" s="174"/>
      <c r="TCA39" s="174"/>
      <c r="TCB39" s="174"/>
      <c r="TCC39" s="174"/>
      <c r="TCD39" s="174"/>
      <c r="TCE39" s="174"/>
      <c r="TCF39" s="174"/>
      <c r="TCG39" s="174"/>
      <c r="TCH39" s="174"/>
      <c r="TCI39" s="174"/>
      <c r="TCJ39" s="174"/>
      <c r="TCZ39" s="174"/>
      <c r="TDA39" s="174"/>
      <c r="TDB39" s="174"/>
      <c r="TDC39" s="174"/>
      <c r="TDD39" s="174"/>
      <c r="TDE39" s="174"/>
      <c r="TDF39" s="174"/>
      <c r="TDG39" s="174"/>
      <c r="TDH39" s="174"/>
      <c r="TDI39" s="174"/>
      <c r="TDJ39" s="174"/>
      <c r="TDK39" s="174"/>
      <c r="TDL39" s="174"/>
      <c r="TEB39" s="174"/>
      <c r="TEC39" s="174"/>
      <c r="TED39" s="174"/>
      <c r="TEE39" s="174"/>
      <c r="TEF39" s="174"/>
      <c r="TEG39" s="174"/>
      <c r="TEH39" s="174"/>
      <c r="TEI39" s="174"/>
      <c r="TEJ39" s="174"/>
      <c r="TEK39" s="174"/>
      <c r="TEL39" s="174"/>
      <c r="TEM39" s="174"/>
      <c r="TEN39" s="174"/>
      <c r="TFD39" s="174"/>
      <c r="TFE39" s="174"/>
      <c r="TFF39" s="174"/>
      <c r="TFG39" s="174"/>
      <c r="TFH39" s="174"/>
      <c r="TFI39" s="174"/>
      <c r="TFJ39" s="174"/>
      <c r="TFK39" s="174"/>
      <c r="TFL39" s="174"/>
      <c r="TFM39" s="174"/>
      <c r="TFN39" s="174"/>
      <c r="TFO39" s="174"/>
      <c r="TFP39" s="174"/>
      <c r="TGF39" s="174"/>
      <c r="TGG39" s="174"/>
      <c r="TGH39" s="174"/>
      <c r="TGI39" s="174"/>
      <c r="TGJ39" s="174"/>
      <c r="TGK39" s="174"/>
      <c r="TGL39" s="174"/>
      <c r="TGM39" s="174"/>
      <c r="TGN39" s="174"/>
      <c r="TGO39" s="174"/>
      <c r="TGP39" s="174"/>
      <c r="TGQ39" s="174"/>
      <c r="TGR39" s="174"/>
      <c r="THH39" s="174"/>
      <c r="THI39" s="174"/>
      <c r="THJ39" s="174"/>
      <c r="THK39" s="174"/>
      <c r="THL39" s="174"/>
      <c r="THM39" s="174"/>
      <c r="THN39" s="174"/>
      <c r="THO39" s="174"/>
      <c r="THP39" s="174"/>
      <c r="THQ39" s="174"/>
      <c r="THR39" s="174"/>
      <c r="THS39" s="174"/>
      <c r="THT39" s="174"/>
      <c r="TIJ39" s="174"/>
      <c r="TIK39" s="174"/>
      <c r="TIL39" s="174"/>
      <c r="TIM39" s="174"/>
      <c r="TIN39" s="174"/>
      <c r="TIO39" s="174"/>
      <c r="TIP39" s="174"/>
      <c r="TIQ39" s="174"/>
      <c r="TIR39" s="174"/>
      <c r="TIS39" s="174"/>
      <c r="TIT39" s="174"/>
      <c r="TIU39" s="174"/>
      <c r="TIV39" s="174"/>
      <c r="TJL39" s="174"/>
      <c r="TJM39" s="174"/>
      <c r="TJN39" s="174"/>
      <c r="TJO39" s="174"/>
      <c r="TJP39" s="174"/>
      <c r="TJQ39" s="174"/>
      <c r="TJR39" s="174"/>
      <c r="TJS39" s="174"/>
      <c r="TJT39" s="174"/>
      <c r="TJU39" s="174"/>
      <c r="TJV39" s="174"/>
      <c r="TJW39" s="174"/>
      <c r="TJX39" s="174"/>
      <c r="TKN39" s="174"/>
      <c r="TKO39" s="174"/>
      <c r="TKP39" s="174"/>
      <c r="TKQ39" s="174"/>
      <c r="TKR39" s="174"/>
      <c r="TKS39" s="174"/>
      <c r="TKT39" s="174"/>
      <c r="TKU39" s="174"/>
      <c r="TKV39" s="174"/>
      <c r="TKW39" s="174"/>
      <c r="TKX39" s="174"/>
      <c r="TKY39" s="174"/>
      <c r="TKZ39" s="174"/>
      <c r="TLP39" s="174"/>
      <c r="TLQ39" s="174"/>
      <c r="TLR39" s="174"/>
      <c r="TLS39" s="174"/>
      <c r="TLT39" s="174"/>
      <c r="TLU39" s="174"/>
      <c r="TLV39" s="174"/>
      <c r="TLW39" s="174"/>
      <c r="TLX39" s="174"/>
      <c r="TLY39" s="174"/>
      <c r="TLZ39" s="174"/>
      <c r="TMA39" s="174"/>
      <c r="TMB39" s="174"/>
      <c r="TMR39" s="174"/>
      <c r="TMS39" s="174"/>
      <c r="TMT39" s="174"/>
      <c r="TMU39" s="174"/>
      <c r="TMV39" s="174"/>
      <c r="TMW39" s="174"/>
      <c r="TMX39" s="174"/>
      <c r="TMY39" s="174"/>
      <c r="TMZ39" s="174"/>
      <c r="TNA39" s="174"/>
      <c r="TNB39" s="174"/>
      <c r="TNC39" s="174"/>
      <c r="TND39" s="174"/>
      <c r="TNT39" s="174"/>
      <c r="TNU39" s="174"/>
      <c r="TNV39" s="174"/>
      <c r="TNW39" s="174"/>
      <c r="TNX39" s="174"/>
      <c r="TNY39" s="174"/>
      <c r="TNZ39" s="174"/>
      <c r="TOA39" s="174"/>
      <c r="TOB39" s="174"/>
      <c r="TOC39" s="174"/>
      <c r="TOD39" s="174"/>
      <c r="TOE39" s="174"/>
      <c r="TOF39" s="174"/>
      <c r="TOV39" s="174"/>
      <c r="TOW39" s="174"/>
      <c r="TOX39" s="174"/>
      <c r="TOY39" s="174"/>
      <c r="TOZ39" s="174"/>
      <c r="TPA39" s="174"/>
      <c r="TPB39" s="174"/>
      <c r="TPC39" s="174"/>
      <c r="TPD39" s="174"/>
      <c r="TPE39" s="174"/>
      <c r="TPF39" s="174"/>
      <c r="TPG39" s="174"/>
      <c r="TPH39" s="174"/>
      <c r="TPX39" s="174"/>
      <c r="TPY39" s="174"/>
      <c r="TPZ39" s="174"/>
      <c r="TQA39" s="174"/>
      <c r="TQB39" s="174"/>
      <c r="TQC39" s="174"/>
      <c r="TQD39" s="174"/>
      <c r="TQE39" s="174"/>
      <c r="TQF39" s="174"/>
      <c r="TQG39" s="174"/>
      <c r="TQH39" s="174"/>
      <c r="TQI39" s="174"/>
      <c r="TQJ39" s="174"/>
      <c r="TQZ39" s="174"/>
      <c r="TRA39" s="174"/>
      <c r="TRB39" s="174"/>
      <c r="TRC39" s="174"/>
      <c r="TRD39" s="174"/>
      <c r="TRE39" s="174"/>
      <c r="TRF39" s="174"/>
      <c r="TRG39" s="174"/>
      <c r="TRH39" s="174"/>
      <c r="TRI39" s="174"/>
      <c r="TRJ39" s="174"/>
      <c r="TRK39" s="174"/>
      <c r="TRL39" s="174"/>
      <c r="TSB39" s="174"/>
      <c r="TSC39" s="174"/>
      <c r="TSD39" s="174"/>
      <c r="TSE39" s="174"/>
      <c r="TSF39" s="174"/>
      <c r="TSG39" s="174"/>
      <c r="TSH39" s="174"/>
      <c r="TSI39" s="174"/>
      <c r="TSJ39" s="174"/>
      <c r="TSK39" s="174"/>
      <c r="TSL39" s="174"/>
      <c r="TSM39" s="174"/>
      <c r="TSN39" s="174"/>
      <c r="TTD39" s="174"/>
      <c r="TTE39" s="174"/>
      <c r="TTF39" s="174"/>
      <c r="TTG39" s="174"/>
      <c r="TTH39" s="174"/>
      <c r="TTI39" s="174"/>
      <c r="TTJ39" s="174"/>
      <c r="TTK39" s="174"/>
      <c r="TTL39" s="174"/>
      <c r="TTM39" s="174"/>
      <c r="TTN39" s="174"/>
      <c r="TTO39" s="174"/>
      <c r="TTP39" s="174"/>
      <c r="TUF39" s="174"/>
      <c r="TUG39" s="174"/>
      <c r="TUH39" s="174"/>
      <c r="TUI39" s="174"/>
      <c r="TUJ39" s="174"/>
      <c r="TUK39" s="174"/>
      <c r="TUL39" s="174"/>
      <c r="TUM39" s="174"/>
      <c r="TUN39" s="174"/>
      <c r="TUO39" s="174"/>
      <c r="TUP39" s="174"/>
      <c r="TUQ39" s="174"/>
      <c r="TUR39" s="174"/>
      <c r="TVH39" s="174"/>
      <c r="TVI39" s="174"/>
      <c r="TVJ39" s="174"/>
      <c r="TVK39" s="174"/>
      <c r="TVL39" s="174"/>
      <c r="TVM39" s="174"/>
      <c r="TVN39" s="174"/>
      <c r="TVO39" s="174"/>
      <c r="TVP39" s="174"/>
      <c r="TVQ39" s="174"/>
      <c r="TVR39" s="174"/>
      <c r="TVS39" s="174"/>
      <c r="TVT39" s="174"/>
      <c r="TWJ39" s="174"/>
      <c r="TWK39" s="174"/>
      <c r="TWL39" s="174"/>
      <c r="TWM39" s="174"/>
      <c r="TWN39" s="174"/>
      <c r="TWO39" s="174"/>
      <c r="TWP39" s="174"/>
      <c r="TWQ39" s="174"/>
      <c r="TWR39" s="174"/>
      <c r="TWS39" s="174"/>
      <c r="TWT39" s="174"/>
      <c r="TWU39" s="174"/>
      <c r="TWV39" s="174"/>
      <c r="TXL39" s="174"/>
      <c r="TXM39" s="174"/>
      <c r="TXN39" s="174"/>
      <c r="TXO39" s="174"/>
      <c r="TXP39" s="174"/>
      <c r="TXQ39" s="174"/>
      <c r="TXR39" s="174"/>
      <c r="TXS39" s="174"/>
      <c r="TXT39" s="174"/>
      <c r="TXU39" s="174"/>
      <c r="TXV39" s="174"/>
      <c r="TXW39" s="174"/>
      <c r="TXX39" s="174"/>
      <c r="TYN39" s="174"/>
      <c r="TYO39" s="174"/>
      <c r="TYP39" s="174"/>
      <c r="TYQ39" s="174"/>
      <c r="TYR39" s="174"/>
      <c r="TYS39" s="174"/>
      <c r="TYT39" s="174"/>
      <c r="TYU39" s="174"/>
      <c r="TYV39" s="174"/>
      <c r="TYW39" s="174"/>
      <c r="TYX39" s="174"/>
      <c r="TYY39" s="174"/>
      <c r="TYZ39" s="174"/>
      <c r="TZP39" s="174"/>
      <c r="TZQ39" s="174"/>
      <c r="TZR39" s="174"/>
      <c r="TZS39" s="174"/>
      <c r="TZT39" s="174"/>
      <c r="TZU39" s="174"/>
      <c r="TZV39" s="174"/>
      <c r="TZW39" s="174"/>
      <c r="TZX39" s="174"/>
      <c r="TZY39" s="174"/>
      <c r="TZZ39" s="174"/>
      <c r="UAA39" s="174"/>
      <c r="UAB39" s="174"/>
      <c r="UAR39" s="174"/>
      <c r="UAS39" s="174"/>
      <c r="UAT39" s="174"/>
      <c r="UAU39" s="174"/>
      <c r="UAV39" s="174"/>
      <c r="UAW39" s="174"/>
      <c r="UAX39" s="174"/>
      <c r="UAY39" s="174"/>
      <c r="UAZ39" s="174"/>
      <c r="UBA39" s="174"/>
      <c r="UBB39" s="174"/>
      <c r="UBC39" s="174"/>
      <c r="UBD39" s="174"/>
      <c r="UBT39" s="174"/>
      <c r="UBU39" s="174"/>
      <c r="UBV39" s="174"/>
      <c r="UBW39" s="174"/>
      <c r="UBX39" s="174"/>
      <c r="UBY39" s="174"/>
      <c r="UBZ39" s="174"/>
      <c r="UCA39" s="174"/>
      <c r="UCB39" s="174"/>
      <c r="UCC39" s="174"/>
      <c r="UCD39" s="174"/>
      <c r="UCE39" s="174"/>
      <c r="UCF39" s="174"/>
      <c r="UCV39" s="174"/>
      <c r="UCW39" s="174"/>
      <c r="UCX39" s="174"/>
      <c r="UCY39" s="174"/>
      <c r="UCZ39" s="174"/>
      <c r="UDA39" s="174"/>
      <c r="UDB39" s="174"/>
      <c r="UDC39" s="174"/>
      <c r="UDD39" s="174"/>
      <c r="UDE39" s="174"/>
      <c r="UDF39" s="174"/>
      <c r="UDG39" s="174"/>
      <c r="UDH39" s="174"/>
      <c r="UDX39" s="174"/>
      <c r="UDY39" s="174"/>
      <c r="UDZ39" s="174"/>
      <c r="UEA39" s="174"/>
      <c r="UEB39" s="174"/>
      <c r="UEC39" s="174"/>
      <c r="UED39" s="174"/>
      <c r="UEE39" s="174"/>
      <c r="UEF39" s="174"/>
      <c r="UEG39" s="174"/>
      <c r="UEH39" s="174"/>
      <c r="UEI39" s="174"/>
      <c r="UEJ39" s="174"/>
      <c r="UEZ39" s="174"/>
      <c r="UFA39" s="174"/>
      <c r="UFB39" s="174"/>
      <c r="UFC39" s="174"/>
      <c r="UFD39" s="174"/>
      <c r="UFE39" s="174"/>
      <c r="UFF39" s="174"/>
      <c r="UFG39" s="174"/>
      <c r="UFH39" s="174"/>
      <c r="UFI39" s="174"/>
      <c r="UFJ39" s="174"/>
      <c r="UFK39" s="174"/>
      <c r="UFL39" s="174"/>
      <c r="UGB39" s="174"/>
      <c r="UGC39" s="174"/>
      <c r="UGD39" s="174"/>
      <c r="UGE39" s="174"/>
      <c r="UGF39" s="174"/>
      <c r="UGG39" s="174"/>
      <c r="UGH39" s="174"/>
      <c r="UGI39" s="174"/>
      <c r="UGJ39" s="174"/>
      <c r="UGK39" s="174"/>
      <c r="UGL39" s="174"/>
      <c r="UGM39" s="174"/>
      <c r="UGN39" s="174"/>
      <c r="UHD39" s="174"/>
      <c r="UHE39" s="174"/>
      <c r="UHF39" s="174"/>
      <c r="UHG39" s="174"/>
      <c r="UHH39" s="174"/>
      <c r="UHI39" s="174"/>
      <c r="UHJ39" s="174"/>
      <c r="UHK39" s="174"/>
      <c r="UHL39" s="174"/>
      <c r="UHM39" s="174"/>
      <c r="UHN39" s="174"/>
      <c r="UHO39" s="174"/>
      <c r="UHP39" s="174"/>
      <c r="UIF39" s="174"/>
      <c r="UIG39" s="174"/>
      <c r="UIH39" s="174"/>
      <c r="UII39" s="174"/>
      <c r="UIJ39" s="174"/>
      <c r="UIK39" s="174"/>
      <c r="UIL39" s="174"/>
      <c r="UIM39" s="174"/>
      <c r="UIN39" s="174"/>
      <c r="UIO39" s="174"/>
      <c r="UIP39" s="174"/>
      <c r="UIQ39" s="174"/>
      <c r="UIR39" s="174"/>
      <c r="UJH39" s="174"/>
      <c r="UJI39" s="174"/>
      <c r="UJJ39" s="174"/>
      <c r="UJK39" s="174"/>
      <c r="UJL39" s="174"/>
      <c r="UJM39" s="174"/>
      <c r="UJN39" s="174"/>
      <c r="UJO39" s="174"/>
      <c r="UJP39" s="174"/>
      <c r="UJQ39" s="174"/>
      <c r="UJR39" s="174"/>
      <c r="UJS39" s="174"/>
      <c r="UJT39" s="174"/>
      <c r="UKJ39" s="174"/>
      <c r="UKK39" s="174"/>
      <c r="UKL39" s="174"/>
      <c r="UKM39" s="174"/>
      <c r="UKN39" s="174"/>
      <c r="UKO39" s="174"/>
      <c r="UKP39" s="174"/>
      <c r="UKQ39" s="174"/>
      <c r="UKR39" s="174"/>
      <c r="UKS39" s="174"/>
      <c r="UKT39" s="174"/>
      <c r="UKU39" s="174"/>
      <c r="UKV39" s="174"/>
      <c r="ULL39" s="174"/>
      <c r="ULM39" s="174"/>
      <c r="ULN39" s="174"/>
      <c r="ULO39" s="174"/>
      <c r="ULP39" s="174"/>
      <c r="ULQ39" s="174"/>
      <c r="ULR39" s="174"/>
      <c r="ULS39" s="174"/>
      <c r="ULT39" s="174"/>
      <c r="ULU39" s="174"/>
      <c r="ULV39" s="174"/>
      <c r="ULW39" s="174"/>
      <c r="ULX39" s="174"/>
      <c r="UMN39" s="174"/>
      <c r="UMO39" s="174"/>
      <c r="UMP39" s="174"/>
      <c r="UMQ39" s="174"/>
      <c r="UMR39" s="174"/>
      <c r="UMS39" s="174"/>
      <c r="UMT39" s="174"/>
      <c r="UMU39" s="174"/>
      <c r="UMV39" s="174"/>
      <c r="UMW39" s="174"/>
      <c r="UMX39" s="174"/>
      <c r="UMY39" s="174"/>
      <c r="UMZ39" s="174"/>
      <c r="UNP39" s="174"/>
      <c r="UNQ39" s="174"/>
      <c r="UNR39" s="174"/>
      <c r="UNS39" s="174"/>
      <c r="UNT39" s="174"/>
      <c r="UNU39" s="174"/>
      <c r="UNV39" s="174"/>
      <c r="UNW39" s="174"/>
      <c r="UNX39" s="174"/>
      <c r="UNY39" s="174"/>
      <c r="UNZ39" s="174"/>
      <c r="UOA39" s="174"/>
      <c r="UOB39" s="174"/>
      <c r="UOR39" s="174"/>
      <c r="UOS39" s="174"/>
      <c r="UOT39" s="174"/>
      <c r="UOU39" s="174"/>
      <c r="UOV39" s="174"/>
      <c r="UOW39" s="174"/>
      <c r="UOX39" s="174"/>
      <c r="UOY39" s="174"/>
      <c r="UOZ39" s="174"/>
      <c r="UPA39" s="174"/>
      <c r="UPB39" s="174"/>
      <c r="UPC39" s="174"/>
      <c r="UPD39" s="174"/>
      <c r="UPT39" s="174"/>
      <c r="UPU39" s="174"/>
      <c r="UPV39" s="174"/>
      <c r="UPW39" s="174"/>
      <c r="UPX39" s="174"/>
      <c r="UPY39" s="174"/>
      <c r="UPZ39" s="174"/>
      <c r="UQA39" s="174"/>
      <c r="UQB39" s="174"/>
      <c r="UQC39" s="174"/>
      <c r="UQD39" s="174"/>
      <c r="UQE39" s="174"/>
      <c r="UQF39" s="174"/>
      <c r="UQV39" s="174"/>
      <c r="UQW39" s="174"/>
      <c r="UQX39" s="174"/>
      <c r="UQY39" s="174"/>
      <c r="UQZ39" s="174"/>
      <c r="URA39" s="174"/>
      <c r="URB39" s="174"/>
      <c r="URC39" s="174"/>
      <c r="URD39" s="174"/>
      <c r="URE39" s="174"/>
      <c r="URF39" s="174"/>
      <c r="URG39" s="174"/>
      <c r="URH39" s="174"/>
      <c r="URX39" s="174"/>
      <c r="URY39" s="174"/>
      <c r="URZ39" s="174"/>
      <c r="USA39" s="174"/>
      <c r="USB39" s="174"/>
      <c r="USC39" s="174"/>
      <c r="USD39" s="174"/>
      <c r="USE39" s="174"/>
      <c r="USF39" s="174"/>
      <c r="USG39" s="174"/>
      <c r="USH39" s="174"/>
      <c r="USI39" s="174"/>
      <c r="USJ39" s="174"/>
      <c r="USZ39" s="174"/>
      <c r="UTA39" s="174"/>
      <c r="UTB39" s="174"/>
      <c r="UTC39" s="174"/>
      <c r="UTD39" s="174"/>
      <c r="UTE39" s="174"/>
      <c r="UTF39" s="174"/>
      <c r="UTG39" s="174"/>
      <c r="UTH39" s="174"/>
      <c r="UTI39" s="174"/>
      <c r="UTJ39" s="174"/>
      <c r="UTK39" s="174"/>
      <c r="UTL39" s="174"/>
      <c r="UUB39" s="174"/>
      <c r="UUC39" s="174"/>
      <c r="UUD39" s="174"/>
      <c r="UUE39" s="174"/>
      <c r="UUF39" s="174"/>
      <c r="UUG39" s="174"/>
      <c r="UUH39" s="174"/>
      <c r="UUI39" s="174"/>
      <c r="UUJ39" s="174"/>
      <c r="UUK39" s="174"/>
      <c r="UUL39" s="174"/>
      <c r="UUM39" s="174"/>
      <c r="UUN39" s="174"/>
      <c r="UVD39" s="174"/>
      <c r="UVE39" s="174"/>
      <c r="UVF39" s="174"/>
      <c r="UVG39" s="174"/>
      <c r="UVH39" s="174"/>
      <c r="UVI39" s="174"/>
      <c r="UVJ39" s="174"/>
      <c r="UVK39" s="174"/>
      <c r="UVL39" s="174"/>
      <c r="UVM39" s="174"/>
      <c r="UVN39" s="174"/>
      <c r="UVO39" s="174"/>
      <c r="UVP39" s="174"/>
      <c r="UWF39" s="174"/>
      <c r="UWG39" s="174"/>
      <c r="UWH39" s="174"/>
      <c r="UWI39" s="174"/>
      <c r="UWJ39" s="174"/>
      <c r="UWK39" s="174"/>
      <c r="UWL39" s="174"/>
      <c r="UWM39" s="174"/>
      <c r="UWN39" s="174"/>
      <c r="UWO39" s="174"/>
      <c r="UWP39" s="174"/>
      <c r="UWQ39" s="174"/>
      <c r="UWR39" s="174"/>
      <c r="UXH39" s="174"/>
      <c r="UXI39" s="174"/>
      <c r="UXJ39" s="174"/>
      <c r="UXK39" s="174"/>
      <c r="UXL39" s="174"/>
      <c r="UXM39" s="174"/>
      <c r="UXN39" s="174"/>
      <c r="UXO39" s="174"/>
      <c r="UXP39" s="174"/>
      <c r="UXQ39" s="174"/>
      <c r="UXR39" s="174"/>
      <c r="UXS39" s="174"/>
      <c r="UXT39" s="174"/>
      <c r="UYJ39" s="174"/>
      <c r="UYK39" s="174"/>
      <c r="UYL39" s="174"/>
      <c r="UYM39" s="174"/>
      <c r="UYN39" s="174"/>
      <c r="UYO39" s="174"/>
      <c r="UYP39" s="174"/>
      <c r="UYQ39" s="174"/>
      <c r="UYR39" s="174"/>
      <c r="UYS39" s="174"/>
      <c r="UYT39" s="174"/>
      <c r="UYU39" s="174"/>
      <c r="UYV39" s="174"/>
      <c r="UZL39" s="174"/>
      <c r="UZM39" s="174"/>
      <c r="UZN39" s="174"/>
      <c r="UZO39" s="174"/>
      <c r="UZP39" s="174"/>
      <c r="UZQ39" s="174"/>
      <c r="UZR39" s="174"/>
      <c r="UZS39" s="174"/>
      <c r="UZT39" s="174"/>
      <c r="UZU39" s="174"/>
      <c r="UZV39" s="174"/>
      <c r="UZW39" s="174"/>
      <c r="UZX39" s="174"/>
      <c r="VAN39" s="174"/>
      <c r="VAO39" s="174"/>
      <c r="VAP39" s="174"/>
      <c r="VAQ39" s="174"/>
      <c r="VAR39" s="174"/>
      <c r="VAS39" s="174"/>
      <c r="VAT39" s="174"/>
      <c r="VAU39" s="174"/>
      <c r="VAV39" s="174"/>
      <c r="VAW39" s="174"/>
      <c r="VAX39" s="174"/>
      <c r="VAY39" s="174"/>
      <c r="VAZ39" s="174"/>
      <c r="VBP39" s="174"/>
      <c r="VBQ39" s="174"/>
      <c r="VBR39" s="174"/>
      <c r="VBS39" s="174"/>
      <c r="VBT39" s="174"/>
      <c r="VBU39" s="174"/>
      <c r="VBV39" s="174"/>
      <c r="VBW39" s="174"/>
      <c r="VBX39" s="174"/>
      <c r="VBY39" s="174"/>
      <c r="VBZ39" s="174"/>
      <c r="VCA39" s="174"/>
      <c r="VCB39" s="174"/>
      <c r="VCR39" s="174"/>
      <c r="VCS39" s="174"/>
      <c r="VCT39" s="174"/>
      <c r="VCU39" s="174"/>
      <c r="VCV39" s="174"/>
      <c r="VCW39" s="174"/>
      <c r="VCX39" s="174"/>
      <c r="VCY39" s="174"/>
      <c r="VCZ39" s="174"/>
      <c r="VDA39" s="174"/>
      <c r="VDB39" s="174"/>
      <c r="VDC39" s="174"/>
      <c r="VDD39" s="174"/>
      <c r="VDT39" s="174"/>
      <c r="VDU39" s="174"/>
      <c r="VDV39" s="174"/>
      <c r="VDW39" s="174"/>
      <c r="VDX39" s="174"/>
      <c r="VDY39" s="174"/>
      <c r="VDZ39" s="174"/>
      <c r="VEA39" s="174"/>
      <c r="VEB39" s="174"/>
      <c r="VEC39" s="174"/>
      <c r="VED39" s="174"/>
      <c r="VEE39" s="174"/>
      <c r="VEF39" s="174"/>
      <c r="VEV39" s="174"/>
      <c r="VEW39" s="174"/>
      <c r="VEX39" s="174"/>
      <c r="VEY39" s="174"/>
      <c r="VEZ39" s="174"/>
      <c r="VFA39" s="174"/>
      <c r="VFB39" s="174"/>
      <c r="VFC39" s="174"/>
      <c r="VFD39" s="174"/>
      <c r="VFE39" s="174"/>
      <c r="VFF39" s="174"/>
      <c r="VFG39" s="174"/>
      <c r="VFH39" s="174"/>
      <c r="VFX39" s="174"/>
      <c r="VFY39" s="174"/>
      <c r="VFZ39" s="174"/>
      <c r="VGA39" s="174"/>
      <c r="VGB39" s="174"/>
      <c r="VGC39" s="174"/>
      <c r="VGD39" s="174"/>
      <c r="VGE39" s="174"/>
      <c r="VGF39" s="174"/>
      <c r="VGG39" s="174"/>
      <c r="VGH39" s="174"/>
      <c r="VGI39" s="174"/>
      <c r="VGJ39" s="174"/>
      <c r="VGZ39" s="174"/>
      <c r="VHA39" s="174"/>
      <c r="VHB39" s="174"/>
      <c r="VHC39" s="174"/>
      <c r="VHD39" s="174"/>
      <c r="VHE39" s="174"/>
      <c r="VHF39" s="174"/>
      <c r="VHG39" s="174"/>
      <c r="VHH39" s="174"/>
      <c r="VHI39" s="174"/>
      <c r="VHJ39" s="174"/>
      <c r="VHK39" s="174"/>
      <c r="VHL39" s="174"/>
      <c r="VIB39" s="174"/>
      <c r="VIC39" s="174"/>
      <c r="VID39" s="174"/>
      <c r="VIE39" s="174"/>
      <c r="VIF39" s="174"/>
      <c r="VIG39" s="174"/>
      <c r="VIH39" s="174"/>
      <c r="VII39" s="174"/>
      <c r="VIJ39" s="174"/>
      <c r="VIK39" s="174"/>
      <c r="VIL39" s="174"/>
      <c r="VIM39" s="174"/>
      <c r="VIN39" s="174"/>
      <c r="VJD39" s="174"/>
      <c r="VJE39" s="174"/>
      <c r="VJF39" s="174"/>
      <c r="VJG39" s="174"/>
      <c r="VJH39" s="174"/>
      <c r="VJI39" s="174"/>
      <c r="VJJ39" s="174"/>
      <c r="VJK39" s="174"/>
      <c r="VJL39" s="174"/>
      <c r="VJM39" s="174"/>
      <c r="VJN39" s="174"/>
      <c r="VJO39" s="174"/>
      <c r="VJP39" s="174"/>
      <c r="VKF39" s="174"/>
      <c r="VKG39" s="174"/>
      <c r="VKH39" s="174"/>
      <c r="VKI39" s="174"/>
      <c r="VKJ39" s="174"/>
      <c r="VKK39" s="174"/>
      <c r="VKL39" s="174"/>
      <c r="VKM39" s="174"/>
      <c r="VKN39" s="174"/>
      <c r="VKO39" s="174"/>
      <c r="VKP39" s="174"/>
      <c r="VKQ39" s="174"/>
      <c r="VKR39" s="174"/>
      <c r="VLH39" s="174"/>
      <c r="VLI39" s="174"/>
      <c r="VLJ39" s="174"/>
      <c r="VLK39" s="174"/>
      <c r="VLL39" s="174"/>
      <c r="VLM39" s="174"/>
      <c r="VLN39" s="174"/>
      <c r="VLO39" s="174"/>
      <c r="VLP39" s="174"/>
      <c r="VLQ39" s="174"/>
      <c r="VLR39" s="174"/>
      <c r="VLS39" s="174"/>
      <c r="VLT39" s="174"/>
      <c r="VMJ39" s="174"/>
      <c r="VMK39" s="174"/>
      <c r="VML39" s="174"/>
      <c r="VMM39" s="174"/>
      <c r="VMN39" s="174"/>
      <c r="VMO39" s="174"/>
      <c r="VMP39" s="174"/>
      <c r="VMQ39" s="174"/>
      <c r="VMR39" s="174"/>
      <c r="VMS39" s="174"/>
      <c r="VMT39" s="174"/>
      <c r="VMU39" s="174"/>
      <c r="VMV39" s="174"/>
      <c r="VNL39" s="174"/>
      <c r="VNM39" s="174"/>
      <c r="VNN39" s="174"/>
      <c r="VNO39" s="174"/>
      <c r="VNP39" s="174"/>
      <c r="VNQ39" s="174"/>
      <c r="VNR39" s="174"/>
      <c r="VNS39" s="174"/>
      <c r="VNT39" s="174"/>
      <c r="VNU39" s="174"/>
      <c r="VNV39" s="174"/>
      <c r="VNW39" s="174"/>
      <c r="VNX39" s="174"/>
      <c r="VON39" s="174"/>
      <c r="VOO39" s="174"/>
      <c r="VOP39" s="174"/>
      <c r="VOQ39" s="174"/>
      <c r="VOR39" s="174"/>
      <c r="VOS39" s="174"/>
      <c r="VOT39" s="174"/>
      <c r="VOU39" s="174"/>
      <c r="VOV39" s="174"/>
      <c r="VOW39" s="174"/>
      <c r="VOX39" s="174"/>
      <c r="VOY39" s="174"/>
      <c r="VOZ39" s="174"/>
      <c r="VPP39" s="174"/>
      <c r="VPQ39" s="174"/>
      <c r="VPR39" s="174"/>
      <c r="VPS39" s="174"/>
      <c r="VPT39" s="174"/>
      <c r="VPU39" s="174"/>
      <c r="VPV39" s="174"/>
      <c r="VPW39" s="174"/>
      <c r="VPX39" s="174"/>
      <c r="VPY39" s="174"/>
      <c r="VPZ39" s="174"/>
      <c r="VQA39" s="174"/>
      <c r="VQB39" s="174"/>
      <c r="VQR39" s="174"/>
      <c r="VQS39" s="174"/>
      <c r="VQT39" s="174"/>
      <c r="VQU39" s="174"/>
      <c r="VQV39" s="174"/>
      <c r="VQW39" s="174"/>
      <c r="VQX39" s="174"/>
      <c r="VQY39" s="174"/>
      <c r="VQZ39" s="174"/>
      <c r="VRA39" s="174"/>
      <c r="VRB39" s="174"/>
      <c r="VRC39" s="174"/>
      <c r="VRD39" s="174"/>
      <c r="VRT39" s="174"/>
      <c r="VRU39" s="174"/>
      <c r="VRV39" s="174"/>
      <c r="VRW39" s="174"/>
      <c r="VRX39" s="174"/>
      <c r="VRY39" s="174"/>
      <c r="VRZ39" s="174"/>
      <c r="VSA39" s="174"/>
      <c r="VSB39" s="174"/>
      <c r="VSC39" s="174"/>
      <c r="VSD39" s="174"/>
      <c r="VSE39" s="174"/>
      <c r="VSF39" s="174"/>
      <c r="VSV39" s="174"/>
      <c r="VSW39" s="174"/>
      <c r="VSX39" s="174"/>
      <c r="VSY39" s="174"/>
      <c r="VSZ39" s="174"/>
      <c r="VTA39" s="174"/>
      <c r="VTB39" s="174"/>
      <c r="VTC39" s="174"/>
      <c r="VTD39" s="174"/>
      <c r="VTE39" s="174"/>
      <c r="VTF39" s="174"/>
      <c r="VTG39" s="174"/>
      <c r="VTH39" s="174"/>
      <c r="VTX39" s="174"/>
      <c r="VTY39" s="174"/>
      <c r="VTZ39" s="174"/>
      <c r="VUA39" s="174"/>
      <c r="VUB39" s="174"/>
      <c r="VUC39" s="174"/>
      <c r="VUD39" s="174"/>
      <c r="VUE39" s="174"/>
      <c r="VUF39" s="174"/>
      <c r="VUG39" s="174"/>
      <c r="VUH39" s="174"/>
      <c r="VUI39" s="174"/>
      <c r="VUJ39" s="174"/>
      <c r="VUZ39" s="174"/>
      <c r="VVA39" s="174"/>
      <c r="VVB39" s="174"/>
      <c r="VVC39" s="174"/>
      <c r="VVD39" s="174"/>
      <c r="VVE39" s="174"/>
      <c r="VVF39" s="174"/>
      <c r="VVG39" s="174"/>
      <c r="VVH39" s="174"/>
      <c r="VVI39" s="174"/>
      <c r="VVJ39" s="174"/>
      <c r="VVK39" s="174"/>
      <c r="VVL39" s="174"/>
      <c r="VWB39" s="174"/>
      <c r="VWC39" s="174"/>
      <c r="VWD39" s="174"/>
      <c r="VWE39" s="174"/>
      <c r="VWF39" s="174"/>
      <c r="VWG39" s="174"/>
      <c r="VWH39" s="174"/>
      <c r="VWI39" s="174"/>
      <c r="VWJ39" s="174"/>
      <c r="VWK39" s="174"/>
      <c r="VWL39" s="174"/>
      <c r="VWM39" s="174"/>
      <c r="VWN39" s="174"/>
      <c r="VXD39" s="174"/>
      <c r="VXE39" s="174"/>
      <c r="VXF39" s="174"/>
      <c r="VXG39" s="174"/>
      <c r="VXH39" s="174"/>
      <c r="VXI39" s="174"/>
      <c r="VXJ39" s="174"/>
      <c r="VXK39" s="174"/>
      <c r="VXL39" s="174"/>
      <c r="VXM39" s="174"/>
      <c r="VXN39" s="174"/>
      <c r="VXO39" s="174"/>
      <c r="VXP39" s="174"/>
      <c r="VYF39" s="174"/>
      <c r="VYG39" s="174"/>
      <c r="VYH39" s="174"/>
      <c r="VYI39" s="174"/>
      <c r="VYJ39" s="174"/>
      <c r="VYK39" s="174"/>
      <c r="VYL39" s="174"/>
      <c r="VYM39" s="174"/>
      <c r="VYN39" s="174"/>
      <c r="VYO39" s="174"/>
      <c r="VYP39" s="174"/>
      <c r="VYQ39" s="174"/>
      <c r="VYR39" s="174"/>
      <c r="VZH39" s="174"/>
      <c r="VZI39" s="174"/>
      <c r="VZJ39" s="174"/>
      <c r="VZK39" s="174"/>
      <c r="VZL39" s="174"/>
      <c r="VZM39" s="174"/>
      <c r="VZN39" s="174"/>
      <c r="VZO39" s="174"/>
      <c r="VZP39" s="174"/>
      <c r="VZQ39" s="174"/>
      <c r="VZR39" s="174"/>
      <c r="VZS39" s="174"/>
      <c r="VZT39" s="174"/>
      <c r="WAJ39" s="174"/>
      <c r="WAK39" s="174"/>
      <c r="WAL39" s="174"/>
      <c r="WAM39" s="174"/>
      <c r="WAN39" s="174"/>
      <c r="WAO39" s="174"/>
      <c r="WAP39" s="174"/>
      <c r="WAQ39" s="174"/>
      <c r="WAR39" s="174"/>
      <c r="WAS39" s="174"/>
      <c r="WAT39" s="174"/>
      <c r="WAU39" s="174"/>
      <c r="WAV39" s="174"/>
      <c r="WBL39" s="174"/>
      <c r="WBM39" s="174"/>
      <c r="WBN39" s="174"/>
      <c r="WBO39" s="174"/>
      <c r="WBP39" s="174"/>
      <c r="WBQ39" s="174"/>
      <c r="WBR39" s="174"/>
      <c r="WBS39" s="174"/>
      <c r="WBT39" s="174"/>
      <c r="WBU39" s="174"/>
      <c r="WBV39" s="174"/>
      <c r="WBW39" s="174"/>
      <c r="WBX39" s="174"/>
      <c r="WCN39" s="174"/>
      <c r="WCO39" s="174"/>
      <c r="WCP39" s="174"/>
      <c r="WCQ39" s="174"/>
      <c r="WCR39" s="174"/>
      <c r="WCS39" s="174"/>
      <c r="WCT39" s="174"/>
      <c r="WCU39" s="174"/>
      <c r="WCV39" s="174"/>
      <c r="WCW39" s="174"/>
      <c r="WCX39" s="174"/>
      <c r="WCY39" s="174"/>
      <c r="WCZ39" s="174"/>
      <c r="WDP39" s="174"/>
      <c r="WDQ39" s="174"/>
      <c r="WDR39" s="174"/>
      <c r="WDS39" s="174"/>
      <c r="WDT39" s="174"/>
      <c r="WDU39" s="174"/>
      <c r="WDV39" s="174"/>
      <c r="WDW39" s="174"/>
      <c r="WDX39" s="174"/>
      <c r="WDY39" s="174"/>
      <c r="WDZ39" s="174"/>
      <c r="WEA39" s="174"/>
      <c r="WEB39" s="174"/>
      <c r="WER39" s="174"/>
      <c r="WES39" s="174"/>
      <c r="WET39" s="174"/>
      <c r="WEU39" s="174"/>
      <c r="WEV39" s="174"/>
      <c r="WEW39" s="174"/>
      <c r="WEX39" s="174"/>
      <c r="WEY39" s="174"/>
      <c r="WEZ39" s="174"/>
      <c r="WFA39" s="174"/>
      <c r="WFB39" s="174"/>
      <c r="WFC39" s="174"/>
      <c r="WFD39" s="174"/>
      <c r="WFT39" s="174"/>
      <c r="WFU39" s="174"/>
      <c r="WFV39" s="174"/>
      <c r="WFW39" s="174"/>
      <c r="WFX39" s="174"/>
      <c r="WFY39" s="174"/>
      <c r="WFZ39" s="174"/>
      <c r="WGA39" s="174"/>
      <c r="WGB39" s="174"/>
      <c r="WGC39" s="174"/>
      <c r="WGD39" s="174"/>
      <c r="WGE39" s="174"/>
      <c r="WGF39" s="174"/>
      <c r="WGV39" s="174"/>
      <c r="WGW39" s="174"/>
      <c r="WGX39" s="174"/>
      <c r="WGY39" s="174"/>
      <c r="WGZ39" s="174"/>
      <c r="WHA39" s="174"/>
      <c r="WHB39" s="174"/>
      <c r="WHC39" s="174"/>
      <c r="WHD39" s="174"/>
      <c r="WHE39" s="174"/>
      <c r="WHF39" s="174"/>
      <c r="WHG39" s="174"/>
      <c r="WHH39" s="174"/>
      <c r="WHX39" s="174"/>
      <c r="WHY39" s="174"/>
      <c r="WHZ39" s="174"/>
      <c r="WIA39" s="174"/>
      <c r="WIB39" s="174"/>
      <c r="WIC39" s="174"/>
      <c r="WID39" s="174"/>
      <c r="WIE39" s="174"/>
      <c r="WIF39" s="174"/>
      <c r="WIG39" s="174"/>
      <c r="WIH39" s="174"/>
      <c r="WII39" s="174"/>
      <c r="WIJ39" s="174"/>
      <c r="WIZ39" s="174"/>
      <c r="WJA39" s="174"/>
      <c r="WJB39" s="174"/>
      <c r="WJC39" s="174"/>
      <c r="WJD39" s="174"/>
      <c r="WJE39" s="174"/>
      <c r="WJF39" s="174"/>
      <c r="WJG39" s="174"/>
      <c r="WJH39" s="174"/>
      <c r="WJI39" s="174"/>
      <c r="WJJ39" s="174"/>
      <c r="WJK39" s="174"/>
      <c r="WJL39" s="174"/>
      <c r="WKB39" s="174"/>
      <c r="WKC39" s="174"/>
      <c r="WKD39" s="174"/>
      <c r="WKE39" s="174"/>
      <c r="WKF39" s="174"/>
      <c r="WKG39" s="174"/>
      <c r="WKH39" s="174"/>
      <c r="WKI39" s="174"/>
      <c r="WKJ39" s="174"/>
      <c r="WKK39" s="174"/>
      <c r="WKL39" s="174"/>
      <c r="WKM39" s="174"/>
      <c r="WKN39" s="174"/>
      <c r="WLD39" s="174"/>
      <c r="WLE39" s="174"/>
      <c r="WLF39" s="174"/>
      <c r="WLG39" s="174"/>
      <c r="WLH39" s="174"/>
      <c r="WLI39" s="174"/>
      <c r="WLJ39" s="174"/>
      <c r="WLK39" s="174"/>
      <c r="WLL39" s="174"/>
      <c r="WLM39" s="174"/>
      <c r="WLN39" s="174"/>
      <c r="WLO39" s="174"/>
      <c r="WLP39" s="174"/>
      <c r="WMF39" s="174"/>
      <c r="WMG39" s="174"/>
      <c r="WMH39" s="174"/>
      <c r="WMI39" s="174"/>
      <c r="WMJ39" s="174"/>
      <c r="WMK39" s="174"/>
      <c r="WML39" s="174"/>
      <c r="WMM39" s="174"/>
      <c r="WMN39" s="174"/>
      <c r="WMO39" s="174"/>
      <c r="WMP39" s="174"/>
      <c r="WMQ39" s="174"/>
      <c r="WMR39" s="174"/>
      <c r="WNH39" s="174"/>
      <c r="WNI39" s="174"/>
      <c r="WNJ39" s="174"/>
      <c r="WNK39" s="174"/>
      <c r="WNL39" s="174"/>
      <c r="WNM39" s="174"/>
      <c r="WNN39" s="174"/>
      <c r="WNO39" s="174"/>
      <c r="WNP39" s="174"/>
      <c r="WNQ39" s="174"/>
      <c r="WNR39" s="174"/>
      <c r="WNS39" s="174"/>
      <c r="WNT39" s="174"/>
      <c r="WOJ39" s="174"/>
      <c r="WOK39" s="174"/>
      <c r="WOL39" s="174"/>
      <c r="WOM39" s="174"/>
      <c r="WON39" s="174"/>
      <c r="WOO39" s="174"/>
      <c r="WOP39" s="174"/>
      <c r="WOQ39" s="174"/>
      <c r="WOR39" s="174"/>
      <c r="WOS39" s="174"/>
      <c r="WOT39" s="174"/>
      <c r="WOU39" s="174"/>
      <c r="WOV39" s="174"/>
      <c r="WPL39" s="174"/>
      <c r="WPM39" s="174"/>
      <c r="WPN39" s="174"/>
      <c r="WPO39" s="174"/>
      <c r="WPP39" s="174"/>
      <c r="WPQ39" s="174"/>
      <c r="WPR39" s="174"/>
      <c r="WPS39" s="174"/>
      <c r="WPT39" s="174"/>
      <c r="WPU39" s="174"/>
      <c r="WPV39" s="174"/>
      <c r="WPW39" s="174"/>
      <c r="WPX39" s="174"/>
      <c r="WQN39" s="174"/>
      <c r="WQO39" s="174"/>
      <c r="WQP39" s="174"/>
      <c r="WQQ39" s="174"/>
      <c r="WQR39" s="174"/>
      <c r="WQS39" s="174"/>
      <c r="WQT39" s="174"/>
      <c r="WQU39" s="174"/>
      <c r="WQV39" s="174"/>
      <c r="WQW39" s="174"/>
      <c r="WQX39" s="174"/>
      <c r="WQY39" s="174"/>
      <c r="WQZ39" s="174"/>
      <c r="WRP39" s="174"/>
      <c r="WRQ39" s="174"/>
      <c r="WRR39" s="174"/>
      <c r="WRS39" s="174"/>
      <c r="WRT39" s="174"/>
      <c r="WRU39" s="174"/>
      <c r="WRV39" s="174"/>
      <c r="WRW39" s="174"/>
      <c r="WRX39" s="174"/>
      <c r="WRY39" s="174"/>
      <c r="WRZ39" s="174"/>
      <c r="WSA39" s="174"/>
      <c r="WSB39" s="174"/>
      <c r="WSR39" s="174"/>
      <c r="WSS39" s="174"/>
      <c r="WST39" s="174"/>
      <c r="WSU39" s="174"/>
      <c r="WSV39" s="174"/>
      <c r="WSW39" s="174"/>
      <c r="WSX39" s="174"/>
      <c r="WSY39" s="174"/>
      <c r="WSZ39" s="174"/>
      <c r="WTA39" s="174"/>
      <c r="WTB39" s="174"/>
      <c r="WTC39" s="174"/>
      <c r="WTD39" s="174"/>
      <c r="WTT39" s="174"/>
      <c r="WTU39" s="174"/>
      <c r="WTV39" s="174"/>
      <c r="WTW39" s="174"/>
      <c r="WTX39" s="174"/>
      <c r="WTY39" s="174"/>
      <c r="WTZ39" s="174"/>
      <c r="WUA39" s="174"/>
      <c r="WUB39" s="174"/>
      <c r="WUC39" s="174"/>
      <c r="WUD39" s="174"/>
      <c r="WUE39" s="174"/>
      <c r="WUF39" s="174"/>
      <c r="WUV39" s="174"/>
      <c r="WUW39" s="174"/>
      <c r="WUX39" s="174"/>
      <c r="WUY39" s="174"/>
      <c r="WUZ39" s="174"/>
      <c r="WVA39" s="174"/>
      <c r="WVB39" s="174"/>
      <c r="WVC39" s="174"/>
      <c r="WVD39" s="174"/>
      <c r="WVE39" s="174"/>
      <c r="WVF39" s="174"/>
      <c r="WVG39" s="174"/>
      <c r="WVH39" s="174"/>
      <c r="WVX39" s="174"/>
      <c r="WVY39" s="174"/>
      <c r="WVZ39" s="174"/>
      <c r="WWA39" s="174"/>
      <c r="WWB39" s="174"/>
      <c r="WWC39" s="174"/>
      <c r="WWD39" s="174"/>
      <c r="WWE39" s="174"/>
      <c r="WWF39" s="174"/>
      <c r="WWG39" s="174"/>
      <c r="WWH39" s="174"/>
      <c r="WWI39" s="174"/>
      <c r="WWJ39" s="174"/>
      <c r="WWZ39" s="174"/>
      <c r="WXA39" s="174"/>
      <c r="WXB39" s="174"/>
      <c r="WXC39" s="174"/>
      <c r="WXD39" s="174"/>
      <c r="WXE39" s="174"/>
      <c r="WXF39" s="174"/>
      <c r="WXG39" s="174"/>
      <c r="WXH39" s="174"/>
      <c r="WXI39" s="174"/>
      <c r="WXJ39" s="174"/>
      <c r="WXK39" s="174"/>
      <c r="WXL39" s="174"/>
      <c r="WYB39" s="174"/>
      <c r="WYC39" s="174"/>
      <c r="WYD39" s="174"/>
      <c r="WYE39" s="174"/>
      <c r="WYF39" s="174"/>
      <c r="WYG39" s="174"/>
      <c r="WYH39" s="174"/>
      <c r="WYI39" s="174"/>
      <c r="WYJ39" s="174"/>
      <c r="WYK39" s="174"/>
      <c r="WYL39" s="174"/>
      <c r="WYM39" s="174"/>
      <c r="WYN39" s="174"/>
      <c r="WZD39" s="174"/>
      <c r="WZE39" s="174"/>
      <c r="WZF39" s="174"/>
      <c r="WZG39" s="174"/>
      <c r="WZH39" s="174"/>
      <c r="WZI39" s="174"/>
      <c r="WZJ39" s="174"/>
      <c r="WZK39" s="174"/>
      <c r="WZL39" s="174"/>
      <c r="WZM39" s="174"/>
      <c r="WZN39" s="174"/>
      <c r="WZO39" s="174"/>
      <c r="WZP39" s="174"/>
      <c r="XAF39" s="174"/>
      <c r="XAG39" s="174"/>
      <c r="XAH39" s="174"/>
      <c r="XAI39" s="174"/>
      <c r="XAJ39" s="174"/>
      <c r="XAK39" s="174"/>
      <c r="XAL39" s="174"/>
      <c r="XAM39" s="174"/>
      <c r="XAN39" s="174"/>
      <c r="XAO39" s="174"/>
      <c r="XAP39" s="174"/>
      <c r="XAQ39" s="174"/>
      <c r="XAR39" s="174"/>
      <c r="XBH39" s="174"/>
      <c r="XBI39" s="174"/>
      <c r="XBJ39" s="174"/>
      <c r="XBK39" s="174"/>
      <c r="XBL39" s="174"/>
      <c r="XBM39" s="174"/>
      <c r="XBN39" s="174"/>
      <c r="XBO39" s="174"/>
      <c r="XBP39" s="174"/>
      <c r="XBQ39" s="174"/>
      <c r="XBR39" s="174"/>
      <c r="XBS39" s="174"/>
      <c r="XBT39" s="174"/>
      <c r="XCJ39" s="174"/>
      <c r="XCK39" s="174"/>
      <c r="XCL39" s="174"/>
      <c r="XCM39" s="174"/>
      <c r="XCN39" s="174"/>
      <c r="XCO39" s="174"/>
      <c r="XCP39" s="174"/>
      <c r="XCQ39" s="174"/>
      <c r="XCR39" s="174"/>
      <c r="XCS39" s="174"/>
      <c r="XCT39" s="174"/>
      <c r="XCU39" s="174"/>
      <c r="XCV39" s="174"/>
      <c r="XDL39" s="174"/>
      <c r="XDM39" s="174"/>
      <c r="XDN39" s="174"/>
      <c r="XDO39" s="174"/>
      <c r="XDP39" s="174"/>
      <c r="XDQ39" s="174"/>
      <c r="XDR39" s="174"/>
      <c r="XDS39" s="174"/>
      <c r="XDT39" s="174"/>
      <c r="XDU39" s="174"/>
      <c r="XDV39" s="174"/>
      <c r="XDW39" s="174"/>
      <c r="XDX39" s="174"/>
      <c r="XEN39" s="174"/>
      <c r="XEO39" s="174"/>
      <c r="XEP39" s="174"/>
      <c r="XEQ39" s="174"/>
      <c r="XER39" s="174"/>
      <c r="XES39" s="174"/>
      <c r="XET39" s="174"/>
      <c r="XEU39" s="174"/>
      <c r="XEV39" s="174"/>
      <c r="XEW39" s="174"/>
      <c r="XEX39" s="174"/>
      <c r="XEY39" s="174"/>
      <c r="XEZ39" s="17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24"/>
    </row>
  </sheetData>
  <mergeCells count="12"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hyperlinks>
    <hyperlink ref="AC2" location="Contenido!A1" display="Contenido" xr:uid="{0BD230A1-314F-40BC-8F4F-EBA562FA1CCD}"/>
  </hyperlinks>
  <printOptions horizontalCentered="1"/>
  <pageMargins left="0.19685039370078741" right="0.19685039370078741" top="0.39370078740157483" bottom="0" header="0.31496062992125984" footer="0.31496062992125984"/>
  <pageSetup scale="6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B6466-D868-4905-9CAD-D0FDD879BC70}">
  <sheetPr>
    <tabColor rgb="FFF2DAB1"/>
    <pageSetUpPr fitToPage="1"/>
  </sheetPr>
  <dimension ref="A1:XEZ42"/>
  <sheetViews>
    <sheetView showGridLines="0" topLeftCell="A12" workbookViewId="0">
      <selection activeCell="B21" sqref="B21:AB22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44140625" style="1" customWidth="1"/>
    <col min="22" max="24" width="8.21875" style="1" customWidth="1"/>
    <col min="25" max="25" width="1.4414062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386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164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45"/>
      <c r="Z5" s="149" t="s">
        <v>153</v>
      </c>
      <c r="AA5" s="149"/>
      <c r="AB5" s="149"/>
      <c r="AC5" s="1"/>
    </row>
    <row r="6" spans="1:29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45"/>
      <c r="Z6" s="171" t="s">
        <v>123</v>
      </c>
      <c r="AA6" s="171" t="s">
        <v>166</v>
      </c>
      <c r="AB6" s="171" t="s">
        <v>167</v>
      </c>
      <c r="AC6" s="1"/>
    </row>
    <row r="7" spans="1:29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AC7" s="1"/>
    </row>
    <row r="8" spans="1:29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x14ac:dyDescent="0.3">
      <c r="A9" s="71" t="s">
        <v>123</v>
      </c>
      <c r="B9" s="120">
        <f>SUM(B10:B12)</f>
        <v>7450</v>
      </c>
      <c r="C9" s="120">
        <f t="shared" ref="C9:AB9" si="0">SUM(C10:C12)</f>
        <v>4361</v>
      </c>
      <c r="D9" s="120">
        <f t="shared" si="0"/>
        <v>3089</v>
      </c>
      <c r="E9" s="120"/>
      <c r="F9" s="120">
        <f t="shared" si="0"/>
        <v>2191</v>
      </c>
      <c r="G9" s="120">
        <f t="shared" si="0"/>
        <v>1293</v>
      </c>
      <c r="H9" s="120">
        <f t="shared" si="0"/>
        <v>898</v>
      </c>
      <c r="I9" s="120"/>
      <c r="J9" s="120">
        <f t="shared" si="0"/>
        <v>1604</v>
      </c>
      <c r="K9" s="120">
        <f t="shared" si="0"/>
        <v>931</v>
      </c>
      <c r="L9" s="120">
        <f t="shared" si="0"/>
        <v>673</v>
      </c>
      <c r="M9" s="120"/>
      <c r="N9" s="120">
        <f t="shared" si="0"/>
        <v>852</v>
      </c>
      <c r="O9" s="120">
        <f t="shared" si="0"/>
        <v>539</v>
      </c>
      <c r="P9" s="120">
        <f t="shared" si="0"/>
        <v>313</v>
      </c>
      <c r="Q9" s="120"/>
      <c r="R9" s="120">
        <f t="shared" si="0"/>
        <v>1618</v>
      </c>
      <c r="S9" s="120">
        <f t="shared" si="0"/>
        <v>958</v>
      </c>
      <c r="T9" s="120">
        <f t="shared" si="0"/>
        <v>660</v>
      </c>
      <c r="U9" s="120"/>
      <c r="V9" s="120">
        <f t="shared" si="0"/>
        <v>851</v>
      </c>
      <c r="W9" s="120">
        <f t="shared" si="0"/>
        <v>439</v>
      </c>
      <c r="X9" s="120">
        <f t="shared" si="0"/>
        <v>412</v>
      </c>
      <c r="Y9" s="120"/>
      <c r="Z9" s="120">
        <f t="shared" si="0"/>
        <v>334</v>
      </c>
      <c r="AA9" s="120">
        <f t="shared" si="0"/>
        <v>201</v>
      </c>
      <c r="AB9" s="120">
        <f t="shared" si="0"/>
        <v>133</v>
      </c>
    </row>
    <row r="10" spans="1:29" x14ac:dyDescent="0.3">
      <c r="A10" s="72" t="s">
        <v>168</v>
      </c>
      <c r="B10" s="115">
        <f>+F10+J10+N10+R10+V10+Z10</f>
        <v>7142</v>
      </c>
      <c r="C10" s="115">
        <f>+G10+K10+O10+S10+W10+AA10</f>
        <v>4179</v>
      </c>
      <c r="D10" s="115">
        <f>+H10+L10+P10+T10+X10+AB10</f>
        <v>2963</v>
      </c>
      <c r="E10" s="115"/>
      <c r="F10" s="115">
        <v>2156</v>
      </c>
      <c r="G10" s="115">
        <v>1259</v>
      </c>
      <c r="H10" s="115">
        <v>897</v>
      </c>
      <c r="I10" s="115"/>
      <c r="J10" s="115">
        <v>1578</v>
      </c>
      <c r="K10" s="115">
        <v>907</v>
      </c>
      <c r="L10" s="115">
        <v>671</v>
      </c>
      <c r="M10" s="115"/>
      <c r="N10" s="115">
        <v>841</v>
      </c>
      <c r="O10" s="115">
        <v>531</v>
      </c>
      <c r="P10" s="115">
        <v>310</v>
      </c>
      <c r="Q10" s="115"/>
      <c r="R10" s="115">
        <v>1438</v>
      </c>
      <c r="S10" s="115">
        <v>882</v>
      </c>
      <c r="T10" s="115">
        <v>556</v>
      </c>
      <c r="U10" s="115"/>
      <c r="V10" s="115">
        <v>802</v>
      </c>
      <c r="W10" s="115">
        <v>404</v>
      </c>
      <c r="X10" s="115">
        <v>398</v>
      </c>
      <c r="Y10" s="115"/>
      <c r="Z10" s="115">
        <v>327</v>
      </c>
      <c r="AA10" s="115">
        <v>196</v>
      </c>
      <c r="AB10" s="115">
        <v>131</v>
      </c>
    </row>
    <row r="11" spans="1:29" x14ac:dyDescent="0.3">
      <c r="A11" s="72" t="s">
        <v>169</v>
      </c>
      <c r="B11" s="115" t="s">
        <v>173</v>
      </c>
      <c r="C11" s="115" t="s">
        <v>173</v>
      </c>
      <c r="D11" s="115" t="s">
        <v>173</v>
      </c>
      <c r="E11" s="115"/>
      <c r="F11" s="115" t="s">
        <v>173</v>
      </c>
      <c r="G11" s="115" t="s">
        <v>173</v>
      </c>
      <c r="H11" s="115" t="s">
        <v>173</v>
      </c>
      <c r="I11" s="115"/>
      <c r="J11" s="115" t="s">
        <v>173</v>
      </c>
      <c r="K11" s="115" t="s">
        <v>173</v>
      </c>
      <c r="L11" s="115" t="s">
        <v>173</v>
      </c>
      <c r="M11" s="115"/>
      <c r="N11" s="115" t="s">
        <v>173</v>
      </c>
      <c r="O11" s="115" t="s">
        <v>173</v>
      </c>
      <c r="P11" s="115" t="s">
        <v>173</v>
      </c>
      <c r="Q11" s="115"/>
      <c r="R11" s="115" t="s">
        <v>173</v>
      </c>
      <c r="S11" s="115" t="s">
        <v>173</v>
      </c>
      <c r="T11" s="115" t="s">
        <v>173</v>
      </c>
      <c r="U11" s="115"/>
      <c r="V11" s="115" t="s">
        <v>173</v>
      </c>
      <c r="W11" s="115" t="s">
        <v>173</v>
      </c>
      <c r="X11" s="115" t="s">
        <v>173</v>
      </c>
      <c r="Y11" s="115"/>
      <c r="Z11" s="115" t="s">
        <v>173</v>
      </c>
      <c r="AA11" s="115" t="s">
        <v>173</v>
      </c>
      <c r="AB11" s="115" t="s">
        <v>173</v>
      </c>
    </row>
    <row r="12" spans="1:29" x14ac:dyDescent="0.3">
      <c r="A12" s="72" t="s">
        <v>170</v>
      </c>
      <c r="B12" s="115">
        <f t="shared" ref="B12" si="1">+F12+J12+N12+R12+V12+Z12</f>
        <v>308</v>
      </c>
      <c r="C12" s="115">
        <f t="shared" ref="C12" si="2">+G12+K12+O12+S12+W12+AA12</f>
        <v>182</v>
      </c>
      <c r="D12" s="115">
        <f t="shared" ref="D12" si="3">+H12+L12+P12+T12+X12+AB12</f>
        <v>126</v>
      </c>
      <c r="E12" s="115"/>
      <c r="F12" s="115">
        <v>35</v>
      </c>
      <c r="G12" s="115">
        <v>34</v>
      </c>
      <c r="H12" s="115">
        <v>1</v>
      </c>
      <c r="I12" s="115"/>
      <c r="J12" s="115">
        <v>26</v>
      </c>
      <c r="K12" s="115">
        <v>24</v>
      </c>
      <c r="L12" s="115">
        <v>2</v>
      </c>
      <c r="M12" s="115"/>
      <c r="N12" s="115">
        <v>11</v>
      </c>
      <c r="O12" s="115">
        <v>8</v>
      </c>
      <c r="P12" s="115">
        <v>3</v>
      </c>
      <c r="Q12" s="115"/>
      <c r="R12" s="115">
        <v>180</v>
      </c>
      <c r="S12" s="115">
        <v>76</v>
      </c>
      <c r="T12" s="115">
        <v>104</v>
      </c>
      <c r="U12" s="115"/>
      <c r="V12" s="115">
        <v>49</v>
      </c>
      <c r="W12" s="115">
        <v>35</v>
      </c>
      <c r="X12" s="115">
        <v>14</v>
      </c>
      <c r="Y12" s="115"/>
      <c r="Z12" s="115">
        <v>7</v>
      </c>
      <c r="AA12" s="115">
        <v>5</v>
      </c>
      <c r="AB12" s="115">
        <v>2</v>
      </c>
      <c r="AC12" s="24"/>
    </row>
    <row r="13" spans="1:29" x14ac:dyDescent="0.3"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14"/>
    </row>
    <row r="14" spans="1:29" x14ac:dyDescent="0.3">
      <c r="A14" s="71" t="s">
        <v>171</v>
      </c>
      <c r="B14" s="120">
        <f>SUM(B15:B17)</f>
        <v>4362</v>
      </c>
      <c r="C14" s="120">
        <f t="shared" ref="C14:AB14" si="4">SUM(C15:C17)</f>
        <v>2488</v>
      </c>
      <c r="D14" s="120">
        <f t="shared" si="4"/>
        <v>1874</v>
      </c>
      <c r="E14" s="120"/>
      <c r="F14" s="120">
        <f t="shared" si="4"/>
        <v>1182</v>
      </c>
      <c r="G14" s="120">
        <f t="shared" si="4"/>
        <v>705</v>
      </c>
      <c r="H14" s="120">
        <f t="shared" si="4"/>
        <v>477</v>
      </c>
      <c r="I14" s="120"/>
      <c r="J14" s="120">
        <f t="shared" si="4"/>
        <v>870</v>
      </c>
      <c r="K14" s="120">
        <f t="shared" si="4"/>
        <v>492</v>
      </c>
      <c r="L14" s="120">
        <f t="shared" si="4"/>
        <v>378</v>
      </c>
      <c r="M14" s="120"/>
      <c r="N14" s="120">
        <f t="shared" si="4"/>
        <v>376</v>
      </c>
      <c r="O14" s="120">
        <f t="shared" si="4"/>
        <v>237</v>
      </c>
      <c r="P14" s="120">
        <f t="shared" si="4"/>
        <v>139</v>
      </c>
      <c r="Q14" s="120"/>
      <c r="R14" s="120">
        <f t="shared" si="4"/>
        <v>1080</v>
      </c>
      <c r="S14" s="120">
        <f t="shared" si="4"/>
        <v>621</v>
      </c>
      <c r="T14" s="120">
        <f t="shared" si="4"/>
        <v>459</v>
      </c>
      <c r="U14" s="120"/>
      <c r="V14" s="120">
        <f t="shared" si="4"/>
        <v>617</v>
      </c>
      <c r="W14" s="120">
        <f t="shared" si="4"/>
        <v>292</v>
      </c>
      <c r="X14" s="120">
        <f t="shared" si="4"/>
        <v>325</v>
      </c>
      <c r="Y14" s="120"/>
      <c r="Z14" s="120">
        <f t="shared" si="4"/>
        <v>237</v>
      </c>
      <c r="AA14" s="120">
        <f t="shared" si="4"/>
        <v>141</v>
      </c>
      <c r="AB14" s="120">
        <f t="shared" si="4"/>
        <v>96</v>
      </c>
      <c r="AC14" s="24"/>
    </row>
    <row r="15" spans="1:29" x14ac:dyDescent="0.3">
      <c r="A15" s="72" t="s">
        <v>168</v>
      </c>
      <c r="B15" s="115">
        <f t="shared" ref="B15:B20" si="5">+F15+J15+N15+R15+V15+Z15</f>
        <v>4054</v>
      </c>
      <c r="C15" s="115">
        <f t="shared" ref="C15:C20" si="6">+G15+K15+O15+S15+W15+AA15</f>
        <v>2306</v>
      </c>
      <c r="D15" s="115">
        <f t="shared" ref="D15:D20" si="7">+H15+L15+P15+T15+X15+AB15</f>
        <v>1748</v>
      </c>
      <c r="E15" s="115"/>
      <c r="F15" s="115">
        <v>1147</v>
      </c>
      <c r="G15" s="115">
        <v>671</v>
      </c>
      <c r="H15" s="115">
        <v>476</v>
      </c>
      <c r="I15" s="115"/>
      <c r="J15" s="115">
        <v>844</v>
      </c>
      <c r="K15" s="115">
        <v>468</v>
      </c>
      <c r="L15" s="115">
        <v>376</v>
      </c>
      <c r="M15" s="115"/>
      <c r="N15" s="115">
        <v>365</v>
      </c>
      <c r="O15" s="115">
        <v>229</v>
      </c>
      <c r="P15" s="115">
        <v>136</v>
      </c>
      <c r="Q15" s="115"/>
      <c r="R15" s="115">
        <v>900</v>
      </c>
      <c r="S15" s="115">
        <v>545</v>
      </c>
      <c r="T15" s="115">
        <v>355</v>
      </c>
      <c r="U15" s="115"/>
      <c r="V15" s="115">
        <v>568</v>
      </c>
      <c r="W15" s="115">
        <v>257</v>
      </c>
      <c r="X15" s="115">
        <v>311</v>
      </c>
      <c r="Y15" s="115"/>
      <c r="Z15" s="115">
        <v>230</v>
      </c>
      <c r="AA15" s="115">
        <v>136</v>
      </c>
      <c r="AB15" s="115">
        <v>94</v>
      </c>
      <c r="AC15" s="24"/>
    </row>
    <row r="16" spans="1:29" x14ac:dyDescent="0.3">
      <c r="A16" s="72" t="s">
        <v>169</v>
      </c>
      <c r="B16" s="115" t="s">
        <v>173</v>
      </c>
      <c r="C16" s="115" t="s">
        <v>173</v>
      </c>
      <c r="D16" s="115" t="s">
        <v>173</v>
      </c>
      <c r="E16" s="115"/>
      <c r="F16" s="115" t="s">
        <v>173</v>
      </c>
      <c r="G16" s="115" t="s">
        <v>173</v>
      </c>
      <c r="H16" s="115" t="s">
        <v>173</v>
      </c>
      <c r="I16" s="115"/>
      <c r="J16" s="115" t="s">
        <v>173</v>
      </c>
      <c r="K16" s="115" t="s">
        <v>173</v>
      </c>
      <c r="L16" s="115" t="s">
        <v>173</v>
      </c>
      <c r="M16" s="115"/>
      <c r="N16" s="115" t="s">
        <v>173</v>
      </c>
      <c r="O16" s="115" t="s">
        <v>173</v>
      </c>
      <c r="P16" s="115" t="s">
        <v>173</v>
      </c>
      <c r="Q16" s="115"/>
      <c r="R16" s="115" t="s">
        <v>173</v>
      </c>
      <c r="S16" s="115" t="s">
        <v>173</v>
      </c>
      <c r="T16" s="115" t="s">
        <v>173</v>
      </c>
      <c r="U16" s="115"/>
      <c r="V16" s="115" t="s">
        <v>173</v>
      </c>
      <c r="W16" s="115" t="s">
        <v>173</v>
      </c>
      <c r="X16" s="115" t="s">
        <v>173</v>
      </c>
      <c r="Y16" s="115"/>
      <c r="Z16" s="115" t="s">
        <v>173</v>
      </c>
      <c r="AA16" s="115" t="s">
        <v>173</v>
      </c>
      <c r="AB16" s="115" t="s">
        <v>173</v>
      </c>
      <c r="AC16" s="24"/>
    </row>
    <row r="17" spans="1:29" x14ac:dyDescent="0.3">
      <c r="A17" s="72" t="s">
        <v>170</v>
      </c>
      <c r="B17" s="115">
        <f t="shared" si="5"/>
        <v>308</v>
      </c>
      <c r="C17" s="115">
        <f t="shared" si="6"/>
        <v>182</v>
      </c>
      <c r="D17" s="115">
        <f t="shared" si="7"/>
        <v>126</v>
      </c>
      <c r="E17" s="115"/>
      <c r="F17" s="115">
        <v>35</v>
      </c>
      <c r="G17" s="115">
        <v>34</v>
      </c>
      <c r="H17" s="115">
        <v>1</v>
      </c>
      <c r="I17" s="115"/>
      <c r="J17" s="115">
        <v>26</v>
      </c>
      <c r="K17" s="115">
        <v>24</v>
      </c>
      <c r="L17" s="115">
        <v>2</v>
      </c>
      <c r="M17" s="115"/>
      <c r="N17" s="115">
        <v>11</v>
      </c>
      <c r="O17" s="115">
        <v>8</v>
      </c>
      <c r="P17" s="115">
        <v>3</v>
      </c>
      <c r="Q17" s="115"/>
      <c r="R17" s="115">
        <v>180</v>
      </c>
      <c r="S17" s="115">
        <v>76</v>
      </c>
      <c r="T17" s="115">
        <v>104</v>
      </c>
      <c r="U17" s="115"/>
      <c r="V17" s="115">
        <v>49</v>
      </c>
      <c r="W17" s="115">
        <v>35</v>
      </c>
      <c r="X17" s="115">
        <v>14</v>
      </c>
      <c r="Y17" s="115"/>
      <c r="Z17" s="115">
        <v>7</v>
      </c>
      <c r="AA17" s="115">
        <v>5</v>
      </c>
      <c r="AB17" s="115">
        <v>2</v>
      </c>
      <c r="AC17" s="24"/>
    </row>
    <row r="18" spans="1:29" x14ac:dyDescent="0.3"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24"/>
    </row>
    <row r="19" spans="1:29" x14ac:dyDescent="0.3">
      <c r="A19" s="71" t="s">
        <v>172</v>
      </c>
      <c r="B19" s="120">
        <f>SUM(B20:B22)</f>
        <v>3088</v>
      </c>
      <c r="C19" s="120">
        <f t="shared" ref="C19:AB19" si="8">SUM(C20:C22)</f>
        <v>1873</v>
      </c>
      <c r="D19" s="120">
        <f t="shared" si="8"/>
        <v>1215</v>
      </c>
      <c r="E19" s="120"/>
      <c r="F19" s="120">
        <f t="shared" si="8"/>
        <v>1009</v>
      </c>
      <c r="G19" s="120">
        <f t="shared" si="8"/>
        <v>588</v>
      </c>
      <c r="H19" s="120">
        <f t="shared" si="8"/>
        <v>421</v>
      </c>
      <c r="I19" s="120"/>
      <c r="J19" s="120">
        <f t="shared" si="8"/>
        <v>734</v>
      </c>
      <c r="K19" s="120">
        <f t="shared" si="8"/>
        <v>439</v>
      </c>
      <c r="L19" s="120">
        <f t="shared" si="8"/>
        <v>295</v>
      </c>
      <c r="M19" s="120"/>
      <c r="N19" s="120">
        <f t="shared" si="8"/>
        <v>476</v>
      </c>
      <c r="O19" s="120">
        <f t="shared" si="8"/>
        <v>302</v>
      </c>
      <c r="P19" s="120">
        <f t="shared" si="8"/>
        <v>174</v>
      </c>
      <c r="Q19" s="120"/>
      <c r="R19" s="120">
        <f t="shared" si="8"/>
        <v>538</v>
      </c>
      <c r="S19" s="120">
        <f t="shared" si="8"/>
        <v>337</v>
      </c>
      <c r="T19" s="120">
        <f t="shared" si="8"/>
        <v>201</v>
      </c>
      <c r="U19" s="120"/>
      <c r="V19" s="120">
        <f t="shared" si="8"/>
        <v>234</v>
      </c>
      <c r="W19" s="120">
        <f t="shared" si="8"/>
        <v>147</v>
      </c>
      <c r="X19" s="120">
        <f t="shared" si="8"/>
        <v>87</v>
      </c>
      <c r="Y19" s="120"/>
      <c r="Z19" s="120">
        <f t="shared" si="8"/>
        <v>97</v>
      </c>
      <c r="AA19" s="120">
        <f t="shared" si="8"/>
        <v>60</v>
      </c>
      <c r="AB19" s="120">
        <f t="shared" si="8"/>
        <v>37</v>
      </c>
      <c r="AC19" s="24"/>
    </row>
    <row r="20" spans="1:29" x14ac:dyDescent="0.3">
      <c r="A20" s="72" t="s">
        <v>168</v>
      </c>
      <c r="B20" s="115">
        <f t="shared" si="5"/>
        <v>3088</v>
      </c>
      <c r="C20" s="115">
        <f t="shared" si="6"/>
        <v>1873</v>
      </c>
      <c r="D20" s="115">
        <f t="shared" si="7"/>
        <v>1215</v>
      </c>
      <c r="E20" s="115"/>
      <c r="F20" s="115">
        <v>1009</v>
      </c>
      <c r="G20" s="115">
        <v>588</v>
      </c>
      <c r="H20" s="115">
        <v>421</v>
      </c>
      <c r="I20" s="115"/>
      <c r="J20" s="115">
        <v>734</v>
      </c>
      <c r="K20" s="115">
        <v>439</v>
      </c>
      <c r="L20" s="115">
        <v>295</v>
      </c>
      <c r="M20" s="115"/>
      <c r="N20" s="115">
        <v>476</v>
      </c>
      <c r="O20" s="115">
        <v>302</v>
      </c>
      <c r="P20" s="115">
        <v>174</v>
      </c>
      <c r="Q20" s="115"/>
      <c r="R20" s="115">
        <v>538</v>
      </c>
      <c r="S20" s="115">
        <v>337</v>
      </c>
      <c r="T20" s="115">
        <v>201</v>
      </c>
      <c r="U20" s="115"/>
      <c r="V20" s="115">
        <v>234</v>
      </c>
      <c r="W20" s="115">
        <v>147</v>
      </c>
      <c r="X20" s="115">
        <v>87</v>
      </c>
      <c r="Y20" s="115"/>
      <c r="Z20" s="115">
        <v>97</v>
      </c>
      <c r="AA20" s="115">
        <v>60</v>
      </c>
      <c r="AB20" s="115">
        <v>37</v>
      </c>
      <c r="AC20" s="24"/>
    </row>
    <row r="21" spans="1:29" x14ac:dyDescent="0.3">
      <c r="A21" s="72" t="s">
        <v>169</v>
      </c>
      <c r="B21" s="115" t="s">
        <v>393</v>
      </c>
      <c r="C21" s="115" t="s">
        <v>393</v>
      </c>
      <c r="D21" s="115" t="s">
        <v>393</v>
      </c>
      <c r="E21" s="115"/>
      <c r="F21" s="115" t="s">
        <v>393</v>
      </c>
      <c r="G21" s="115" t="s">
        <v>393</v>
      </c>
      <c r="H21" s="115" t="s">
        <v>393</v>
      </c>
      <c r="I21" s="115"/>
      <c r="J21" s="115" t="s">
        <v>393</v>
      </c>
      <c r="K21" s="115" t="s">
        <v>393</v>
      </c>
      <c r="L21" s="115" t="s">
        <v>393</v>
      </c>
      <c r="M21" s="115"/>
      <c r="N21" s="115" t="s">
        <v>393</v>
      </c>
      <c r="O21" s="115" t="s">
        <v>393</v>
      </c>
      <c r="P21" s="115" t="s">
        <v>393</v>
      </c>
      <c r="Q21" s="115"/>
      <c r="R21" s="115" t="s">
        <v>393</v>
      </c>
      <c r="S21" s="115" t="s">
        <v>393</v>
      </c>
      <c r="T21" s="115" t="s">
        <v>393</v>
      </c>
      <c r="U21" s="115"/>
      <c r="V21" s="115" t="s">
        <v>393</v>
      </c>
      <c r="W21" s="115" t="s">
        <v>393</v>
      </c>
      <c r="X21" s="115" t="s">
        <v>393</v>
      </c>
      <c r="Y21" s="115"/>
      <c r="Z21" s="115" t="s">
        <v>393</v>
      </c>
      <c r="AA21" s="115" t="s">
        <v>393</v>
      </c>
      <c r="AB21" s="115" t="s">
        <v>393</v>
      </c>
      <c r="AC21" s="24"/>
    </row>
    <row r="22" spans="1:29" x14ac:dyDescent="0.3">
      <c r="A22" s="72" t="s">
        <v>170</v>
      </c>
      <c r="B22" s="115" t="s">
        <v>393</v>
      </c>
      <c r="C22" s="115" t="s">
        <v>393</v>
      </c>
      <c r="D22" s="115" t="s">
        <v>393</v>
      </c>
      <c r="E22" s="115"/>
      <c r="F22" s="115" t="s">
        <v>393</v>
      </c>
      <c r="G22" s="115" t="s">
        <v>393</v>
      </c>
      <c r="H22" s="115" t="s">
        <v>393</v>
      </c>
      <c r="I22" s="115"/>
      <c r="J22" s="115" t="s">
        <v>393</v>
      </c>
      <c r="K22" s="115" t="s">
        <v>393</v>
      </c>
      <c r="L22" s="115" t="s">
        <v>393</v>
      </c>
      <c r="M22" s="115"/>
      <c r="N22" s="115" t="s">
        <v>393</v>
      </c>
      <c r="O22" s="115" t="s">
        <v>393</v>
      </c>
      <c r="P22" s="115" t="s">
        <v>393</v>
      </c>
      <c r="Q22" s="115"/>
      <c r="R22" s="115" t="s">
        <v>393</v>
      </c>
      <c r="S22" s="115" t="s">
        <v>393</v>
      </c>
      <c r="T22" s="115" t="s">
        <v>393</v>
      </c>
      <c r="U22" s="115"/>
      <c r="V22" s="115" t="s">
        <v>393</v>
      </c>
      <c r="W22" s="115" t="s">
        <v>393</v>
      </c>
      <c r="X22" s="115" t="s">
        <v>393</v>
      </c>
      <c r="Y22" s="115"/>
      <c r="Z22" s="115" t="s">
        <v>393</v>
      </c>
      <c r="AA22" s="115" t="s">
        <v>393</v>
      </c>
      <c r="AB22" s="115" t="s">
        <v>393</v>
      </c>
      <c r="AC22" s="14"/>
    </row>
    <row r="23" spans="1:29" x14ac:dyDescent="0.3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24"/>
    </row>
    <row r="24" spans="1:29" x14ac:dyDescent="0.3">
      <c r="A24" s="70" t="s">
        <v>143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24"/>
    </row>
    <row r="25" spans="1:29" s="53" customFormat="1" x14ac:dyDescent="0.3">
      <c r="A25" s="71" t="s">
        <v>123</v>
      </c>
      <c r="B25" s="121">
        <v>7.2349764984656018</v>
      </c>
      <c r="C25" s="121">
        <v>8.4384674922600613</v>
      </c>
      <c r="D25" s="121">
        <v>6.0223816579583564</v>
      </c>
      <c r="E25" s="121"/>
      <c r="F25" s="121">
        <v>10.674786845310596</v>
      </c>
      <c r="G25" s="121">
        <v>12.21078477665502</v>
      </c>
      <c r="H25" s="121">
        <v>9.0378421900161037</v>
      </c>
      <c r="I25" s="121"/>
      <c r="J25" s="121">
        <v>9.4175669328323153</v>
      </c>
      <c r="K25" s="121">
        <v>10.709766478776027</v>
      </c>
      <c r="L25" s="121">
        <v>8.0705120518047728</v>
      </c>
      <c r="M25" s="121"/>
      <c r="N25" s="121">
        <v>5.3872905469490986</v>
      </c>
      <c r="O25" s="121">
        <v>6.6815420850378091</v>
      </c>
      <c r="P25" s="121">
        <v>4.0397521941146106</v>
      </c>
      <c r="Q25" s="121"/>
      <c r="R25" s="121">
        <v>8.541864639425615</v>
      </c>
      <c r="S25" s="121">
        <v>10.151531206951361</v>
      </c>
      <c r="T25" s="121">
        <v>6.943713834823777</v>
      </c>
      <c r="U25" s="121"/>
      <c r="V25" s="121">
        <v>5.4311060054885445</v>
      </c>
      <c r="W25" s="121">
        <v>5.716145833333333</v>
      </c>
      <c r="X25" s="121">
        <v>5.1570910001251722</v>
      </c>
      <c r="Y25" s="121"/>
      <c r="Z25" s="121">
        <v>2.2283007538861832</v>
      </c>
      <c r="AA25" s="121">
        <v>2.7862489603548655</v>
      </c>
      <c r="AB25" s="121">
        <v>1.7106109324758842</v>
      </c>
      <c r="AC25" s="52"/>
    </row>
    <row r="26" spans="1:29" x14ac:dyDescent="0.3">
      <c r="A26" s="72" t="s">
        <v>168</v>
      </c>
      <c r="B26" s="117">
        <v>7.1808483897887578</v>
      </c>
      <c r="C26" s="117">
        <v>8.4240445089501694</v>
      </c>
      <c r="D26" s="117">
        <v>5.9437122625423759</v>
      </c>
      <c r="E26" s="117"/>
      <c r="F26" s="117">
        <v>10.797275641025642</v>
      </c>
      <c r="G26" s="117">
        <v>12.294921875</v>
      </c>
      <c r="H26" s="117">
        <v>9.2208059210526319</v>
      </c>
      <c r="I26" s="117"/>
      <c r="J26" s="117">
        <v>9.5618978367569536</v>
      </c>
      <c r="K26" s="117">
        <v>10.841501314845804</v>
      </c>
      <c r="L26" s="117">
        <v>8.2462824136659698</v>
      </c>
      <c r="M26" s="117"/>
      <c r="N26" s="117">
        <v>5.4788273615635177</v>
      </c>
      <c r="O26" s="117">
        <v>6.8120590121872997</v>
      </c>
      <c r="P26" s="117">
        <v>4.1032428855062868</v>
      </c>
      <c r="Q26" s="117"/>
      <c r="R26" s="117">
        <v>7.9206830074359678</v>
      </c>
      <c r="S26" s="117">
        <v>9.8119924351985759</v>
      </c>
      <c r="T26" s="117">
        <v>6.0658957015055641</v>
      </c>
      <c r="U26" s="117"/>
      <c r="V26" s="117">
        <v>5.3126656067832538</v>
      </c>
      <c r="W26" s="117">
        <v>5.4913687644420275</v>
      </c>
      <c r="X26" s="117">
        <v>5.1427833053366072</v>
      </c>
      <c r="Y26" s="117"/>
      <c r="Z26" s="117">
        <v>2.2728852436227149</v>
      </c>
      <c r="AA26" s="117">
        <v>2.8567264247194286</v>
      </c>
      <c r="AB26" s="117">
        <v>1.7406324740898218</v>
      </c>
      <c r="AC26" s="24"/>
    </row>
    <row r="27" spans="1:29" x14ac:dyDescent="0.3">
      <c r="A27" s="72" t="s">
        <v>169</v>
      </c>
      <c r="B27" s="117" t="s">
        <v>173</v>
      </c>
      <c r="C27" s="117" t="s">
        <v>173</v>
      </c>
      <c r="D27" s="117" t="s">
        <v>173</v>
      </c>
      <c r="E27" s="117"/>
      <c r="F27" s="117" t="s">
        <v>173</v>
      </c>
      <c r="G27" s="117" t="s">
        <v>173</v>
      </c>
      <c r="H27" s="117" t="s">
        <v>173</v>
      </c>
      <c r="I27" s="117"/>
      <c r="J27" s="117" t="s">
        <v>173</v>
      </c>
      <c r="K27" s="117" t="s">
        <v>173</v>
      </c>
      <c r="L27" s="117" t="s">
        <v>173</v>
      </c>
      <c r="M27" s="117"/>
      <c r="N27" s="117" t="s">
        <v>173</v>
      </c>
      <c r="O27" s="117" t="s">
        <v>173</v>
      </c>
      <c r="P27" s="117" t="s">
        <v>173</v>
      </c>
      <c r="Q27" s="117"/>
      <c r="R27" s="117" t="s">
        <v>173</v>
      </c>
      <c r="S27" s="117" t="s">
        <v>173</v>
      </c>
      <c r="T27" s="117" t="s">
        <v>173</v>
      </c>
      <c r="U27" s="117"/>
      <c r="V27" s="117" t="s">
        <v>173</v>
      </c>
      <c r="W27" s="117" t="s">
        <v>173</v>
      </c>
      <c r="X27" s="117" t="s">
        <v>173</v>
      </c>
      <c r="Y27" s="117"/>
      <c r="Z27" s="117" t="s">
        <v>173</v>
      </c>
      <c r="AA27" s="117" t="s">
        <v>173</v>
      </c>
      <c r="AB27" s="117" t="s">
        <v>173</v>
      </c>
      <c r="AC27" s="24"/>
    </row>
    <row r="28" spans="1:29" x14ac:dyDescent="0.3">
      <c r="A28" s="72" t="s">
        <v>170</v>
      </c>
      <c r="B28" s="117">
        <v>12.439418416801292</v>
      </c>
      <c r="C28" s="117">
        <v>12.109115103127079</v>
      </c>
      <c r="D28" s="117">
        <v>12.949640287769784</v>
      </c>
      <c r="E28" s="117"/>
      <c r="F28" s="117">
        <v>10.263929618768328</v>
      </c>
      <c r="G28" s="117">
        <v>14.166666666666666</v>
      </c>
      <c r="H28" s="117">
        <v>0.99009900990099009</v>
      </c>
      <c r="I28" s="117"/>
      <c r="J28" s="117">
        <v>8.3067092651757193</v>
      </c>
      <c r="K28" s="117">
        <v>11.940298507462686</v>
      </c>
      <c r="L28" s="117">
        <v>1.7857142857142856</v>
      </c>
      <c r="M28" s="117"/>
      <c r="N28" s="117">
        <v>4.0441176470588234</v>
      </c>
      <c r="O28" s="117">
        <v>4.7619047619047619</v>
      </c>
      <c r="P28" s="117">
        <v>2.8846153846153846</v>
      </c>
      <c r="Q28" s="117"/>
      <c r="R28" s="117">
        <v>28.571428571428569</v>
      </c>
      <c r="S28" s="117">
        <v>20.994475138121548</v>
      </c>
      <c r="T28" s="117">
        <v>38.805970149253731</v>
      </c>
      <c r="U28" s="117"/>
      <c r="V28" s="117">
        <v>10.76923076923077</v>
      </c>
      <c r="W28" s="117">
        <v>13.358778625954198</v>
      </c>
      <c r="X28" s="117">
        <v>7.2538860103626934</v>
      </c>
      <c r="Y28" s="117"/>
      <c r="Z28" s="117">
        <v>1.5053763440860215</v>
      </c>
      <c r="AA28" s="117">
        <v>1.8518518518518516</v>
      </c>
      <c r="AB28" s="117">
        <v>1.0256410256410255</v>
      </c>
      <c r="AC28" s="24"/>
    </row>
    <row r="29" spans="1:29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24"/>
    </row>
    <row r="30" spans="1:29" s="53" customFormat="1" x14ac:dyDescent="0.3">
      <c r="A30" s="71" t="s">
        <v>171</v>
      </c>
      <c r="B30" s="121">
        <v>6.9059417697069483</v>
      </c>
      <c r="C30" s="121">
        <v>7.8575037897928244</v>
      </c>
      <c r="D30" s="121">
        <v>5.9493952188958383</v>
      </c>
      <c r="E30" s="121"/>
      <c r="F30" s="121">
        <v>10.450004420475643</v>
      </c>
      <c r="G30" s="121">
        <v>11.961316593145572</v>
      </c>
      <c r="H30" s="121">
        <v>8.8056119623407785</v>
      </c>
      <c r="I30" s="121"/>
      <c r="J30" s="121">
        <v>9.1530773277222526</v>
      </c>
      <c r="K30" s="121">
        <v>10.144329896907218</v>
      </c>
      <c r="L30" s="121">
        <v>8.1203007518797001</v>
      </c>
      <c r="M30" s="121"/>
      <c r="N30" s="121">
        <v>4.2442713624562591</v>
      </c>
      <c r="O30" s="121">
        <v>5.1735428945645054</v>
      </c>
      <c r="P30" s="121">
        <v>3.2491818606825618</v>
      </c>
      <c r="Q30" s="121"/>
      <c r="R30" s="121">
        <v>8.5871034427923991</v>
      </c>
      <c r="S30" s="121">
        <v>9.9375900144023053</v>
      </c>
      <c r="T30" s="121">
        <v>7.2534766118836913</v>
      </c>
      <c r="U30" s="121"/>
      <c r="V30" s="121">
        <v>5.7869067717126246</v>
      </c>
      <c r="W30" s="121">
        <v>5.6600116301608843</v>
      </c>
      <c r="X30" s="121">
        <v>5.9058695257132481</v>
      </c>
      <c r="Y30" s="121"/>
      <c r="Z30" s="121">
        <v>2.3124207239730703</v>
      </c>
      <c r="AA30" s="121">
        <v>2.8594605556682211</v>
      </c>
      <c r="AB30" s="121">
        <v>1.805189921022941</v>
      </c>
      <c r="AC30" s="52"/>
    </row>
    <row r="31" spans="1:29" x14ac:dyDescent="0.3">
      <c r="A31" s="72" t="s">
        <v>168</v>
      </c>
      <c r="B31" s="117">
        <v>6.7963118189438383</v>
      </c>
      <c r="C31" s="117">
        <v>7.7926466612598002</v>
      </c>
      <c r="D31" s="117">
        <v>5.8154235145385593</v>
      </c>
      <c r="E31" s="117"/>
      <c r="F31" s="117">
        <v>10.665798772549749</v>
      </c>
      <c r="G31" s="117">
        <v>12.100991884580703</v>
      </c>
      <c r="H31" s="117">
        <v>9.1380303321174896</v>
      </c>
      <c r="I31" s="117"/>
      <c r="J31" s="117">
        <v>9.402852049910873</v>
      </c>
      <c r="K31" s="117">
        <v>10.347114746849437</v>
      </c>
      <c r="L31" s="117">
        <v>8.443745789355491</v>
      </c>
      <c r="M31" s="117"/>
      <c r="N31" s="117">
        <v>4.3483440552775798</v>
      </c>
      <c r="O31" s="117">
        <v>5.3144581109306106</v>
      </c>
      <c r="P31" s="117">
        <v>3.3292533659730719</v>
      </c>
      <c r="Q31" s="117"/>
      <c r="R31" s="117">
        <v>7.6335877862595423</v>
      </c>
      <c r="S31" s="117">
        <v>9.3949319082916727</v>
      </c>
      <c r="T31" s="117">
        <v>5.9275338119886456</v>
      </c>
      <c r="U31" s="117"/>
      <c r="V31" s="117">
        <v>5.6298939438992956</v>
      </c>
      <c r="W31" s="117">
        <v>5.3143093465674109</v>
      </c>
      <c r="X31" s="117">
        <v>5.9204264229963837</v>
      </c>
      <c r="Y31" s="117"/>
      <c r="Z31" s="117">
        <v>2.3841608790297499</v>
      </c>
      <c r="AA31" s="117">
        <v>2.9707295762341634</v>
      </c>
      <c r="AB31" s="117">
        <v>1.8544091536792267</v>
      </c>
      <c r="AC31" s="24"/>
    </row>
    <row r="32" spans="1:29" x14ac:dyDescent="0.3">
      <c r="A32" s="72" t="s">
        <v>169</v>
      </c>
      <c r="B32" s="117" t="s">
        <v>173</v>
      </c>
      <c r="C32" s="117" t="s">
        <v>173</v>
      </c>
      <c r="D32" s="117" t="s">
        <v>173</v>
      </c>
      <c r="E32" s="117"/>
      <c r="F32" s="117" t="s">
        <v>173</v>
      </c>
      <c r="G32" s="117" t="s">
        <v>173</v>
      </c>
      <c r="H32" s="117" t="s">
        <v>173</v>
      </c>
      <c r="I32" s="117"/>
      <c r="J32" s="117" t="s">
        <v>173</v>
      </c>
      <c r="K32" s="117" t="s">
        <v>173</v>
      </c>
      <c r="L32" s="117" t="s">
        <v>173</v>
      </c>
      <c r="M32" s="117"/>
      <c r="N32" s="117" t="s">
        <v>173</v>
      </c>
      <c r="O32" s="117" t="s">
        <v>173</v>
      </c>
      <c r="P32" s="117" t="s">
        <v>173</v>
      </c>
      <c r="Q32" s="117"/>
      <c r="R32" s="117" t="s">
        <v>173</v>
      </c>
      <c r="S32" s="117" t="s">
        <v>173</v>
      </c>
      <c r="T32" s="117" t="s">
        <v>173</v>
      </c>
      <c r="U32" s="117"/>
      <c r="V32" s="117" t="s">
        <v>173</v>
      </c>
      <c r="W32" s="117" t="s">
        <v>173</v>
      </c>
      <c r="X32" s="117" t="s">
        <v>173</v>
      </c>
      <c r="Y32" s="117"/>
      <c r="Z32" s="117" t="s">
        <v>173</v>
      </c>
      <c r="AA32" s="117" t="s">
        <v>173</v>
      </c>
      <c r="AB32" s="117" t="s">
        <v>173</v>
      </c>
    </row>
    <row r="33" spans="1:2044 2060:4088 4104:6132 6148:7168 7184:9212 9228:11256 11272:13300 13316:14336 14352:16380" x14ac:dyDescent="0.3">
      <c r="A33" s="72" t="s">
        <v>170</v>
      </c>
      <c r="B33" s="117">
        <v>12.439418416801292</v>
      </c>
      <c r="C33" s="117">
        <v>12.109115103127079</v>
      </c>
      <c r="D33" s="117">
        <v>12.949640287769784</v>
      </c>
      <c r="E33" s="117"/>
      <c r="F33" s="117">
        <v>10.263929618768328</v>
      </c>
      <c r="G33" s="117">
        <v>14.166666666666666</v>
      </c>
      <c r="H33" s="117">
        <v>0.99009900990099009</v>
      </c>
      <c r="I33" s="117"/>
      <c r="J33" s="117">
        <v>8.3067092651757193</v>
      </c>
      <c r="K33" s="117">
        <v>11.940298507462686</v>
      </c>
      <c r="L33" s="117">
        <v>1.7857142857142856</v>
      </c>
      <c r="M33" s="117"/>
      <c r="N33" s="117">
        <v>4.0441176470588234</v>
      </c>
      <c r="O33" s="117">
        <v>4.7619047619047619</v>
      </c>
      <c r="P33" s="117">
        <v>2.8846153846153846</v>
      </c>
      <c r="Q33" s="117"/>
      <c r="R33" s="117">
        <v>28.571428571428569</v>
      </c>
      <c r="S33" s="117">
        <v>20.994475138121548</v>
      </c>
      <c r="T33" s="117">
        <v>38.805970149253731</v>
      </c>
      <c r="U33" s="117"/>
      <c r="V33" s="117">
        <v>10.76923076923077</v>
      </c>
      <c r="W33" s="117">
        <v>13.358778625954198</v>
      </c>
      <c r="X33" s="117">
        <v>7.2538860103626934</v>
      </c>
      <c r="Y33" s="117"/>
      <c r="Z33" s="117">
        <v>1.5053763440860215</v>
      </c>
      <c r="AA33" s="117">
        <v>1.8518518518518516</v>
      </c>
      <c r="AB33" s="117">
        <v>1.0256410256410255</v>
      </c>
      <c r="AC33" s="24"/>
    </row>
    <row r="34" spans="1:2044 2060:4088 4104:6132 6148:7168 7184:9212 9228:11256 11272:13300 13316:14336 14352:16380" x14ac:dyDescent="0.3"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24"/>
    </row>
    <row r="35" spans="1:2044 2060:4088 4104:6132 6148:7168 7184:9212 9228:11256 11272:13300 13316:14336 14352:16380" s="53" customFormat="1" x14ac:dyDescent="0.3">
      <c r="A35" s="71" t="s">
        <v>172</v>
      </c>
      <c r="B35" s="121">
        <v>7.7570398653570809</v>
      </c>
      <c r="C35" s="121">
        <v>9.3575139888089538</v>
      </c>
      <c r="D35" s="121">
        <v>6.1385338250896782</v>
      </c>
      <c r="E35" s="121"/>
      <c r="F35" s="121">
        <v>10.950727154330368</v>
      </c>
      <c r="G35" s="121">
        <v>12.523961661341854</v>
      </c>
      <c r="H35" s="121">
        <v>9.316220402743971</v>
      </c>
      <c r="I35" s="121"/>
      <c r="J35" s="121">
        <v>9.7515610468978338</v>
      </c>
      <c r="K35" s="121">
        <v>11.423367161072079</v>
      </c>
      <c r="L35" s="121">
        <v>8.0076004343105307</v>
      </c>
      <c r="M35" s="121"/>
      <c r="N35" s="121">
        <v>6.8430132259919496</v>
      </c>
      <c r="O35" s="121">
        <v>8.6632243258749284</v>
      </c>
      <c r="P35" s="121">
        <v>5.0144092219020173</v>
      </c>
      <c r="Q35" s="121"/>
      <c r="R35" s="121">
        <v>8.4524744697564813</v>
      </c>
      <c r="S35" s="121">
        <v>10.570890840652448</v>
      </c>
      <c r="T35" s="121">
        <v>6.3267233238904623</v>
      </c>
      <c r="U35" s="121"/>
      <c r="V35" s="121">
        <v>4.6734571599760333</v>
      </c>
      <c r="W35" s="121">
        <v>5.8310194367314558</v>
      </c>
      <c r="X35" s="121">
        <v>3.4995977473853577</v>
      </c>
      <c r="Y35" s="121"/>
      <c r="Z35" s="121">
        <v>2.0464135021097047</v>
      </c>
      <c r="AA35" s="121">
        <v>2.6281208935611038</v>
      </c>
      <c r="AB35" s="121">
        <v>1.505901505901506</v>
      </c>
      <c r="AC35" s="52"/>
    </row>
    <row r="36" spans="1:2044 2060:4088 4104:6132 6148:7168 7184:9212 9228:11256 11272:13300 13316:14336 14352:16380" x14ac:dyDescent="0.3">
      <c r="A36" s="72" t="s">
        <v>168</v>
      </c>
      <c r="B36" s="117">
        <v>7.7570398653570809</v>
      </c>
      <c r="C36" s="117">
        <v>9.3575139888089538</v>
      </c>
      <c r="D36" s="117">
        <v>6.1385338250896782</v>
      </c>
      <c r="E36" s="117"/>
      <c r="F36" s="117">
        <v>10.950727154330368</v>
      </c>
      <c r="G36" s="117">
        <v>12.523961661341854</v>
      </c>
      <c r="H36" s="117">
        <v>9.316220402743971</v>
      </c>
      <c r="I36" s="117"/>
      <c r="J36" s="117">
        <v>9.7515610468978338</v>
      </c>
      <c r="K36" s="117">
        <v>11.423367161072079</v>
      </c>
      <c r="L36" s="117">
        <v>8.0076004343105307</v>
      </c>
      <c r="M36" s="117"/>
      <c r="N36" s="117">
        <v>6.8430132259919496</v>
      </c>
      <c r="O36" s="117">
        <v>8.6632243258749284</v>
      </c>
      <c r="P36" s="117">
        <v>5.0144092219020173</v>
      </c>
      <c r="Q36" s="117"/>
      <c r="R36" s="117">
        <v>8.4524744697564813</v>
      </c>
      <c r="S36" s="117">
        <v>10.570890840652448</v>
      </c>
      <c r="T36" s="117">
        <v>6.3267233238904623</v>
      </c>
      <c r="U36" s="117"/>
      <c r="V36" s="117">
        <v>4.6734571599760333</v>
      </c>
      <c r="W36" s="117">
        <v>5.8310194367314558</v>
      </c>
      <c r="X36" s="117">
        <v>3.4995977473853577</v>
      </c>
      <c r="Y36" s="117"/>
      <c r="Z36" s="117">
        <v>2.0464135021097047</v>
      </c>
      <c r="AA36" s="117">
        <v>2.6281208935611038</v>
      </c>
      <c r="AB36" s="117">
        <v>1.505901505901506</v>
      </c>
      <c r="AC36" s="24"/>
    </row>
    <row r="37" spans="1:2044 2060:4088 4104:6132 6148:7168 7184:9212 9228:11256 11272:13300 13316:14336 14352:16380" x14ac:dyDescent="0.3">
      <c r="A37" s="72" t="s">
        <v>169</v>
      </c>
      <c r="B37" s="117" t="s">
        <v>393</v>
      </c>
      <c r="C37" s="117" t="s">
        <v>393</v>
      </c>
      <c r="D37" s="117" t="s">
        <v>393</v>
      </c>
      <c r="E37" s="117"/>
      <c r="F37" s="117" t="s">
        <v>393</v>
      </c>
      <c r="G37" s="117" t="s">
        <v>393</v>
      </c>
      <c r="H37" s="117" t="s">
        <v>393</v>
      </c>
      <c r="I37" s="117"/>
      <c r="J37" s="117" t="s">
        <v>393</v>
      </c>
      <c r="K37" s="117" t="s">
        <v>393</v>
      </c>
      <c r="L37" s="117" t="s">
        <v>393</v>
      </c>
      <c r="M37" s="117"/>
      <c r="N37" s="117" t="s">
        <v>393</v>
      </c>
      <c r="O37" s="117" t="s">
        <v>393</v>
      </c>
      <c r="P37" s="117" t="s">
        <v>393</v>
      </c>
      <c r="Q37" s="117"/>
      <c r="R37" s="117" t="s">
        <v>393</v>
      </c>
      <c r="S37" s="117" t="s">
        <v>393</v>
      </c>
      <c r="T37" s="117" t="s">
        <v>393</v>
      </c>
      <c r="U37" s="117"/>
      <c r="V37" s="117" t="s">
        <v>393</v>
      </c>
      <c r="W37" s="117" t="s">
        <v>393</v>
      </c>
      <c r="X37" s="117" t="s">
        <v>393</v>
      </c>
      <c r="Y37" s="117"/>
      <c r="Z37" s="117" t="s">
        <v>393</v>
      </c>
      <c r="AA37" s="117" t="s">
        <v>393</v>
      </c>
      <c r="AB37" s="117" t="s">
        <v>393</v>
      </c>
      <c r="AC37" s="24"/>
    </row>
    <row r="38" spans="1:2044 2060:4088 4104:6132 6148:7168 7184:9212 9228:11256 11272:13300 13316:14336 14352:16380" ht="15" thickBot="1" x14ac:dyDescent="0.35">
      <c r="A38" s="72" t="s">
        <v>170</v>
      </c>
      <c r="B38" s="117" t="s">
        <v>393</v>
      </c>
      <c r="C38" s="117" t="s">
        <v>393</v>
      </c>
      <c r="D38" s="117" t="s">
        <v>393</v>
      </c>
      <c r="E38" s="117"/>
      <c r="F38" s="117" t="s">
        <v>393</v>
      </c>
      <c r="G38" s="117" t="s">
        <v>393</v>
      </c>
      <c r="H38" s="117" t="s">
        <v>393</v>
      </c>
      <c r="I38" s="117"/>
      <c r="J38" s="117" t="s">
        <v>393</v>
      </c>
      <c r="K38" s="117" t="s">
        <v>393</v>
      </c>
      <c r="L38" s="117" t="s">
        <v>393</v>
      </c>
      <c r="M38" s="117"/>
      <c r="N38" s="117" t="s">
        <v>393</v>
      </c>
      <c r="O38" s="117" t="s">
        <v>393</v>
      </c>
      <c r="P38" s="117" t="s">
        <v>393</v>
      </c>
      <c r="Q38" s="117"/>
      <c r="R38" s="117" t="s">
        <v>393</v>
      </c>
      <c r="S38" s="117" t="s">
        <v>393</v>
      </c>
      <c r="T38" s="117" t="s">
        <v>393</v>
      </c>
      <c r="U38" s="117"/>
      <c r="V38" s="117" t="s">
        <v>393</v>
      </c>
      <c r="W38" s="117" t="s">
        <v>393</v>
      </c>
      <c r="X38" s="117" t="s">
        <v>393</v>
      </c>
      <c r="Y38" s="117"/>
      <c r="Z38" s="117" t="s">
        <v>393</v>
      </c>
      <c r="AA38" s="117" t="s">
        <v>393</v>
      </c>
      <c r="AB38" s="117" t="s">
        <v>393</v>
      </c>
      <c r="AC38" s="24"/>
    </row>
    <row r="39" spans="1:2044 2060:4088 4104:6132 6148:7168 7184:9212 9228:11256 11272:13300 13316:14336 14352:16380" s="173" customFormat="1" x14ac:dyDescent="0.3">
      <c r="A39" s="95" t="s">
        <v>355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HD39" s="174"/>
      <c r="HE39" s="174"/>
      <c r="HF39" s="174"/>
      <c r="HG39" s="174"/>
      <c r="HH39" s="174"/>
      <c r="HI39" s="174"/>
      <c r="HJ39" s="174"/>
      <c r="HK39" s="174"/>
      <c r="HL39" s="174"/>
      <c r="HM39" s="174"/>
      <c r="HN39" s="174"/>
      <c r="HO39" s="174"/>
      <c r="HP39" s="174"/>
      <c r="IF39" s="174"/>
      <c r="IG39" s="174"/>
      <c r="IH39" s="174"/>
      <c r="II39" s="174"/>
      <c r="IJ39" s="174"/>
      <c r="IK39" s="174"/>
      <c r="IL39" s="174"/>
      <c r="IM39" s="174"/>
      <c r="IN39" s="174"/>
      <c r="IO39" s="174"/>
      <c r="IP39" s="174"/>
      <c r="IQ39" s="174"/>
      <c r="IR39" s="174"/>
      <c r="JH39" s="174"/>
      <c r="JI39" s="174"/>
      <c r="JJ39" s="174"/>
      <c r="JK39" s="174"/>
      <c r="JL39" s="174"/>
      <c r="JM39" s="174"/>
      <c r="JN39" s="174"/>
      <c r="JO39" s="174"/>
      <c r="JP39" s="174"/>
      <c r="JQ39" s="174"/>
      <c r="JR39" s="174"/>
      <c r="JS39" s="174"/>
      <c r="JT39" s="174"/>
      <c r="KJ39" s="174"/>
      <c r="KK39" s="174"/>
      <c r="KL39" s="174"/>
      <c r="KM39" s="174"/>
      <c r="KN39" s="174"/>
      <c r="KO39" s="174"/>
      <c r="KP39" s="174"/>
      <c r="KQ39" s="174"/>
      <c r="KR39" s="174"/>
      <c r="KS39" s="174"/>
      <c r="KT39" s="174"/>
      <c r="KU39" s="174"/>
      <c r="KV39" s="174"/>
      <c r="LL39" s="174"/>
      <c r="LM39" s="174"/>
      <c r="LN39" s="174"/>
      <c r="LO39" s="174"/>
      <c r="LP39" s="174"/>
      <c r="LQ39" s="174"/>
      <c r="LR39" s="174"/>
      <c r="LS39" s="174"/>
      <c r="LT39" s="174"/>
      <c r="LU39" s="174"/>
      <c r="LV39" s="174"/>
      <c r="LW39" s="174"/>
      <c r="LX39" s="174"/>
      <c r="MN39" s="174"/>
      <c r="MO39" s="174"/>
      <c r="MP39" s="174"/>
      <c r="MQ39" s="174"/>
      <c r="MR39" s="174"/>
      <c r="MS39" s="174"/>
      <c r="MT39" s="174"/>
      <c r="MU39" s="174"/>
      <c r="MV39" s="174"/>
      <c r="MW39" s="174"/>
      <c r="MX39" s="174"/>
      <c r="MY39" s="174"/>
      <c r="MZ39" s="174"/>
      <c r="NP39" s="174"/>
      <c r="NQ39" s="174"/>
      <c r="NR39" s="174"/>
      <c r="NS39" s="174"/>
      <c r="NT39" s="174"/>
      <c r="NU39" s="174"/>
      <c r="NV39" s="174"/>
      <c r="NW39" s="174"/>
      <c r="NX39" s="174"/>
      <c r="NY39" s="174"/>
      <c r="NZ39" s="174"/>
      <c r="OA39" s="174"/>
      <c r="OB39" s="174"/>
      <c r="OR39" s="174"/>
      <c r="OS39" s="174"/>
      <c r="OT39" s="174"/>
      <c r="OU39" s="174"/>
      <c r="OV39" s="174"/>
      <c r="OW39" s="174"/>
      <c r="OX39" s="174"/>
      <c r="OY39" s="174"/>
      <c r="OZ39" s="174"/>
      <c r="PA39" s="174"/>
      <c r="PB39" s="174"/>
      <c r="PC39" s="174"/>
      <c r="PD39" s="174"/>
      <c r="PT39" s="174"/>
      <c r="PU39" s="174"/>
      <c r="PV39" s="174"/>
      <c r="PW39" s="174"/>
      <c r="PX39" s="174"/>
      <c r="PY39" s="174"/>
      <c r="PZ39" s="174"/>
      <c r="QA39" s="174"/>
      <c r="QB39" s="174"/>
      <c r="QC39" s="174"/>
      <c r="QD39" s="174"/>
      <c r="QE39" s="174"/>
      <c r="QF39" s="174"/>
      <c r="QV39" s="174"/>
      <c r="QW39" s="174"/>
      <c r="QX39" s="174"/>
      <c r="QY39" s="174"/>
      <c r="QZ39" s="174"/>
      <c r="RA39" s="174"/>
      <c r="RB39" s="174"/>
      <c r="RC39" s="174"/>
      <c r="RD39" s="174"/>
      <c r="RE39" s="174"/>
      <c r="RF39" s="174"/>
      <c r="RG39" s="174"/>
      <c r="RH39" s="174"/>
      <c r="RX39" s="174"/>
      <c r="RY39" s="174"/>
      <c r="RZ39" s="174"/>
      <c r="SA39" s="174"/>
      <c r="SB39" s="174"/>
      <c r="SC39" s="174"/>
      <c r="SD39" s="174"/>
      <c r="SE39" s="174"/>
      <c r="SF39" s="174"/>
      <c r="SG39" s="174"/>
      <c r="SH39" s="174"/>
      <c r="SI39" s="174"/>
      <c r="SJ39" s="174"/>
      <c r="SZ39" s="174"/>
      <c r="TA39" s="174"/>
      <c r="TB39" s="174"/>
      <c r="TC39" s="174"/>
      <c r="TD39" s="174"/>
      <c r="TE39" s="174"/>
      <c r="TF39" s="174"/>
      <c r="TG39" s="174"/>
      <c r="TH39" s="174"/>
      <c r="TI39" s="174"/>
      <c r="TJ39" s="174"/>
      <c r="TK39" s="174"/>
      <c r="TL39" s="174"/>
      <c r="UB39" s="174"/>
      <c r="UC39" s="174"/>
      <c r="UD39" s="174"/>
      <c r="UE39" s="174"/>
      <c r="UF39" s="174"/>
      <c r="UG39" s="174"/>
      <c r="UH39" s="174"/>
      <c r="UI39" s="174"/>
      <c r="UJ39" s="174"/>
      <c r="UK39" s="174"/>
      <c r="UL39" s="174"/>
      <c r="UM39" s="174"/>
      <c r="UN39" s="174"/>
      <c r="VD39" s="174"/>
      <c r="VE39" s="174"/>
      <c r="VF39" s="174"/>
      <c r="VG39" s="174"/>
      <c r="VH39" s="174"/>
      <c r="VI39" s="174"/>
      <c r="VJ39" s="174"/>
      <c r="VK39" s="174"/>
      <c r="VL39" s="174"/>
      <c r="VM39" s="174"/>
      <c r="VN39" s="174"/>
      <c r="VO39" s="174"/>
      <c r="VP39" s="174"/>
      <c r="WF39" s="174"/>
      <c r="WG39" s="174"/>
      <c r="WH39" s="174"/>
      <c r="WI39" s="174"/>
      <c r="WJ39" s="174"/>
      <c r="WK39" s="174"/>
      <c r="WL39" s="174"/>
      <c r="WM39" s="174"/>
      <c r="WN39" s="174"/>
      <c r="WO39" s="174"/>
      <c r="WP39" s="174"/>
      <c r="WQ39" s="174"/>
      <c r="WR39" s="174"/>
      <c r="XH39" s="174"/>
      <c r="XI39" s="174"/>
      <c r="XJ39" s="174"/>
      <c r="XK39" s="174"/>
      <c r="XL39" s="174"/>
      <c r="XM39" s="174"/>
      <c r="XN39" s="174"/>
      <c r="XO39" s="174"/>
      <c r="XP39" s="174"/>
      <c r="XQ39" s="174"/>
      <c r="XR39" s="174"/>
      <c r="XS39" s="174"/>
      <c r="XT39" s="174"/>
      <c r="YJ39" s="174"/>
      <c r="YK39" s="174"/>
      <c r="YL39" s="174"/>
      <c r="YM39" s="174"/>
      <c r="YN39" s="174"/>
      <c r="YO39" s="174"/>
      <c r="YP39" s="174"/>
      <c r="YQ39" s="174"/>
      <c r="YR39" s="174"/>
      <c r="YS39" s="174"/>
      <c r="YT39" s="174"/>
      <c r="YU39" s="174"/>
      <c r="YV39" s="174"/>
      <c r="ZL39" s="174"/>
      <c r="ZM39" s="174"/>
      <c r="ZN39" s="174"/>
      <c r="ZO39" s="174"/>
      <c r="ZP39" s="174"/>
      <c r="ZQ39" s="174"/>
      <c r="ZR39" s="174"/>
      <c r="ZS39" s="174"/>
      <c r="ZT39" s="174"/>
      <c r="ZU39" s="174"/>
      <c r="ZV39" s="174"/>
      <c r="ZW39" s="174"/>
      <c r="ZX39" s="174"/>
      <c r="AAN39" s="174"/>
      <c r="AAO39" s="174"/>
      <c r="AAP39" s="174"/>
      <c r="AAQ39" s="174"/>
      <c r="AAR39" s="174"/>
      <c r="AAS39" s="174"/>
      <c r="AAT39" s="174"/>
      <c r="AAU39" s="174"/>
      <c r="AAV39" s="174"/>
      <c r="AAW39" s="174"/>
      <c r="AAX39" s="174"/>
      <c r="AAY39" s="174"/>
      <c r="AAZ39" s="174"/>
      <c r="ABP39" s="174"/>
      <c r="ABQ39" s="174"/>
      <c r="ABR39" s="174"/>
      <c r="ABS39" s="174"/>
      <c r="ABT39" s="174"/>
      <c r="ABU39" s="174"/>
      <c r="ABV39" s="174"/>
      <c r="ABW39" s="174"/>
      <c r="ABX39" s="174"/>
      <c r="ABY39" s="174"/>
      <c r="ABZ39" s="174"/>
      <c r="ACA39" s="174"/>
      <c r="ACB39" s="174"/>
      <c r="ACR39" s="174"/>
      <c r="ACS39" s="174"/>
      <c r="ACT39" s="174"/>
      <c r="ACU39" s="174"/>
      <c r="ACV39" s="174"/>
      <c r="ACW39" s="174"/>
      <c r="ACX39" s="174"/>
      <c r="ACY39" s="174"/>
      <c r="ACZ39" s="174"/>
      <c r="ADA39" s="174"/>
      <c r="ADB39" s="174"/>
      <c r="ADC39" s="174"/>
      <c r="ADD39" s="174"/>
      <c r="ADT39" s="174"/>
      <c r="ADU39" s="174"/>
      <c r="ADV39" s="174"/>
      <c r="ADW39" s="174"/>
      <c r="ADX39" s="174"/>
      <c r="ADY39" s="174"/>
      <c r="ADZ39" s="174"/>
      <c r="AEA39" s="174"/>
      <c r="AEB39" s="174"/>
      <c r="AEC39" s="174"/>
      <c r="AED39" s="174"/>
      <c r="AEE39" s="174"/>
      <c r="AEF39" s="174"/>
      <c r="AEV39" s="174"/>
      <c r="AEW39" s="174"/>
      <c r="AEX39" s="174"/>
      <c r="AEY39" s="174"/>
      <c r="AEZ39" s="174"/>
      <c r="AFA39" s="174"/>
      <c r="AFB39" s="174"/>
      <c r="AFC39" s="174"/>
      <c r="AFD39" s="174"/>
      <c r="AFE39" s="174"/>
      <c r="AFF39" s="174"/>
      <c r="AFG39" s="174"/>
      <c r="AFH39" s="174"/>
      <c r="AFX39" s="174"/>
      <c r="AFY39" s="174"/>
      <c r="AFZ39" s="174"/>
      <c r="AGA39" s="174"/>
      <c r="AGB39" s="174"/>
      <c r="AGC39" s="174"/>
      <c r="AGD39" s="174"/>
      <c r="AGE39" s="174"/>
      <c r="AGF39" s="174"/>
      <c r="AGG39" s="174"/>
      <c r="AGH39" s="174"/>
      <c r="AGI39" s="174"/>
      <c r="AGJ39" s="174"/>
      <c r="AGZ39" s="174"/>
      <c r="AHA39" s="174"/>
      <c r="AHB39" s="174"/>
      <c r="AHC39" s="174"/>
      <c r="AHD39" s="174"/>
      <c r="AHE39" s="174"/>
      <c r="AHF39" s="174"/>
      <c r="AHG39" s="174"/>
      <c r="AHH39" s="174"/>
      <c r="AHI39" s="174"/>
      <c r="AHJ39" s="174"/>
      <c r="AHK39" s="174"/>
      <c r="AHL39" s="174"/>
      <c r="AIB39" s="174"/>
      <c r="AIC39" s="174"/>
      <c r="AID39" s="174"/>
      <c r="AIE39" s="174"/>
      <c r="AIF39" s="174"/>
      <c r="AIG39" s="174"/>
      <c r="AIH39" s="174"/>
      <c r="AII39" s="174"/>
      <c r="AIJ39" s="174"/>
      <c r="AIK39" s="174"/>
      <c r="AIL39" s="174"/>
      <c r="AIM39" s="174"/>
      <c r="AIN39" s="174"/>
      <c r="AJD39" s="174"/>
      <c r="AJE39" s="174"/>
      <c r="AJF39" s="174"/>
      <c r="AJG39" s="174"/>
      <c r="AJH39" s="174"/>
      <c r="AJI39" s="174"/>
      <c r="AJJ39" s="174"/>
      <c r="AJK39" s="174"/>
      <c r="AJL39" s="174"/>
      <c r="AJM39" s="174"/>
      <c r="AJN39" s="174"/>
      <c r="AJO39" s="174"/>
      <c r="AJP39" s="174"/>
      <c r="AKF39" s="174"/>
      <c r="AKG39" s="174"/>
      <c r="AKH39" s="174"/>
      <c r="AKI39" s="174"/>
      <c r="AKJ39" s="174"/>
      <c r="AKK39" s="174"/>
      <c r="AKL39" s="174"/>
      <c r="AKM39" s="174"/>
      <c r="AKN39" s="174"/>
      <c r="AKO39" s="174"/>
      <c r="AKP39" s="174"/>
      <c r="AKQ39" s="174"/>
      <c r="AKR39" s="174"/>
      <c r="ALH39" s="174"/>
      <c r="ALI39" s="174"/>
      <c r="ALJ39" s="174"/>
      <c r="ALK39" s="174"/>
      <c r="ALL39" s="174"/>
      <c r="ALM39" s="174"/>
      <c r="ALN39" s="174"/>
      <c r="ALO39" s="174"/>
      <c r="ALP39" s="174"/>
      <c r="ALQ39" s="174"/>
      <c r="ALR39" s="174"/>
      <c r="ALS39" s="174"/>
      <c r="ALT39" s="174"/>
      <c r="AMJ39" s="174"/>
      <c r="AMK39" s="174"/>
      <c r="AML39" s="174"/>
      <c r="AMM39" s="174"/>
      <c r="AMN39" s="174"/>
      <c r="AMO39" s="174"/>
      <c r="AMP39" s="174"/>
      <c r="AMQ39" s="174"/>
      <c r="AMR39" s="174"/>
      <c r="AMS39" s="174"/>
      <c r="AMT39" s="174"/>
      <c r="AMU39" s="174"/>
      <c r="AMV39" s="174"/>
      <c r="ANL39" s="174"/>
      <c r="ANM39" s="174"/>
      <c r="ANN39" s="174"/>
      <c r="ANO39" s="174"/>
      <c r="ANP39" s="174"/>
      <c r="ANQ39" s="174"/>
      <c r="ANR39" s="174"/>
      <c r="ANS39" s="174"/>
      <c r="ANT39" s="174"/>
      <c r="ANU39" s="174"/>
      <c r="ANV39" s="174"/>
      <c r="ANW39" s="174"/>
      <c r="ANX39" s="174"/>
      <c r="AON39" s="174"/>
      <c r="AOO39" s="174"/>
      <c r="AOP39" s="174"/>
      <c r="AOQ39" s="174"/>
      <c r="AOR39" s="174"/>
      <c r="AOS39" s="174"/>
      <c r="AOT39" s="174"/>
      <c r="AOU39" s="174"/>
      <c r="AOV39" s="174"/>
      <c r="AOW39" s="174"/>
      <c r="AOX39" s="174"/>
      <c r="AOY39" s="174"/>
      <c r="AOZ39" s="174"/>
      <c r="APP39" s="174"/>
      <c r="APQ39" s="174"/>
      <c r="APR39" s="174"/>
      <c r="APS39" s="174"/>
      <c r="APT39" s="174"/>
      <c r="APU39" s="174"/>
      <c r="APV39" s="174"/>
      <c r="APW39" s="174"/>
      <c r="APX39" s="174"/>
      <c r="APY39" s="174"/>
      <c r="APZ39" s="174"/>
      <c r="AQA39" s="174"/>
      <c r="AQB39" s="174"/>
      <c r="AQR39" s="174"/>
      <c r="AQS39" s="174"/>
      <c r="AQT39" s="174"/>
      <c r="AQU39" s="174"/>
      <c r="AQV39" s="174"/>
      <c r="AQW39" s="174"/>
      <c r="AQX39" s="174"/>
      <c r="AQY39" s="174"/>
      <c r="AQZ39" s="174"/>
      <c r="ARA39" s="174"/>
      <c r="ARB39" s="174"/>
      <c r="ARC39" s="174"/>
      <c r="ARD39" s="174"/>
      <c r="ART39" s="174"/>
      <c r="ARU39" s="174"/>
      <c r="ARV39" s="174"/>
      <c r="ARW39" s="174"/>
      <c r="ARX39" s="174"/>
      <c r="ARY39" s="174"/>
      <c r="ARZ39" s="174"/>
      <c r="ASA39" s="174"/>
      <c r="ASB39" s="174"/>
      <c r="ASC39" s="174"/>
      <c r="ASD39" s="174"/>
      <c r="ASE39" s="174"/>
      <c r="ASF39" s="174"/>
      <c r="ASV39" s="174"/>
      <c r="ASW39" s="174"/>
      <c r="ASX39" s="174"/>
      <c r="ASY39" s="174"/>
      <c r="ASZ39" s="174"/>
      <c r="ATA39" s="174"/>
      <c r="ATB39" s="174"/>
      <c r="ATC39" s="174"/>
      <c r="ATD39" s="174"/>
      <c r="ATE39" s="174"/>
      <c r="ATF39" s="174"/>
      <c r="ATG39" s="174"/>
      <c r="ATH39" s="174"/>
      <c r="ATX39" s="174"/>
      <c r="ATY39" s="174"/>
      <c r="ATZ39" s="174"/>
      <c r="AUA39" s="174"/>
      <c r="AUB39" s="174"/>
      <c r="AUC39" s="174"/>
      <c r="AUD39" s="174"/>
      <c r="AUE39" s="174"/>
      <c r="AUF39" s="174"/>
      <c r="AUG39" s="174"/>
      <c r="AUH39" s="174"/>
      <c r="AUI39" s="174"/>
      <c r="AUJ39" s="174"/>
      <c r="AUZ39" s="174"/>
      <c r="AVA39" s="174"/>
      <c r="AVB39" s="174"/>
      <c r="AVC39" s="174"/>
      <c r="AVD39" s="174"/>
      <c r="AVE39" s="174"/>
      <c r="AVF39" s="174"/>
      <c r="AVG39" s="174"/>
      <c r="AVH39" s="174"/>
      <c r="AVI39" s="174"/>
      <c r="AVJ39" s="174"/>
      <c r="AVK39" s="174"/>
      <c r="AVL39" s="174"/>
      <c r="AWB39" s="174"/>
      <c r="AWC39" s="174"/>
      <c r="AWD39" s="174"/>
      <c r="AWE39" s="174"/>
      <c r="AWF39" s="174"/>
      <c r="AWG39" s="174"/>
      <c r="AWH39" s="174"/>
      <c r="AWI39" s="174"/>
      <c r="AWJ39" s="174"/>
      <c r="AWK39" s="174"/>
      <c r="AWL39" s="174"/>
      <c r="AWM39" s="174"/>
      <c r="AWN39" s="174"/>
      <c r="AXD39" s="174"/>
      <c r="AXE39" s="174"/>
      <c r="AXF39" s="174"/>
      <c r="AXG39" s="174"/>
      <c r="AXH39" s="174"/>
      <c r="AXI39" s="174"/>
      <c r="AXJ39" s="174"/>
      <c r="AXK39" s="174"/>
      <c r="AXL39" s="174"/>
      <c r="AXM39" s="174"/>
      <c r="AXN39" s="174"/>
      <c r="AXO39" s="174"/>
      <c r="AXP39" s="174"/>
      <c r="AYF39" s="174"/>
      <c r="AYG39" s="174"/>
      <c r="AYH39" s="174"/>
      <c r="AYI39" s="174"/>
      <c r="AYJ39" s="174"/>
      <c r="AYK39" s="174"/>
      <c r="AYL39" s="174"/>
      <c r="AYM39" s="174"/>
      <c r="AYN39" s="174"/>
      <c r="AYO39" s="174"/>
      <c r="AYP39" s="174"/>
      <c r="AYQ39" s="174"/>
      <c r="AYR39" s="174"/>
      <c r="AZH39" s="174"/>
      <c r="AZI39" s="174"/>
      <c r="AZJ39" s="174"/>
      <c r="AZK39" s="174"/>
      <c r="AZL39" s="174"/>
      <c r="AZM39" s="174"/>
      <c r="AZN39" s="174"/>
      <c r="AZO39" s="174"/>
      <c r="AZP39" s="174"/>
      <c r="AZQ39" s="174"/>
      <c r="AZR39" s="174"/>
      <c r="AZS39" s="174"/>
      <c r="AZT39" s="174"/>
      <c r="BAJ39" s="174"/>
      <c r="BAK39" s="174"/>
      <c r="BAL39" s="174"/>
      <c r="BAM39" s="174"/>
      <c r="BAN39" s="174"/>
      <c r="BAO39" s="174"/>
      <c r="BAP39" s="174"/>
      <c r="BAQ39" s="174"/>
      <c r="BAR39" s="174"/>
      <c r="BAS39" s="174"/>
      <c r="BAT39" s="174"/>
      <c r="BAU39" s="174"/>
      <c r="BAV39" s="174"/>
      <c r="BBL39" s="174"/>
      <c r="BBM39" s="174"/>
      <c r="BBN39" s="174"/>
      <c r="BBO39" s="174"/>
      <c r="BBP39" s="174"/>
      <c r="BBQ39" s="174"/>
      <c r="BBR39" s="174"/>
      <c r="BBS39" s="174"/>
      <c r="BBT39" s="174"/>
      <c r="BBU39" s="174"/>
      <c r="BBV39" s="174"/>
      <c r="BBW39" s="174"/>
      <c r="BBX39" s="174"/>
      <c r="BCN39" s="174"/>
      <c r="BCO39" s="174"/>
      <c r="BCP39" s="174"/>
      <c r="BCQ39" s="174"/>
      <c r="BCR39" s="174"/>
      <c r="BCS39" s="174"/>
      <c r="BCT39" s="174"/>
      <c r="BCU39" s="174"/>
      <c r="BCV39" s="174"/>
      <c r="BCW39" s="174"/>
      <c r="BCX39" s="174"/>
      <c r="BCY39" s="174"/>
      <c r="BCZ39" s="174"/>
      <c r="BDP39" s="174"/>
      <c r="BDQ39" s="174"/>
      <c r="BDR39" s="174"/>
      <c r="BDS39" s="174"/>
      <c r="BDT39" s="174"/>
      <c r="BDU39" s="174"/>
      <c r="BDV39" s="174"/>
      <c r="BDW39" s="174"/>
      <c r="BDX39" s="174"/>
      <c r="BDY39" s="174"/>
      <c r="BDZ39" s="174"/>
      <c r="BEA39" s="174"/>
      <c r="BEB39" s="174"/>
      <c r="BER39" s="174"/>
      <c r="BES39" s="174"/>
      <c r="BET39" s="174"/>
      <c r="BEU39" s="174"/>
      <c r="BEV39" s="174"/>
      <c r="BEW39" s="174"/>
      <c r="BEX39" s="174"/>
      <c r="BEY39" s="174"/>
      <c r="BEZ39" s="174"/>
      <c r="BFA39" s="174"/>
      <c r="BFB39" s="174"/>
      <c r="BFC39" s="174"/>
      <c r="BFD39" s="174"/>
      <c r="BFT39" s="174"/>
      <c r="BFU39" s="174"/>
      <c r="BFV39" s="174"/>
      <c r="BFW39" s="174"/>
      <c r="BFX39" s="174"/>
      <c r="BFY39" s="174"/>
      <c r="BFZ39" s="174"/>
      <c r="BGA39" s="174"/>
      <c r="BGB39" s="174"/>
      <c r="BGC39" s="174"/>
      <c r="BGD39" s="174"/>
      <c r="BGE39" s="174"/>
      <c r="BGF39" s="174"/>
      <c r="BGV39" s="174"/>
      <c r="BGW39" s="174"/>
      <c r="BGX39" s="174"/>
      <c r="BGY39" s="174"/>
      <c r="BGZ39" s="174"/>
      <c r="BHA39" s="174"/>
      <c r="BHB39" s="174"/>
      <c r="BHC39" s="174"/>
      <c r="BHD39" s="174"/>
      <c r="BHE39" s="174"/>
      <c r="BHF39" s="174"/>
      <c r="BHG39" s="174"/>
      <c r="BHH39" s="174"/>
      <c r="BHX39" s="174"/>
      <c r="BHY39" s="174"/>
      <c r="BHZ39" s="174"/>
      <c r="BIA39" s="174"/>
      <c r="BIB39" s="174"/>
      <c r="BIC39" s="174"/>
      <c r="BID39" s="174"/>
      <c r="BIE39" s="174"/>
      <c r="BIF39" s="174"/>
      <c r="BIG39" s="174"/>
      <c r="BIH39" s="174"/>
      <c r="BII39" s="174"/>
      <c r="BIJ39" s="174"/>
      <c r="BIZ39" s="174"/>
      <c r="BJA39" s="174"/>
      <c r="BJB39" s="174"/>
      <c r="BJC39" s="174"/>
      <c r="BJD39" s="174"/>
      <c r="BJE39" s="174"/>
      <c r="BJF39" s="174"/>
      <c r="BJG39" s="174"/>
      <c r="BJH39" s="174"/>
      <c r="BJI39" s="174"/>
      <c r="BJJ39" s="174"/>
      <c r="BJK39" s="174"/>
      <c r="BJL39" s="174"/>
      <c r="BKB39" s="174"/>
      <c r="BKC39" s="174"/>
      <c r="BKD39" s="174"/>
      <c r="BKE39" s="174"/>
      <c r="BKF39" s="174"/>
      <c r="BKG39" s="174"/>
      <c r="BKH39" s="174"/>
      <c r="BKI39" s="174"/>
      <c r="BKJ39" s="174"/>
      <c r="BKK39" s="174"/>
      <c r="BKL39" s="174"/>
      <c r="BKM39" s="174"/>
      <c r="BKN39" s="174"/>
      <c r="BLD39" s="174"/>
      <c r="BLE39" s="174"/>
      <c r="BLF39" s="174"/>
      <c r="BLG39" s="174"/>
      <c r="BLH39" s="174"/>
      <c r="BLI39" s="174"/>
      <c r="BLJ39" s="174"/>
      <c r="BLK39" s="174"/>
      <c r="BLL39" s="174"/>
      <c r="BLM39" s="174"/>
      <c r="BLN39" s="174"/>
      <c r="BLO39" s="174"/>
      <c r="BLP39" s="174"/>
      <c r="BMF39" s="174"/>
      <c r="BMG39" s="174"/>
      <c r="BMH39" s="174"/>
      <c r="BMI39" s="174"/>
      <c r="BMJ39" s="174"/>
      <c r="BMK39" s="174"/>
      <c r="BML39" s="174"/>
      <c r="BMM39" s="174"/>
      <c r="BMN39" s="174"/>
      <c r="BMO39" s="174"/>
      <c r="BMP39" s="174"/>
      <c r="BMQ39" s="174"/>
      <c r="BMR39" s="174"/>
      <c r="BNH39" s="174"/>
      <c r="BNI39" s="174"/>
      <c r="BNJ39" s="174"/>
      <c r="BNK39" s="174"/>
      <c r="BNL39" s="174"/>
      <c r="BNM39" s="174"/>
      <c r="BNN39" s="174"/>
      <c r="BNO39" s="174"/>
      <c r="BNP39" s="174"/>
      <c r="BNQ39" s="174"/>
      <c r="BNR39" s="174"/>
      <c r="BNS39" s="174"/>
      <c r="BNT39" s="174"/>
      <c r="BOJ39" s="174"/>
      <c r="BOK39" s="174"/>
      <c r="BOL39" s="174"/>
      <c r="BOM39" s="174"/>
      <c r="BON39" s="174"/>
      <c r="BOO39" s="174"/>
      <c r="BOP39" s="174"/>
      <c r="BOQ39" s="174"/>
      <c r="BOR39" s="174"/>
      <c r="BOS39" s="174"/>
      <c r="BOT39" s="174"/>
      <c r="BOU39" s="174"/>
      <c r="BOV39" s="174"/>
      <c r="BPL39" s="174"/>
      <c r="BPM39" s="174"/>
      <c r="BPN39" s="174"/>
      <c r="BPO39" s="174"/>
      <c r="BPP39" s="174"/>
      <c r="BPQ39" s="174"/>
      <c r="BPR39" s="174"/>
      <c r="BPS39" s="174"/>
      <c r="BPT39" s="174"/>
      <c r="BPU39" s="174"/>
      <c r="BPV39" s="174"/>
      <c r="BPW39" s="174"/>
      <c r="BPX39" s="174"/>
      <c r="BQN39" s="174"/>
      <c r="BQO39" s="174"/>
      <c r="BQP39" s="174"/>
      <c r="BQQ39" s="174"/>
      <c r="BQR39" s="174"/>
      <c r="BQS39" s="174"/>
      <c r="BQT39" s="174"/>
      <c r="BQU39" s="174"/>
      <c r="BQV39" s="174"/>
      <c r="BQW39" s="174"/>
      <c r="BQX39" s="174"/>
      <c r="BQY39" s="174"/>
      <c r="BQZ39" s="174"/>
      <c r="BRP39" s="174"/>
      <c r="BRQ39" s="174"/>
      <c r="BRR39" s="174"/>
      <c r="BRS39" s="174"/>
      <c r="BRT39" s="174"/>
      <c r="BRU39" s="174"/>
      <c r="BRV39" s="174"/>
      <c r="BRW39" s="174"/>
      <c r="BRX39" s="174"/>
      <c r="BRY39" s="174"/>
      <c r="BRZ39" s="174"/>
      <c r="BSA39" s="174"/>
      <c r="BSB39" s="174"/>
      <c r="BSR39" s="174"/>
      <c r="BSS39" s="174"/>
      <c r="BST39" s="174"/>
      <c r="BSU39" s="174"/>
      <c r="BSV39" s="174"/>
      <c r="BSW39" s="174"/>
      <c r="BSX39" s="174"/>
      <c r="BSY39" s="174"/>
      <c r="BSZ39" s="174"/>
      <c r="BTA39" s="174"/>
      <c r="BTB39" s="174"/>
      <c r="BTC39" s="174"/>
      <c r="BTD39" s="174"/>
      <c r="BTT39" s="174"/>
      <c r="BTU39" s="174"/>
      <c r="BTV39" s="174"/>
      <c r="BTW39" s="174"/>
      <c r="BTX39" s="174"/>
      <c r="BTY39" s="174"/>
      <c r="BTZ39" s="174"/>
      <c r="BUA39" s="174"/>
      <c r="BUB39" s="174"/>
      <c r="BUC39" s="174"/>
      <c r="BUD39" s="174"/>
      <c r="BUE39" s="174"/>
      <c r="BUF39" s="174"/>
      <c r="BUV39" s="174"/>
      <c r="BUW39" s="174"/>
      <c r="BUX39" s="174"/>
      <c r="BUY39" s="174"/>
      <c r="BUZ39" s="174"/>
      <c r="BVA39" s="174"/>
      <c r="BVB39" s="174"/>
      <c r="BVC39" s="174"/>
      <c r="BVD39" s="174"/>
      <c r="BVE39" s="174"/>
      <c r="BVF39" s="174"/>
      <c r="BVG39" s="174"/>
      <c r="BVH39" s="174"/>
      <c r="BVX39" s="174"/>
      <c r="BVY39" s="174"/>
      <c r="BVZ39" s="174"/>
      <c r="BWA39" s="174"/>
      <c r="BWB39" s="174"/>
      <c r="BWC39" s="174"/>
      <c r="BWD39" s="174"/>
      <c r="BWE39" s="174"/>
      <c r="BWF39" s="174"/>
      <c r="BWG39" s="174"/>
      <c r="BWH39" s="174"/>
      <c r="BWI39" s="174"/>
      <c r="BWJ39" s="174"/>
      <c r="BWZ39" s="174"/>
      <c r="BXA39" s="174"/>
      <c r="BXB39" s="174"/>
      <c r="BXC39" s="174"/>
      <c r="BXD39" s="174"/>
      <c r="BXE39" s="174"/>
      <c r="BXF39" s="174"/>
      <c r="BXG39" s="174"/>
      <c r="BXH39" s="174"/>
      <c r="BXI39" s="174"/>
      <c r="BXJ39" s="174"/>
      <c r="BXK39" s="174"/>
      <c r="BXL39" s="174"/>
      <c r="BYB39" s="174"/>
      <c r="BYC39" s="174"/>
      <c r="BYD39" s="174"/>
      <c r="BYE39" s="174"/>
      <c r="BYF39" s="174"/>
      <c r="BYG39" s="174"/>
      <c r="BYH39" s="174"/>
      <c r="BYI39" s="174"/>
      <c r="BYJ39" s="174"/>
      <c r="BYK39" s="174"/>
      <c r="BYL39" s="174"/>
      <c r="BYM39" s="174"/>
      <c r="BYN39" s="174"/>
      <c r="BZD39" s="174"/>
      <c r="BZE39" s="174"/>
      <c r="BZF39" s="174"/>
      <c r="BZG39" s="174"/>
      <c r="BZH39" s="174"/>
      <c r="BZI39" s="174"/>
      <c r="BZJ39" s="174"/>
      <c r="BZK39" s="174"/>
      <c r="BZL39" s="174"/>
      <c r="BZM39" s="174"/>
      <c r="BZN39" s="174"/>
      <c r="BZO39" s="174"/>
      <c r="BZP39" s="174"/>
      <c r="CAF39" s="174"/>
      <c r="CAG39" s="174"/>
      <c r="CAH39" s="174"/>
      <c r="CAI39" s="174"/>
      <c r="CAJ39" s="174"/>
      <c r="CAK39" s="174"/>
      <c r="CAL39" s="174"/>
      <c r="CAM39" s="174"/>
      <c r="CAN39" s="174"/>
      <c r="CAO39" s="174"/>
      <c r="CAP39" s="174"/>
      <c r="CAQ39" s="174"/>
      <c r="CAR39" s="174"/>
      <c r="CBH39" s="174"/>
      <c r="CBI39" s="174"/>
      <c r="CBJ39" s="174"/>
      <c r="CBK39" s="174"/>
      <c r="CBL39" s="174"/>
      <c r="CBM39" s="174"/>
      <c r="CBN39" s="174"/>
      <c r="CBO39" s="174"/>
      <c r="CBP39" s="174"/>
      <c r="CBQ39" s="174"/>
      <c r="CBR39" s="174"/>
      <c r="CBS39" s="174"/>
      <c r="CBT39" s="174"/>
      <c r="CCJ39" s="174"/>
      <c r="CCK39" s="174"/>
      <c r="CCL39" s="174"/>
      <c r="CCM39" s="174"/>
      <c r="CCN39" s="174"/>
      <c r="CCO39" s="174"/>
      <c r="CCP39" s="174"/>
      <c r="CCQ39" s="174"/>
      <c r="CCR39" s="174"/>
      <c r="CCS39" s="174"/>
      <c r="CCT39" s="174"/>
      <c r="CCU39" s="174"/>
      <c r="CCV39" s="174"/>
      <c r="CDL39" s="174"/>
      <c r="CDM39" s="174"/>
      <c r="CDN39" s="174"/>
      <c r="CDO39" s="174"/>
      <c r="CDP39" s="174"/>
      <c r="CDQ39" s="174"/>
      <c r="CDR39" s="174"/>
      <c r="CDS39" s="174"/>
      <c r="CDT39" s="174"/>
      <c r="CDU39" s="174"/>
      <c r="CDV39" s="174"/>
      <c r="CDW39" s="174"/>
      <c r="CDX39" s="174"/>
      <c r="CEN39" s="174"/>
      <c r="CEO39" s="174"/>
      <c r="CEP39" s="174"/>
      <c r="CEQ39" s="174"/>
      <c r="CER39" s="174"/>
      <c r="CES39" s="174"/>
      <c r="CET39" s="174"/>
      <c r="CEU39" s="174"/>
      <c r="CEV39" s="174"/>
      <c r="CEW39" s="174"/>
      <c r="CEX39" s="174"/>
      <c r="CEY39" s="174"/>
      <c r="CEZ39" s="174"/>
      <c r="CFP39" s="174"/>
      <c r="CFQ39" s="174"/>
      <c r="CFR39" s="174"/>
      <c r="CFS39" s="174"/>
      <c r="CFT39" s="174"/>
      <c r="CFU39" s="174"/>
      <c r="CFV39" s="174"/>
      <c r="CFW39" s="174"/>
      <c r="CFX39" s="174"/>
      <c r="CFY39" s="174"/>
      <c r="CFZ39" s="174"/>
      <c r="CGA39" s="174"/>
      <c r="CGB39" s="174"/>
      <c r="CGR39" s="174"/>
      <c r="CGS39" s="174"/>
      <c r="CGT39" s="174"/>
      <c r="CGU39" s="174"/>
      <c r="CGV39" s="174"/>
      <c r="CGW39" s="174"/>
      <c r="CGX39" s="174"/>
      <c r="CGY39" s="174"/>
      <c r="CGZ39" s="174"/>
      <c r="CHA39" s="174"/>
      <c r="CHB39" s="174"/>
      <c r="CHC39" s="174"/>
      <c r="CHD39" s="174"/>
      <c r="CHT39" s="174"/>
      <c r="CHU39" s="174"/>
      <c r="CHV39" s="174"/>
      <c r="CHW39" s="174"/>
      <c r="CHX39" s="174"/>
      <c r="CHY39" s="174"/>
      <c r="CHZ39" s="174"/>
      <c r="CIA39" s="174"/>
      <c r="CIB39" s="174"/>
      <c r="CIC39" s="174"/>
      <c r="CID39" s="174"/>
      <c r="CIE39" s="174"/>
      <c r="CIF39" s="174"/>
      <c r="CIV39" s="174"/>
      <c r="CIW39" s="174"/>
      <c r="CIX39" s="174"/>
      <c r="CIY39" s="174"/>
      <c r="CIZ39" s="174"/>
      <c r="CJA39" s="174"/>
      <c r="CJB39" s="174"/>
      <c r="CJC39" s="174"/>
      <c r="CJD39" s="174"/>
      <c r="CJE39" s="174"/>
      <c r="CJF39" s="174"/>
      <c r="CJG39" s="174"/>
      <c r="CJH39" s="174"/>
      <c r="CJX39" s="174"/>
      <c r="CJY39" s="174"/>
      <c r="CJZ39" s="174"/>
      <c r="CKA39" s="174"/>
      <c r="CKB39" s="174"/>
      <c r="CKC39" s="174"/>
      <c r="CKD39" s="174"/>
      <c r="CKE39" s="174"/>
      <c r="CKF39" s="174"/>
      <c r="CKG39" s="174"/>
      <c r="CKH39" s="174"/>
      <c r="CKI39" s="174"/>
      <c r="CKJ39" s="174"/>
      <c r="CKZ39" s="174"/>
      <c r="CLA39" s="174"/>
      <c r="CLB39" s="174"/>
      <c r="CLC39" s="174"/>
      <c r="CLD39" s="174"/>
      <c r="CLE39" s="174"/>
      <c r="CLF39" s="174"/>
      <c r="CLG39" s="174"/>
      <c r="CLH39" s="174"/>
      <c r="CLI39" s="174"/>
      <c r="CLJ39" s="174"/>
      <c r="CLK39" s="174"/>
      <c r="CLL39" s="174"/>
      <c r="CMB39" s="174"/>
      <c r="CMC39" s="174"/>
      <c r="CMD39" s="174"/>
      <c r="CME39" s="174"/>
      <c r="CMF39" s="174"/>
      <c r="CMG39" s="174"/>
      <c r="CMH39" s="174"/>
      <c r="CMI39" s="174"/>
      <c r="CMJ39" s="174"/>
      <c r="CMK39" s="174"/>
      <c r="CML39" s="174"/>
      <c r="CMM39" s="174"/>
      <c r="CMN39" s="174"/>
      <c r="CND39" s="174"/>
      <c r="CNE39" s="174"/>
      <c r="CNF39" s="174"/>
      <c r="CNG39" s="174"/>
      <c r="CNH39" s="174"/>
      <c r="CNI39" s="174"/>
      <c r="CNJ39" s="174"/>
      <c r="CNK39" s="174"/>
      <c r="CNL39" s="174"/>
      <c r="CNM39" s="174"/>
      <c r="CNN39" s="174"/>
      <c r="CNO39" s="174"/>
      <c r="CNP39" s="174"/>
      <c r="COF39" s="174"/>
      <c r="COG39" s="174"/>
      <c r="COH39" s="174"/>
      <c r="COI39" s="174"/>
      <c r="COJ39" s="174"/>
      <c r="COK39" s="174"/>
      <c r="COL39" s="174"/>
      <c r="COM39" s="174"/>
      <c r="CON39" s="174"/>
      <c r="COO39" s="174"/>
      <c r="COP39" s="174"/>
      <c r="COQ39" s="174"/>
      <c r="COR39" s="174"/>
      <c r="CPH39" s="174"/>
      <c r="CPI39" s="174"/>
      <c r="CPJ39" s="174"/>
      <c r="CPK39" s="174"/>
      <c r="CPL39" s="174"/>
      <c r="CPM39" s="174"/>
      <c r="CPN39" s="174"/>
      <c r="CPO39" s="174"/>
      <c r="CPP39" s="174"/>
      <c r="CPQ39" s="174"/>
      <c r="CPR39" s="174"/>
      <c r="CPS39" s="174"/>
      <c r="CPT39" s="174"/>
      <c r="CQJ39" s="174"/>
      <c r="CQK39" s="174"/>
      <c r="CQL39" s="174"/>
      <c r="CQM39" s="174"/>
      <c r="CQN39" s="174"/>
      <c r="CQO39" s="174"/>
      <c r="CQP39" s="174"/>
      <c r="CQQ39" s="174"/>
      <c r="CQR39" s="174"/>
      <c r="CQS39" s="174"/>
      <c r="CQT39" s="174"/>
      <c r="CQU39" s="174"/>
      <c r="CQV39" s="174"/>
      <c r="CRL39" s="174"/>
      <c r="CRM39" s="174"/>
      <c r="CRN39" s="174"/>
      <c r="CRO39" s="174"/>
      <c r="CRP39" s="174"/>
      <c r="CRQ39" s="174"/>
      <c r="CRR39" s="174"/>
      <c r="CRS39" s="174"/>
      <c r="CRT39" s="174"/>
      <c r="CRU39" s="174"/>
      <c r="CRV39" s="174"/>
      <c r="CRW39" s="174"/>
      <c r="CRX39" s="174"/>
      <c r="CSN39" s="174"/>
      <c r="CSO39" s="174"/>
      <c r="CSP39" s="174"/>
      <c r="CSQ39" s="174"/>
      <c r="CSR39" s="174"/>
      <c r="CSS39" s="174"/>
      <c r="CST39" s="174"/>
      <c r="CSU39" s="174"/>
      <c r="CSV39" s="174"/>
      <c r="CSW39" s="174"/>
      <c r="CSX39" s="174"/>
      <c r="CSY39" s="174"/>
      <c r="CSZ39" s="174"/>
      <c r="CTP39" s="174"/>
      <c r="CTQ39" s="174"/>
      <c r="CTR39" s="174"/>
      <c r="CTS39" s="174"/>
      <c r="CTT39" s="174"/>
      <c r="CTU39" s="174"/>
      <c r="CTV39" s="174"/>
      <c r="CTW39" s="174"/>
      <c r="CTX39" s="174"/>
      <c r="CTY39" s="174"/>
      <c r="CTZ39" s="174"/>
      <c r="CUA39" s="174"/>
      <c r="CUB39" s="174"/>
      <c r="CUR39" s="174"/>
      <c r="CUS39" s="174"/>
      <c r="CUT39" s="174"/>
      <c r="CUU39" s="174"/>
      <c r="CUV39" s="174"/>
      <c r="CUW39" s="174"/>
      <c r="CUX39" s="174"/>
      <c r="CUY39" s="174"/>
      <c r="CUZ39" s="174"/>
      <c r="CVA39" s="174"/>
      <c r="CVB39" s="174"/>
      <c r="CVC39" s="174"/>
      <c r="CVD39" s="174"/>
      <c r="CVT39" s="174"/>
      <c r="CVU39" s="174"/>
      <c r="CVV39" s="174"/>
      <c r="CVW39" s="174"/>
      <c r="CVX39" s="174"/>
      <c r="CVY39" s="174"/>
      <c r="CVZ39" s="174"/>
      <c r="CWA39" s="174"/>
      <c r="CWB39" s="174"/>
      <c r="CWC39" s="174"/>
      <c r="CWD39" s="174"/>
      <c r="CWE39" s="174"/>
      <c r="CWF39" s="174"/>
      <c r="CWV39" s="174"/>
      <c r="CWW39" s="174"/>
      <c r="CWX39" s="174"/>
      <c r="CWY39" s="174"/>
      <c r="CWZ39" s="174"/>
      <c r="CXA39" s="174"/>
      <c r="CXB39" s="174"/>
      <c r="CXC39" s="174"/>
      <c r="CXD39" s="174"/>
      <c r="CXE39" s="174"/>
      <c r="CXF39" s="174"/>
      <c r="CXG39" s="174"/>
      <c r="CXH39" s="174"/>
      <c r="CXX39" s="174"/>
      <c r="CXY39" s="174"/>
      <c r="CXZ39" s="174"/>
      <c r="CYA39" s="174"/>
      <c r="CYB39" s="174"/>
      <c r="CYC39" s="174"/>
      <c r="CYD39" s="174"/>
      <c r="CYE39" s="174"/>
      <c r="CYF39" s="174"/>
      <c r="CYG39" s="174"/>
      <c r="CYH39" s="174"/>
      <c r="CYI39" s="174"/>
      <c r="CYJ39" s="174"/>
      <c r="CYZ39" s="174"/>
      <c r="CZA39" s="174"/>
      <c r="CZB39" s="174"/>
      <c r="CZC39" s="174"/>
      <c r="CZD39" s="174"/>
      <c r="CZE39" s="174"/>
      <c r="CZF39" s="174"/>
      <c r="CZG39" s="174"/>
      <c r="CZH39" s="174"/>
      <c r="CZI39" s="174"/>
      <c r="CZJ39" s="174"/>
      <c r="CZK39" s="174"/>
      <c r="CZL39" s="174"/>
      <c r="DAB39" s="174"/>
      <c r="DAC39" s="174"/>
      <c r="DAD39" s="174"/>
      <c r="DAE39" s="174"/>
      <c r="DAF39" s="174"/>
      <c r="DAG39" s="174"/>
      <c r="DAH39" s="174"/>
      <c r="DAI39" s="174"/>
      <c r="DAJ39" s="174"/>
      <c r="DAK39" s="174"/>
      <c r="DAL39" s="174"/>
      <c r="DAM39" s="174"/>
      <c r="DAN39" s="174"/>
      <c r="DBD39" s="174"/>
      <c r="DBE39" s="174"/>
      <c r="DBF39" s="174"/>
      <c r="DBG39" s="174"/>
      <c r="DBH39" s="174"/>
      <c r="DBI39" s="174"/>
      <c r="DBJ39" s="174"/>
      <c r="DBK39" s="174"/>
      <c r="DBL39" s="174"/>
      <c r="DBM39" s="174"/>
      <c r="DBN39" s="174"/>
      <c r="DBO39" s="174"/>
      <c r="DBP39" s="174"/>
      <c r="DCF39" s="174"/>
      <c r="DCG39" s="174"/>
      <c r="DCH39" s="174"/>
      <c r="DCI39" s="174"/>
      <c r="DCJ39" s="174"/>
      <c r="DCK39" s="174"/>
      <c r="DCL39" s="174"/>
      <c r="DCM39" s="174"/>
      <c r="DCN39" s="174"/>
      <c r="DCO39" s="174"/>
      <c r="DCP39" s="174"/>
      <c r="DCQ39" s="174"/>
      <c r="DCR39" s="174"/>
      <c r="DDH39" s="174"/>
      <c r="DDI39" s="174"/>
      <c r="DDJ39" s="174"/>
      <c r="DDK39" s="174"/>
      <c r="DDL39" s="174"/>
      <c r="DDM39" s="174"/>
      <c r="DDN39" s="174"/>
      <c r="DDO39" s="174"/>
      <c r="DDP39" s="174"/>
      <c r="DDQ39" s="174"/>
      <c r="DDR39" s="174"/>
      <c r="DDS39" s="174"/>
      <c r="DDT39" s="174"/>
      <c r="DEJ39" s="174"/>
      <c r="DEK39" s="174"/>
      <c r="DEL39" s="174"/>
      <c r="DEM39" s="174"/>
      <c r="DEN39" s="174"/>
      <c r="DEO39" s="174"/>
      <c r="DEP39" s="174"/>
      <c r="DEQ39" s="174"/>
      <c r="DER39" s="174"/>
      <c r="DES39" s="174"/>
      <c r="DET39" s="174"/>
      <c r="DEU39" s="174"/>
      <c r="DEV39" s="174"/>
      <c r="DFL39" s="174"/>
      <c r="DFM39" s="174"/>
      <c r="DFN39" s="174"/>
      <c r="DFO39" s="174"/>
      <c r="DFP39" s="174"/>
      <c r="DFQ39" s="174"/>
      <c r="DFR39" s="174"/>
      <c r="DFS39" s="174"/>
      <c r="DFT39" s="174"/>
      <c r="DFU39" s="174"/>
      <c r="DFV39" s="174"/>
      <c r="DFW39" s="174"/>
      <c r="DFX39" s="174"/>
      <c r="DGN39" s="174"/>
      <c r="DGO39" s="174"/>
      <c r="DGP39" s="174"/>
      <c r="DGQ39" s="174"/>
      <c r="DGR39" s="174"/>
      <c r="DGS39" s="174"/>
      <c r="DGT39" s="174"/>
      <c r="DGU39" s="174"/>
      <c r="DGV39" s="174"/>
      <c r="DGW39" s="174"/>
      <c r="DGX39" s="174"/>
      <c r="DGY39" s="174"/>
      <c r="DGZ39" s="174"/>
      <c r="DHP39" s="174"/>
      <c r="DHQ39" s="174"/>
      <c r="DHR39" s="174"/>
      <c r="DHS39" s="174"/>
      <c r="DHT39" s="174"/>
      <c r="DHU39" s="174"/>
      <c r="DHV39" s="174"/>
      <c r="DHW39" s="174"/>
      <c r="DHX39" s="174"/>
      <c r="DHY39" s="174"/>
      <c r="DHZ39" s="174"/>
      <c r="DIA39" s="174"/>
      <c r="DIB39" s="174"/>
      <c r="DIR39" s="174"/>
      <c r="DIS39" s="174"/>
      <c r="DIT39" s="174"/>
      <c r="DIU39" s="174"/>
      <c r="DIV39" s="174"/>
      <c r="DIW39" s="174"/>
      <c r="DIX39" s="174"/>
      <c r="DIY39" s="174"/>
      <c r="DIZ39" s="174"/>
      <c r="DJA39" s="174"/>
      <c r="DJB39" s="174"/>
      <c r="DJC39" s="174"/>
      <c r="DJD39" s="174"/>
      <c r="DJT39" s="174"/>
      <c r="DJU39" s="174"/>
      <c r="DJV39" s="174"/>
      <c r="DJW39" s="174"/>
      <c r="DJX39" s="174"/>
      <c r="DJY39" s="174"/>
      <c r="DJZ39" s="174"/>
      <c r="DKA39" s="174"/>
      <c r="DKB39" s="174"/>
      <c r="DKC39" s="174"/>
      <c r="DKD39" s="174"/>
      <c r="DKE39" s="174"/>
      <c r="DKF39" s="174"/>
      <c r="DKV39" s="174"/>
      <c r="DKW39" s="174"/>
      <c r="DKX39" s="174"/>
      <c r="DKY39" s="174"/>
      <c r="DKZ39" s="174"/>
      <c r="DLA39" s="174"/>
      <c r="DLB39" s="174"/>
      <c r="DLC39" s="174"/>
      <c r="DLD39" s="174"/>
      <c r="DLE39" s="174"/>
      <c r="DLF39" s="174"/>
      <c r="DLG39" s="174"/>
      <c r="DLH39" s="174"/>
      <c r="DLX39" s="174"/>
      <c r="DLY39" s="174"/>
      <c r="DLZ39" s="174"/>
      <c r="DMA39" s="174"/>
      <c r="DMB39" s="174"/>
      <c r="DMC39" s="174"/>
      <c r="DMD39" s="174"/>
      <c r="DME39" s="174"/>
      <c r="DMF39" s="174"/>
      <c r="DMG39" s="174"/>
      <c r="DMH39" s="174"/>
      <c r="DMI39" s="174"/>
      <c r="DMJ39" s="174"/>
      <c r="DMZ39" s="174"/>
      <c r="DNA39" s="174"/>
      <c r="DNB39" s="174"/>
      <c r="DNC39" s="174"/>
      <c r="DND39" s="174"/>
      <c r="DNE39" s="174"/>
      <c r="DNF39" s="174"/>
      <c r="DNG39" s="174"/>
      <c r="DNH39" s="174"/>
      <c r="DNI39" s="174"/>
      <c r="DNJ39" s="174"/>
      <c r="DNK39" s="174"/>
      <c r="DNL39" s="174"/>
      <c r="DOB39" s="174"/>
      <c r="DOC39" s="174"/>
      <c r="DOD39" s="174"/>
      <c r="DOE39" s="174"/>
      <c r="DOF39" s="174"/>
      <c r="DOG39" s="174"/>
      <c r="DOH39" s="174"/>
      <c r="DOI39" s="174"/>
      <c r="DOJ39" s="174"/>
      <c r="DOK39" s="174"/>
      <c r="DOL39" s="174"/>
      <c r="DOM39" s="174"/>
      <c r="DON39" s="174"/>
      <c r="DPD39" s="174"/>
      <c r="DPE39" s="174"/>
      <c r="DPF39" s="174"/>
      <c r="DPG39" s="174"/>
      <c r="DPH39" s="174"/>
      <c r="DPI39" s="174"/>
      <c r="DPJ39" s="174"/>
      <c r="DPK39" s="174"/>
      <c r="DPL39" s="174"/>
      <c r="DPM39" s="174"/>
      <c r="DPN39" s="174"/>
      <c r="DPO39" s="174"/>
      <c r="DPP39" s="174"/>
      <c r="DQF39" s="174"/>
      <c r="DQG39" s="174"/>
      <c r="DQH39" s="174"/>
      <c r="DQI39" s="174"/>
      <c r="DQJ39" s="174"/>
      <c r="DQK39" s="174"/>
      <c r="DQL39" s="174"/>
      <c r="DQM39" s="174"/>
      <c r="DQN39" s="174"/>
      <c r="DQO39" s="174"/>
      <c r="DQP39" s="174"/>
      <c r="DQQ39" s="174"/>
      <c r="DQR39" s="174"/>
      <c r="DRH39" s="174"/>
      <c r="DRI39" s="174"/>
      <c r="DRJ39" s="174"/>
      <c r="DRK39" s="174"/>
      <c r="DRL39" s="174"/>
      <c r="DRM39" s="174"/>
      <c r="DRN39" s="174"/>
      <c r="DRO39" s="174"/>
      <c r="DRP39" s="174"/>
      <c r="DRQ39" s="174"/>
      <c r="DRR39" s="174"/>
      <c r="DRS39" s="174"/>
      <c r="DRT39" s="174"/>
      <c r="DSJ39" s="174"/>
      <c r="DSK39" s="174"/>
      <c r="DSL39" s="174"/>
      <c r="DSM39" s="174"/>
      <c r="DSN39" s="174"/>
      <c r="DSO39" s="174"/>
      <c r="DSP39" s="174"/>
      <c r="DSQ39" s="174"/>
      <c r="DSR39" s="174"/>
      <c r="DSS39" s="174"/>
      <c r="DST39" s="174"/>
      <c r="DSU39" s="174"/>
      <c r="DSV39" s="174"/>
      <c r="DTL39" s="174"/>
      <c r="DTM39" s="174"/>
      <c r="DTN39" s="174"/>
      <c r="DTO39" s="174"/>
      <c r="DTP39" s="174"/>
      <c r="DTQ39" s="174"/>
      <c r="DTR39" s="174"/>
      <c r="DTS39" s="174"/>
      <c r="DTT39" s="174"/>
      <c r="DTU39" s="174"/>
      <c r="DTV39" s="174"/>
      <c r="DTW39" s="174"/>
      <c r="DTX39" s="174"/>
      <c r="DUN39" s="174"/>
      <c r="DUO39" s="174"/>
      <c r="DUP39" s="174"/>
      <c r="DUQ39" s="174"/>
      <c r="DUR39" s="174"/>
      <c r="DUS39" s="174"/>
      <c r="DUT39" s="174"/>
      <c r="DUU39" s="174"/>
      <c r="DUV39" s="174"/>
      <c r="DUW39" s="174"/>
      <c r="DUX39" s="174"/>
      <c r="DUY39" s="174"/>
      <c r="DUZ39" s="174"/>
      <c r="DVP39" s="174"/>
      <c r="DVQ39" s="174"/>
      <c r="DVR39" s="174"/>
      <c r="DVS39" s="174"/>
      <c r="DVT39" s="174"/>
      <c r="DVU39" s="174"/>
      <c r="DVV39" s="174"/>
      <c r="DVW39" s="174"/>
      <c r="DVX39" s="174"/>
      <c r="DVY39" s="174"/>
      <c r="DVZ39" s="174"/>
      <c r="DWA39" s="174"/>
      <c r="DWB39" s="174"/>
      <c r="DWR39" s="174"/>
      <c r="DWS39" s="174"/>
      <c r="DWT39" s="174"/>
      <c r="DWU39" s="174"/>
      <c r="DWV39" s="174"/>
      <c r="DWW39" s="174"/>
      <c r="DWX39" s="174"/>
      <c r="DWY39" s="174"/>
      <c r="DWZ39" s="174"/>
      <c r="DXA39" s="174"/>
      <c r="DXB39" s="174"/>
      <c r="DXC39" s="174"/>
      <c r="DXD39" s="174"/>
      <c r="DXT39" s="174"/>
      <c r="DXU39" s="174"/>
      <c r="DXV39" s="174"/>
      <c r="DXW39" s="174"/>
      <c r="DXX39" s="174"/>
      <c r="DXY39" s="174"/>
      <c r="DXZ39" s="174"/>
      <c r="DYA39" s="174"/>
      <c r="DYB39" s="174"/>
      <c r="DYC39" s="174"/>
      <c r="DYD39" s="174"/>
      <c r="DYE39" s="174"/>
      <c r="DYF39" s="174"/>
      <c r="DYV39" s="174"/>
      <c r="DYW39" s="174"/>
      <c r="DYX39" s="174"/>
      <c r="DYY39" s="174"/>
      <c r="DYZ39" s="174"/>
      <c r="DZA39" s="174"/>
      <c r="DZB39" s="174"/>
      <c r="DZC39" s="174"/>
      <c r="DZD39" s="174"/>
      <c r="DZE39" s="174"/>
      <c r="DZF39" s="174"/>
      <c r="DZG39" s="174"/>
      <c r="DZH39" s="174"/>
      <c r="DZX39" s="174"/>
      <c r="DZY39" s="174"/>
      <c r="DZZ39" s="174"/>
      <c r="EAA39" s="174"/>
      <c r="EAB39" s="174"/>
      <c r="EAC39" s="174"/>
      <c r="EAD39" s="174"/>
      <c r="EAE39" s="174"/>
      <c r="EAF39" s="174"/>
      <c r="EAG39" s="174"/>
      <c r="EAH39" s="174"/>
      <c r="EAI39" s="174"/>
      <c r="EAJ39" s="174"/>
      <c r="EAZ39" s="174"/>
      <c r="EBA39" s="174"/>
      <c r="EBB39" s="174"/>
      <c r="EBC39" s="174"/>
      <c r="EBD39" s="174"/>
      <c r="EBE39" s="174"/>
      <c r="EBF39" s="174"/>
      <c r="EBG39" s="174"/>
      <c r="EBH39" s="174"/>
      <c r="EBI39" s="174"/>
      <c r="EBJ39" s="174"/>
      <c r="EBK39" s="174"/>
      <c r="EBL39" s="174"/>
      <c r="ECB39" s="174"/>
      <c r="ECC39" s="174"/>
      <c r="ECD39" s="174"/>
      <c r="ECE39" s="174"/>
      <c r="ECF39" s="174"/>
      <c r="ECG39" s="174"/>
      <c r="ECH39" s="174"/>
      <c r="ECI39" s="174"/>
      <c r="ECJ39" s="174"/>
      <c r="ECK39" s="174"/>
      <c r="ECL39" s="174"/>
      <c r="ECM39" s="174"/>
      <c r="ECN39" s="174"/>
      <c r="EDD39" s="174"/>
      <c r="EDE39" s="174"/>
      <c r="EDF39" s="174"/>
      <c r="EDG39" s="174"/>
      <c r="EDH39" s="174"/>
      <c r="EDI39" s="174"/>
      <c r="EDJ39" s="174"/>
      <c r="EDK39" s="174"/>
      <c r="EDL39" s="174"/>
      <c r="EDM39" s="174"/>
      <c r="EDN39" s="174"/>
      <c r="EDO39" s="174"/>
      <c r="EDP39" s="174"/>
      <c r="EEF39" s="174"/>
      <c r="EEG39" s="174"/>
      <c r="EEH39" s="174"/>
      <c r="EEI39" s="174"/>
      <c r="EEJ39" s="174"/>
      <c r="EEK39" s="174"/>
      <c r="EEL39" s="174"/>
      <c r="EEM39" s="174"/>
      <c r="EEN39" s="174"/>
      <c r="EEO39" s="174"/>
      <c r="EEP39" s="174"/>
      <c r="EEQ39" s="174"/>
      <c r="EER39" s="174"/>
      <c r="EFH39" s="174"/>
      <c r="EFI39" s="174"/>
      <c r="EFJ39" s="174"/>
      <c r="EFK39" s="174"/>
      <c r="EFL39" s="174"/>
      <c r="EFM39" s="174"/>
      <c r="EFN39" s="174"/>
      <c r="EFO39" s="174"/>
      <c r="EFP39" s="174"/>
      <c r="EFQ39" s="174"/>
      <c r="EFR39" s="174"/>
      <c r="EFS39" s="174"/>
      <c r="EFT39" s="174"/>
      <c r="EGJ39" s="174"/>
      <c r="EGK39" s="174"/>
      <c r="EGL39" s="174"/>
      <c r="EGM39" s="174"/>
      <c r="EGN39" s="174"/>
      <c r="EGO39" s="174"/>
      <c r="EGP39" s="174"/>
      <c r="EGQ39" s="174"/>
      <c r="EGR39" s="174"/>
      <c r="EGS39" s="174"/>
      <c r="EGT39" s="174"/>
      <c r="EGU39" s="174"/>
      <c r="EGV39" s="174"/>
      <c r="EHL39" s="174"/>
      <c r="EHM39" s="174"/>
      <c r="EHN39" s="174"/>
      <c r="EHO39" s="174"/>
      <c r="EHP39" s="174"/>
      <c r="EHQ39" s="174"/>
      <c r="EHR39" s="174"/>
      <c r="EHS39" s="174"/>
      <c r="EHT39" s="174"/>
      <c r="EHU39" s="174"/>
      <c r="EHV39" s="174"/>
      <c r="EHW39" s="174"/>
      <c r="EHX39" s="174"/>
      <c r="EIN39" s="174"/>
      <c r="EIO39" s="174"/>
      <c r="EIP39" s="174"/>
      <c r="EIQ39" s="174"/>
      <c r="EIR39" s="174"/>
      <c r="EIS39" s="174"/>
      <c r="EIT39" s="174"/>
      <c r="EIU39" s="174"/>
      <c r="EIV39" s="174"/>
      <c r="EIW39" s="174"/>
      <c r="EIX39" s="174"/>
      <c r="EIY39" s="174"/>
      <c r="EIZ39" s="174"/>
      <c r="EJP39" s="174"/>
      <c r="EJQ39" s="174"/>
      <c r="EJR39" s="174"/>
      <c r="EJS39" s="174"/>
      <c r="EJT39" s="174"/>
      <c r="EJU39" s="174"/>
      <c r="EJV39" s="174"/>
      <c r="EJW39" s="174"/>
      <c r="EJX39" s="174"/>
      <c r="EJY39" s="174"/>
      <c r="EJZ39" s="174"/>
      <c r="EKA39" s="174"/>
      <c r="EKB39" s="174"/>
      <c r="EKR39" s="174"/>
      <c r="EKS39" s="174"/>
      <c r="EKT39" s="174"/>
      <c r="EKU39" s="174"/>
      <c r="EKV39" s="174"/>
      <c r="EKW39" s="174"/>
      <c r="EKX39" s="174"/>
      <c r="EKY39" s="174"/>
      <c r="EKZ39" s="174"/>
      <c r="ELA39" s="174"/>
      <c r="ELB39" s="174"/>
      <c r="ELC39" s="174"/>
      <c r="ELD39" s="174"/>
      <c r="ELT39" s="174"/>
      <c r="ELU39" s="174"/>
      <c r="ELV39" s="174"/>
      <c r="ELW39" s="174"/>
      <c r="ELX39" s="174"/>
      <c r="ELY39" s="174"/>
      <c r="ELZ39" s="174"/>
      <c r="EMA39" s="174"/>
      <c r="EMB39" s="174"/>
      <c r="EMC39" s="174"/>
      <c r="EMD39" s="174"/>
      <c r="EME39" s="174"/>
      <c r="EMF39" s="174"/>
      <c r="EMV39" s="174"/>
      <c r="EMW39" s="174"/>
      <c r="EMX39" s="174"/>
      <c r="EMY39" s="174"/>
      <c r="EMZ39" s="174"/>
      <c r="ENA39" s="174"/>
      <c r="ENB39" s="174"/>
      <c r="ENC39" s="174"/>
      <c r="END39" s="174"/>
      <c r="ENE39" s="174"/>
      <c r="ENF39" s="174"/>
      <c r="ENG39" s="174"/>
      <c r="ENH39" s="174"/>
      <c r="ENX39" s="174"/>
      <c r="ENY39" s="174"/>
      <c r="ENZ39" s="174"/>
      <c r="EOA39" s="174"/>
      <c r="EOB39" s="174"/>
      <c r="EOC39" s="174"/>
      <c r="EOD39" s="174"/>
      <c r="EOE39" s="174"/>
      <c r="EOF39" s="174"/>
      <c r="EOG39" s="174"/>
      <c r="EOH39" s="174"/>
      <c r="EOI39" s="174"/>
      <c r="EOJ39" s="174"/>
      <c r="EOZ39" s="174"/>
      <c r="EPA39" s="174"/>
      <c r="EPB39" s="174"/>
      <c r="EPC39" s="174"/>
      <c r="EPD39" s="174"/>
      <c r="EPE39" s="174"/>
      <c r="EPF39" s="174"/>
      <c r="EPG39" s="174"/>
      <c r="EPH39" s="174"/>
      <c r="EPI39" s="174"/>
      <c r="EPJ39" s="174"/>
      <c r="EPK39" s="174"/>
      <c r="EPL39" s="174"/>
      <c r="EQB39" s="174"/>
      <c r="EQC39" s="174"/>
      <c r="EQD39" s="174"/>
      <c r="EQE39" s="174"/>
      <c r="EQF39" s="174"/>
      <c r="EQG39" s="174"/>
      <c r="EQH39" s="174"/>
      <c r="EQI39" s="174"/>
      <c r="EQJ39" s="174"/>
      <c r="EQK39" s="174"/>
      <c r="EQL39" s="174"/>
      <c r="EQM39" s="174"/>
      <c r="EQN39" s="174"/>
      <c r="ERD39" s="174"/>
      <c r="ERE39" s="174"/>
      <c r="ERF39" s="174"/>
      <c r="ERG39" s="174"/>
      <c r="ERH39" s="174"/>
      <c r="ERI39" s="174"/>
      <c r="ERJ39" s="174"/>
      <c r="ERK39" s="174"/>
      <c r="ERL39" s="174"/>
      <c r="ERM39" s="174"/>
      <c r="ERN39" s="174"/>
      <c r="ERO39" s="174"/>
      <c r="ERP39" s="174"/>
      <c r="ESF39" s="174"/>
      <c r="ESG39" s="174"/>
      <c r="ESH39" s="174"/>
      <c r="ESI39" s="174"/>
      <c r="ESJ39" s="174"/>
      <c r="ESK39" s="174"/>
      <c r="ESL39" s="174"/>
      <c r="ESM39" s="174"/>
      <c r="ESN39" s="174"/>
      <c r="ESO39" s="174"/>
      <c r="ESP39" s="174"/>
      <c r="ESQ39" s="174"/>
      <c r="ESR39" s="174"/>
      <c r="ETH39" s="174"/>
      <c r="ETI39" s="174"/>
      <c r="ETJ39" s="174"/>
      <c r="ETK39" s="174"/>
      <c r="ETL39" s="174"/>
      <c r="ETM39" s="174"/>
      <c r="ETN39" s="174"/>
      <c r="ETO39" s="174"/>
      <c r="ETP39" s="174"/>
      <c r="ETQ39" s="174"/>
      <c r="ETR39" s="174"/>
      <c r="ETS39" s="174"/>
      <c r="ETT39" s="174"/>
      <c r="EUJ39" s="174"/>
      <c r="EUK39" s="174"/>
      <c r="EUL39" s="174"/>
      <c r="EUM39" s="174"/>
      <c r="EUN39" s="174"/>
      <c r="EUO39" s="174"/>
      <c r="EUP39" s="174"/>
      <c r="EUQ39" s="174"/>
      <c r="EUR39" s="174"/>
      <c r="EUS39" s="174"/>
      <c r="EUT39" s="174"/>
      <c r="EUU39" s="174"/>
      <c r="EUV39" s="174"/>
      <c r="EVL39" s="174"/>
      <c r="EVM39" s="174"/>
      <c r="EVN39" s="174"/>
      <c r="EVO39" s="174"/>
      <c r="EVP39" s="174"/>
      <c r="EVQ39" s="174"/>
      <c r="EVR39" s="174"/>
      <c r="EVS39" s="174"/>
      <c r="EVT39" s="174"/>
      <c r="EVU39" s="174"/>
      <c r="EVV39" s="174"/>
      <c r="EVW39" s="174"/>
      <c r="EVX39" s="174"/>
      <c r="EWN39" s="174"/>
      <c r="EWO39" s="174"/>
      <c r="EWP39" s="174"/>
      <c r="EWQ39" s="174"/>
      <c r="EWR39" s="174"/>
      <c r="EWS39" s="174"/>
      <c r="EWT39" s="174"/>
      <c r="EWU39" s="174"/>
      <c r="EWV39" s="174"/>
      <c r="EWW39" s="174"/>
      <c r="EWX39" s="174"/>
      <c r="EWY39" s="174"/>
      <c r="EWZ39" s="174"/>
      <c r="EXP39" s="174"/>
      <c r="EXQ39" s="174"/>
      <c r="EXR39" s="174"/>
      <c r="EXS39" s="174"/>
      <c r="EXT39" s="174"/>
      <c r="EXU39" s="174"/>
      <c r="EXV39" s="174"/>
      <c r="EXW39" s="174"/>
      <c r="EXX39" s="174"/>
      <c r="EXY39" s="174"/>
      <c r="EXZ39" s="174"/>
      <c r="EYA39" s="174"/>
      <c r="EYB39" s="174"/>
      <c r="EYR39" s="174"/>
      <c r="EYS39" s="174"/>
      <c r="EYT39" s="174"/>
      <c r="EYU39" s="174"/>
      <c r="EYV39" s="174"/>
      <c r="EYW39" s="174"/>
      <c r="EYX39" s="174"/>
      <c r="EYY39" s="174"/>
      <c r="EYZ39" s="174"/>
      <c r="EZA39" s="174"/>
      <c r="EZB39" s="174"/>
      <c r="EZC39" s="174"/>
      <c r="EZD39" s="174"/>
      <c r="EZT39" s="174"/>
      <c r="EZU39" s="174"/>
      <c r="EZV39" s="174"/>
      <c r="EZW39" s="174"/>
      <c r="EZX39" s="174"/>
      <c r="EZY39" s="174"/>
      <c r="EZZ39" s="174"/>
      <c r="FAA39" s="174"/>
      <c r="FAB39" s="174"/>
      <c r="FAC39" s="174"/>
      <c r="FAD39" s="174"/>
      <c r="FAE39" s="174"/>
      <c r="FAF39" s="174"/>
      <c r="FAV39" s="174"/>
      <c r="FAW39" s="174"/>
      <c r="FAX39" s="174"/>
      <c r="FAY39" s="174"/>
      <c r="FAZ39" s="174"/>
      <c r="FBA39" s="174"/>
      <c r="FBB39" s="174"/>
      <c r="FBC39" s="174"/>
      <c r="FBD39" s="174"/>
      <c r="FBE39" s="174"/>
      <c r="FBF39" s="174"/>
      <c r="FBG39" s="174"/>
      <c r="FBH39" s="174"/>
      <c r="FBX39" s="174"/>
      <c r="FBY39" s="174"/>
      <c r="FBZ39" s="174"/>
      <c r="FCA39" s="174"/>
      <c r="FCB39" s="174"/>
      <c r="FCC39" s="174"/>
      <c r="FCD39" s="174"/>
      <c r="FCE39" s="174"/>
      <c r="FCF39" s="174"/>
      <c r="FCG39" s="174"/>
      <c r="FCH39" s="174"/>
      <c r="FCI39" s="174"/>
      <c r="FCJ39" s="174"/>
      <c r="FCZ39" s="174"/>
      <c r="FDA39" s="174"/>
      <c r="FDB39" s="174"/>
      <c r="FDC39" s="174"/>
      <c r="FDD39" s="174"/>
      <c r="FDE39" s="174"/>
      <c r="FDF39" s="174"/>
      <c r="FDG39" s="174"/>
      <c r="FDH39" s="174"/>
      <c r="FDI39" s="174"/>
      <c r="FDJ39" s="174"/>
      <c r="FDK39" s="174"/>
      <c r="FDL39" s="174"/>
      <c r="FEB39" s="174"/>
      <c r="FEC39" s="174"/>
      <c r="FED39" s="174"/>
      <c r="FEE39" s="174"/>
      <c r="FEF39" s="174"/>
      <c r="FEG39" s="174"/>
      <c r="FEH39" s="174"/>
      <c r="FEI39" s="174"/>
      <c r="FEJ39" s="174"/>
      <c r="FEK39" s="174"/>
      <c r="FEL39" s="174"/>
      <c r="FEM39" s="174"/>
      <c r="FEN39" s="174"/>
      <c r="FFD39" s="174"/>
      <c r="FFE39" s="174"/>
      <c r="FFF39" s="174"/>
      <c r="FFG39" s="174"/>
      <c r="FFH39" s="174"/>
      <c r="FFI39" s="174"/>
      <c r="FFJ39" s="174"/>
      <c r="FFK39" s="174"/>
      <c r="FFL39" s="174"/>
      <c r="FFM39" s="174"/>
      <c r="FFN39" s="174"/>
      <c r="FFO39" s="174"/>
      <c r="FFP39" s="174"/>
      <c r="FGF39" s="174"/>
      <c r="FGG39" s="174"/>
      <c r="FGH39" s="174"/>
      <c r="FGI39" s="174"/>
      <c r="FGJ39" s="174"/>
      <c r="FGK39" s="174"/>
      <c r="FGL39" s="174"/>
      <c r="FGM39" s="174"/>
      <c r="FGN39" s="174"/>
      <c r="FGO39" s="174"/>
      <c r="FGP39" s="174"/>
      <c r="FGQ39" s="174"/>
      <c r="FGR39" s="174"/>
      <c r="FHH39" s="174"/>
      <c r="FHI39" s="174"/>
      <c r="FHJ39" s="174"/>
      <c r="FHK39" s="174"/>
      <c r="FHL39" s="174"/>
      <c r="FHM39" s="174"/>
      <c r="FHN39" s="174"/>
      <c r="FHO39" s="174"/>
      <c r="FHP39" s="174"/>
      <c r="FHQ39" s="174"/>
      <c r="FHR39" s="174"/>
      <c r="FHS39" s="174"/>
      <c r="FHT39" s="174"/>
      <c r="FIJ39" s="174"/>
      <c r="FIK39" s="174"/>
      <c r="FIL39" s="174"/>
      <c r="FIM39" s="174"/>
      <c r="FIN39" s="174"/>
      <c r="FIO39" s="174"/>
      <c r="FIP39" s="174"/>
      <c r="FIQ39" s="174"/>
      <c r="FIR39" s="174"/>
      <c r="FIS39" s="174"/>
      <c r="FIT39" s="174"/>
      <c r="FIU39" s="174"/>
      <c r="FIV39" s="174"/>
      <c r="FJL39" s="174"/>
      <c r="FJM39" s="174"/>
      <c r="FJN39" s="174"/>
      <c r="FJO39" s="174"/>
      <c r="FJP39" s="174"/>
      <c r="FJQ39" s="174"/>
      <c r="FJR39" s="174"/>
      <c r="FJS39" s="174"/>
      <c r="FJT39" s="174"/>
      <c r="FJU39" s="174"/>
      <c r="FJV39" s="174"/>
      <c r="FJW39" s="174"/>
      <c r="FJX39" s="174"/>
      <c r="FKN39" s="174"/>
      <c r="FKO39" s="174"/>
      <c r="FKP39" s="174"/>
      <c r="FKQ39" s="174"/>
      <c r="FKR39" s="174"/>
      <c r="FKS39" s="174"/>
      <c r="FKT39" s="174"/>
      <c r="FKU39" s="174"/>
      <c r="FKV39" s="174"/>
      <c r="FKW39" s="174"/>
      <c r="FKX39" s="174"/>
      <c r="FKY39" s="174"/>
      <c r="FKZ39" s="174"/>
      <c r="FLP39" s="174"/>
      <c r="FLQ39" s="174"/>
      <c r="FLR39" s="174"/>
      <c r="FLS39" s="174"/>
      <c r="FLT39" s="174"/>
      <c r="FLU39" s="174"/>
      <c r="FLV39" s="174"/>
      <c r="FLW39" s="174"/>
      <c r="FLX39" s="174"/>
      <c r="FLY39" s="174"/>
      <c r="FLZ39" s="174"/>
      <c r="FMA39" s="174"/>
      <c r="FMB39" s="174"/>
      <c r="FMR39" s="174"/>
      <c r="FMS39" s="174"/>
      <c r="FMT39" s="174"/>
      <c r="FMU39" s="174"/>
      <c r="FMV39" s="174"/>
      <c r="FMW39" s="174"/>
      <c r="FMX39" s="174"/>
      <c r="FMY39" s="174"/>
      <c r="FMZ39" s="174"/>
      <c r="FNA39" s="174"/>
      <c r="FNB39" s="174"/>
      <c r="FNC39" s="174"/>
      <c r="FND39" s="174"/>
      <c r="FNT39" s="174"/>
      <c r="FNU39" s="174"/>
      <c r="FNV39" s="174"/>
      <c r="FNW39" s="174"/>
      <c r="FNX39" s="174"/>
      <c r="FNY39" s="174"/>
      <c r="FNZ39" s="174"/>
      <c r="FOA39" s="174"/>
      <c r="FOB39" s="174"/>
      <c r="FOC39" s="174"/>
      <c r="FOD39" s="174"/>
      <c r="FOE39" s="174"/>
      <c r="FOF39" s="174"/>
      <c r="FOV39" s="174"/>
      <c r="FOW39" s="174"/>
      <c r="FOX39" s="174"/>
      <c r="FOY39" s="174"/>
      <c r="FOZ39" s="174"/>
      <c r="FPA39" s="174"/>
      <c r="FPB39" s="174"/>
      <c r="FPC39" s="174"/>
      <c r="FPD39" s="174"/>
      <c r="FPE39" s="174"/>
      <c r="FPF39" s="174"/>
      <c r="FPG39" s="174"/>
      <c r="FPH39" s="174"/>
      <c r="FPX39" s="174"/>
      <c r="FPY39" s="174"/>
      <c r="FPZ39" s="174"/>
      <c r="FQA39" s="174"/>
      <c r="FQB39" s="174"/>
      <c r="FQC39" s="174"/>
      <c r="FQD39" s="174"/>
      <c r="FQE39" s="174"/>
      <c r="FQF39" s="174"/>
      <c r="FQG39" s="174"/>
      <c r="FQH39" s="174"/>
      <c r="FQI39" s="174"/>
      <c r="FQJ39" s="174"/>
      <c r="FQZ39" s="174"/>
      <c r="FRA39" s="174"/>
      <c r="FRB39" s="174"/>
      <c r="FRC39" s="174"/>
      <c r="FRD39" s="174"/>
      <c r="FRE39" s="174"/>
      <c r="FRF39" s="174"/>
      <c r="FRG39" s="174"/>
      <c r="FRH39" s="174"/>
      <c r="FRI39" s="174"/>
      <c r="FRJ39" s="174"/>
      <c r="FRK39" s="174"/>
      <c r="FRL39" s="174"/>
      <c r="FSB39" s="174"/>
      <c r="FSC39" s="174"/>
      <c r="FSD39" s="174"/>
      <c r="FSE39" s="174"/>
      <c r="FSF39" s="174"/>
      <c r="FSG39" s="174"/>
      <c r="FSH39" s="174"/>
      <c r="FSI39" s="174"/>
      <c r="FSJ39" s="174"/>
      <c r="FSK39" s="174"/>
      <c r="FSL39" s="174"/>
      <c r="FSM39" s="174"/>
      <c r="FSN39" s="174"/>
      <c r="FTD39" s="174"/>
      <c r="FTE39" s="174"/>
      <c r="FTF39" s="174"/>
      <c r="FTG39" s="174"/>
      <c r="FTH39" s="174"/>
      <c r="FTI39" s="174"/>
      <c r="FTJ39" s="174"/>
      <c r="FTK39" s="174"/>
      <c r="FTL39" s="174"/>
      <c r="FTM39" s="174"/>
      <c r="FTN39" s="174"/>
      <c r="FTO39" s="174"/>
      <c r="FTP39" s="174"/>
      <c r="FUF39" s="174"/>
      <c r="FUG39" s="174"/>
      <c r="FUH39" s="174"/>
      <c r="FUI39" s="174"/>
      <c r="FUJ39" s="174"/>
      <c r="FUK39" s="174"/>
      <c r="FUL39" s="174"/>
      <c r="FUM39" s="174"/>
      <c r="FUN39" s="174"/>
      <c r="FUO39" s="174"/>
      <c r="FUP39" s="174"/>
      <c r="FUQ39" s="174"/>
      <c r="FUR39" s="174"/>
      <c r="FVH39" s="174"/>
      <c r="FVI39" s="174"/>
      <c r="FVJ39" s="174"/>
      <c r="FVK39" s="174"/>
      <c r="FVL39" s="174"/>
      <c r="FVM39" s="174"/>
      <c r="FVN39" s="174"/>
      <c r="FVO39" s="174"/>
      <c r="FVP39" s="174"/>
      <c r="FVQ39" s="174"/>
      <c r="FVR39" s="174"/>
      <c r="FVS39" s="174"/>
      <c r="FVT39" s="174"/>
      <c r="FWJ39" s="174"/>
      <c r="FWK39" s="174"/>
      <c r="FWL39" s="174"/>
      <c r="FWM39" s="174"/>
      <c r="FWN39" s="174"/>
      <c r="FWO39" s="174"/>
      <c r="FWP39" s="174"/>
      <c r="FWQ39" s="174"/>
      <c r="FWR39" s="174"/>
      <c r="FWS39" s="174"/>
      <c r="FWT39" s="174"/>
      <c r="FWU39" s="174"/>
      <c r="FWV39" s="174"/>
      <c r="FXL39" s="174"/>
      <c r="FXM39" s="174"/>
      <c r="FXN39" s="174"/>
      <c r="FXO39" s="174"/>
      <c r="FXP39" s="174"/>
      <c r="FXQ39" s="174"/>
      <c r="FXR39" s="174"/>
      <c r="FXS39" s="174"/>
      <c r="FXT39" s="174"/>
      <c r="FXU39" s="174"/>
      <c r="FXV39" s="174"/>
      <c r="FXW39" s="174"/>
      <c r="FXX39" s="174"/>
      <c r="FYN39" s="174"/>
      <c r="FYO39" s="174"/>
      <c r="FYP39" s="174"/>
      <c r="FYQ39" s="174"/>
      <c r="FYR39" s="174"/>
      <c r="FYS39" s="174"/>
      <c r="FYT39" s="174"/>
      <c r="FYU39" s="174"/>
      <c r="FYV39" s="174"/>
      <c r="FYW39" s="174"/>
      <c r="FYX39" s="174"/>
      <c r="FYY39" s="174"/>
      <c r="FYZ39" s="174"/>
      <c r="FZP39" s="174"/>
      <c r="FZQ39" s="174"/>
      <c r="FZR39" s="174"/>
      <c r="FZS39" s="174"/>
      <c r="FZT39" s="174"/>
      <c r="FZU39" s="174"/>
      <c r="FZV39" s="174"/>
      <c r="FZW39" s="174"/>
      <c r="FZX39" s="174"/>
      <c r="FZY39" s="174"/>
      <c r="FZZ39" s="174"/>
      <c r="GAA39" s="174"/>
      <c r="GAB39" s="174"/>
      <c r="GAR39" s="174"/>
      <c r="GAS39" s="174"/>
      <c r="GAT39" s="174"/>
      <c r="GAU39" s="174"/>
      <c r="GAV39" s="174"/>
      <c r="GAW39" s="174"/>
      <c r="GAX39" s="174"/>
      <c r="GAY39" s="174"/>
      <c r="GAZ39" s="174"/>
      <c r="GBA39" s="174"/>
      <c r="GBB39" s="174"/>
      <c r="GBC39" s="174"/>
      <c r="GBD39" s="174"/>
      <c r="GBT39" s="174"/>
      <c r="GBU39" s="174"/>
      <c r="GBV39" s="174"/>
      <c r="GBW39" s="174"/>
      <c r="GBX39" s="174"/>
      <c r="GBY39" s="174"/>
      <c r="GBZ39" s="174"/>
      <c r="GCA39" s="174"/>
      <c r="GCB39" s="174"/>
      <c r="GCC39" s="174"/>
      <c r="GCD39" s="174"/>
      <c r="GCE39" s="174"/>
      <c r="GCF39" s="174"/>
      <c r="GCV39" s="174"/>
      <c r="GCW39" s="174"/>
      <c r="GCX39" s="174"/>
      <c r="GCY39" s="174"/>
      <c r="GCZ39" s="174"/>
      <c r="GDA39" s="174"/>
      <c r="GDB39" s="174"/>
      <c r="GDC39" s="174"/>
      <c r="GDD39" s="174"/>
      <c r="GDE39" s="174"/>
      <c r="GDF39" s="174"/>
      <c r="GDG39" s="174"/>
      <c r="GDH39" s="174"/>
      <c r="GDX39" s="174"/>
      <c r="GDY39" s="174"/>
      <c r="GDZ39" s="174"/>
      <c r="GEA39" s="174"/>
      <c r="GEB39" s="174"/>
      <c r="GEC39" s="174"/>
      <c r="GED39" s="174"/>
      <c r="GEE39" s="174"/>
      <c r="GEF39" s="174"/>
      <c r="GEG39" s="174"/>
      <c r="GEH39" s="174"/>
      <c r="GEI39" s="174"/>
      <c r="GEJ39" s="174"/>
      <c r="GEZ39" s="174"/>
      <c r="GFA39" s="174"/>
      <c r="GFB39" s="174"/>
      <c r="GFC39" s="174"/>
      <c r="GFD39" s="174"/>
      <c r="GFE39" s="174"/>
      <c r="GFF39" s="174"/>
      <c r="GFG39" s="174"/>
      <c r="GFH39" s="174"/>
      <c r="GFI39" s="174"/>
      <c r="GFJ39" s="174"/>
      <c r="GFK39" s="174"/>
      <c r="GFL39" s="174"/>
      <c r="GGB39" s="174"/>
      <c r="GGC39" s="174"/>
      <c r="GGD39" s="174"/>
      <c r="GGE39" s="174"/>
      <c r="GGF39" s="174"/>
      <c r="GGG39" s="174"/>
      <c r="GGH39" s="174"/>
      <c r="GGI39" s="174"/>
      <c r="GGJ39" s="174"/>
      <c r="GGK39" s="174"/>
      <c r="GGL39" s="174"/>
      <c r="GGM39" s="174"/>
      <c r="GGN39" s="174"/>
      <c r="GHD39" s="174"/>
      <c r="GHE39" s="174"/>
      <c r="GHF39" s="174"/>
      <c r="GHG39" s="174"/>
      <c r="GHH39" s="174"/>
      <c r="GHI39" s="174"/>
      <c r="GHJ39" s="174"/>
      <c r="GHK39" s="174"/>
      <c r="GHL39" s="174"/>
      <c r="GHM39" s="174"/>
      <c r="GHN39" s="174"/>
      <c r="GHO39" s="174"/>
      <c r="GHP39" s="174"/>
      <c r="GIF39" s="174"/>
      <c r="GIG39" s="174"/>
      <c r="GIH39" s="174"/>
      <c r="GII39" s="174"/>
      <c r="GIJ39" s="174"/>
      <c r="GIK39" s="174"/>
      <c r="GIL39" s="174"/>
      <c r="GIM39" s="174"/>
      <c r="GIN39" s="174"/>
      <c r="GIO39" s="174"/>
      <c r="GIP39" s="174"/>
      <c r="GIQ39" s="174"/>
      <c r="GIR39" s="174"/>
      <c r="GJH39" s="174"/>
      <c r="GJI39" s="174"/>
      <c r="GJJ39" s="174"/>
      <c r="GJK39" s="174"/>
      <c r="GJL39" s="174"/>
      <c r="GJM39" s="174"/>
      <c r="GJN39" s="174"/>
      <c r="GJO39" s="174"/>
      <c r="GJP39" s="174"/>
      <c r="GJQ39" s="174"/>
      <c r="GJR39" s="174"/>
      <c r="GJS39" s="174"/>
      <c r="GJT39" s="174"/>
      <c r="GKJ39" s="174"/>
      <c r="GKK39" s="174"/>
      <c r="GKL39" s="174"/>
      <c r="GKM39" s="174"/>
      <c r="GKN39" s="174"/>
      <c r="GKO39" s="174"/>
      <c r="GKP39" s="174"/>
      <c r="GKQ39" s="174"/>
      <c r="GKR39" s="174"/>
      <c r="GKS39" s="174"/>
      <c r="GKT39" s="174"/>
      <c r="GKU39" s="174"/>
      <c r="GKV39" s="174"/>
      <c r="GLL39" s="174"/>
      <c r="GLM39" s="174"/>
      <c r="GLN39" s="174"/>
      <c r="GLO39" s="174"/>
      <c r="GLP39" s="174"/>
      <c r="GLQ39" s="174"/>
      <c r="GLR39" s="174"/>
      <c r="GLS39" s="174"/>
      <c r="GLT39" s="174"/>
      <c r="GLU39" s="174"/>
      <c r="GLV39" s="174"/>
      <c r="GLW39" s="174"/>
      <c r="GLX39" s="174"/>
      <c r="GMN39" s="174"/>
      <c r="GMO39" s="174"/>
      <c r="GMP39" s="174"/>
      <c r="GMQ39" s="174"/>
      <c r="GMR39" s="174"/>
      <c r="GMS39" s="174"/>
      <c r="GMT39" s="174"/>
      <c r="GMU39" s="174"/>
      <c r="GMV39" s="174"/>
      <c r="GMW39" s="174"/>
      <c r="GMX39" s="174"/>
      <c r="GMY39" s="174"/>
      <c r="GMZ39" s="174"/>
      <c r="GNP39" s="174"/>
      <c r="GNQ39" s="174"/>
      <c r="GNR39" s="174"/>
      <c r="GNS39" s="174"/>
      <c r="GNT39" s="174"/>
      <c r="GNU39" s="174"/>
      <c r="GNV39" s="174"/>
      <c r="GNW39" s="174"/>
      <c r="GNX39" s="174"/>
      <c r="GNY39" s="174"/>
      <c r="GNZ39" s="174"/>
      <c r="GOA39" s="174"/>
      <c r="GOB39" s="174"/>
      <c r="GOR39" s="174"/>
      <c r="GOS39" s="174"/>
      <c r="GOT39" s="174"/>
      <c r="GOU39" s="174"/>
      <c r="GOV39" s="174"/>
      <c r="GOW39" s="174"/>
      <c r="GOX39" s="174"/>
      <c r="GOY39" s="174"/>
      <c r="GOZ39" s="174"/>
      <c r="GPA39" s="174"/>
      <c r="GPB39" s="174"/>
      <c r="GPC39" s="174"/>
      <c r="GPD39" s="174"/>
      <c r="GPT39" s="174"/>
      <c r="GPU39" s="174"/>
      <c r="GPV39" s="174"/>
      <c r="GPW39" s="174"/>
      <c r="GPX39" s="174"/>
      <c r="GPY39" s="174"/>
      <c r="GPZ39" s="174"/>
      <c r="GQA39" s="174"/>
      <c r="GQB39" s="174"/>
      <c r="GQC39" s="174"/>
      <c r="GQD39" s="174"/>
      <c r="GQE39" s="174"/>
      <c r="GQF39" s="174"/>
      <c r="GQV39" s="174"/>
      <c r="GQW39" s="174"/>
      <c r="GQX39" s="174"/>
      <c r="GQY39" s="174"/>
      <c r="GQZ39" s="174"/>
      <c r="GRA39" s="174"/>
      <c r="GRB39" s="174"/>
      <c r="GRC39" s="174"/>
      <c r="GRD39" s="174"/>
      <c r="GRE39" s="174"/>
      <c r="GRF39" s="174"/>
      <c r="GRG39" s="174"/>
      <c r="GRH39" s="174"/>
      <c r="GRX39" s="174"/>
      <c r="GRY39" s="174"/>
      <c r="GRZ39" s="174"/>
      <c r="GSA39" s="174"/>
      <c r="GSB39" s="174"/>
      <c r="GSC39" s="174"/>
      <c r="GSD39" s="174"/>
      <c r="GSE39" s="174"/>
      <c r="GSF39" s="174"/>
      <c r="GSG39" s="174"/>
      <c r="GSH39" s="174"/>
      <c r="GSI39" s="174"/>
      <c r="GSJ39" s="174"/>
      <c r="GSZ39" s="174"/>
      <c r="GTA39" s="174"/>
      <c r="GTB39" s="174"/>
      <c r="GTC39" s="174"/>
      <c r="GTD39" s="174"/>
      <c r="GTE39" s="174"/>
      <c r="GTF39" s="174"/>
      <c r="GTG39" s="174"/>
      <c r="GTH39" s="174"/>
      <c r="GTI39" s="174"/>
      <c r="GTJ39" s="174"/>
      <c r="GTK39" s="174"/>
      <c r="GTL39" s="174"/>
      <c r="GUB39" s="174"/>
      <c r="GUC39" s="174"/>
      <c r="GUD39" s="174"/>
      <c r="GUE39" s="174"/>
      <c r="GUF39" s="174"/>
      <c r="GUG39" s="174"/>
      <c r="GUH39" s="174"/>
      <c r="GUI39" s="174"/>
      <c r="GUJ39" s="174"/>
      <c r="GUK39" s="174"/>
      <c r="GUL39" s="174"/>
      <c r="GUM39" s="174"/>
      <c r="GUN39" s="174"/>
      <c r="GVD39" s="174"/>
      <c r="GVE39" s="174"/>
      <c r="GVF39" s="174"/>
      <c r="GVG39" s="174"/>
      <c r="GVH39" s="174"/>
      <c r="GVI39" s="174"/>
      <c r="GVJ39" s="174"/>
      <c r="GVK39" s="174"/>
      <c r="GVL39" s="174"/>
      <c r="GVM39" s="174"/>
      <c r="GVN39" s="174"/>
      <c r="GVO39" s="174"/>
      <c r="GVP39" s="174"/>
      <c r="GWF39" s="174"/>
      <c r="GWG39" s="174"/>
      <c r="GWH39" s="174"/>
      <c r="GWI39" s="174"/>
      <c r="GWJ39" s="174"/>
      <c r="GWK39" s="174"/>
      <c r="GWL39" s="174"/>
      <c r="GWM39" s="174"/>
      <c r="GWN39" s="174"/>
      <c r="GWO39" s="174"/>
      <c r="GWP39" s="174"/>
      <c r="GWQ39" s="174"/>
      <c r="GWR39" s="174"/>
      <c r="GXH39" s="174"/>
      <c r="GXI39" s="174"/>
      <c r="GXJ39" s="174"/>
      <c r="GXK39" s="174"/>
      <c r="GXL39" s="174"/>
      <c r="GXM39" s="174"/>
      <c r="GXN39" s="174"/>
      <c r="GXO39" s="174"/>
      <c r="GXP39" s="174"/>
      <c r="GXQ39" s="174"/>
      <c r="GXR39" s="174"/>
      <c r="GXS39" s="174"/>
      <c r="GXT39" s="174"/>
      <c r="GYJ39" s="174"/>
      <c r="GYK39" s="174"/>
      <c r="GYL39" s="174"/>
      <c r="GYM39" s="174"/>
      <c r="GYN39" s="174"/>
      <c r="GYO39" s="174"/>
      <c r="GYP39" s="174"/>
      <c r="GYQ39" s="174"/>
      <c r="GYR39" s="174"/>
      <c r="GYS39" s="174"/>
      <c r="GYT39" s="174"/>
      <c r="GYU39" s="174"/>
      <c r="GYV39" s="174"/>
      <c r="GZL39" s="174"/>
      <c r="GZM39" s="174"/>
      <c r="GZN39" s="174"/>
      <c r="GZO39" s="174"/>
      <c r="GZP39" s="174"/>
      <c r="GZQ39" s="174"/>
      <c r="GZR39" s="174"/>
      <c r="GZS39" s="174"/>
      <c r="GZT39" s="174"/>
      <c r="GZU39" s="174"/>
      <c r="GZV39" s="174"/>
      <c r="GZW39" s="174"/>
      <c r="GZX39" s="174"/>
      <c r="HAN39" s="174"/>
      <c r="HAO39" s="174"/>
      <c r="HAP39" s="174"/>
      <c r="HAQ39" s="174"/>
      <c r="HAR39" s="174"/>
      <c r="HAS39" s="174"/>
      <c r="HAT39" s="174"/>
      <c r="HAU39" s="174"/>
      <c r="HAV39" s="174"/>
      <c r="HAW39" s="174"/>
      <c r="HAX39" s="174"/>
      <c r="HAY39" s="174"/>
      <c r="HAZ39" s="174"/>
      <c r="HBP39" s="174"/>
      <c r="HBQ39" s="174"/>
      <c r="HBR39" s="174"/>
      <c r="HBS39" s="174"/>
      <c r="HBT39" s="174"/>
      <c r="HBU39" s="174"/>
      <c r="HBV39" s="174"/>
      <c r="HBW39" s="174"/>
      <c r="HBX39" s="174"/>
      <c r="HBY39" s="174"/>
      <c r="HBZ39" s="174"/>
      <c r="HCA39" s="174"/>
      <c r="HCB39" s="174"/>
      <c r="HCR39" s="174"/>
      <c r="HCS39" s="174"/>
      <c r="HCT39" s="174"/>
      <c r="HCU39" s="174"/>
      <c r="HCV39" s="174"/>
      <c r="HCW39" s="174"/>
      <c r="HCX39" s="174"/>
      <c r="HCY39" s="174"/>
      <c r="HCZ39" s="174"/>
      <c r="HDA39" s="174"/>
      <c r="HDB39" s="174"/>
      <c r="HDC39" s="174"/>
      <c r="HDD39" s="174"/>
      <c r="HDT39" s="174"/>
      <c r="HDU39" s="174"/>
      <c r="HDV39" s="174"/>
      <c r="HDW39" s="174"/>
      <c r="HDX39" s="174"/>
      <c r="HDY39" s="174"/>
      <c r="HDZ39" s="174"/>
      <c r="HEA39" s="174"/>
      <c r="HEB39" s="174"/>
      <c r="HEC39" s="174"/>
      <c r="HED39" s="174"/>
      <c r="HEE39" s="174"/>
      <c r="HEF39" s="174"/>
      <c r="HEV39" s="174"/>
      <c r="HEW39" s="174"/>
      <c r="HEX39" s="174"/>
      <c r="HEY39" s="174"/>
      <c r="HEZ39" s="174"/>
      <c r="HFA39" s="174"/>
      <c r="HFB39" s="174"/>
      <c r="HFC39" s="174"/>
      <c r="HFD39" s="174"/>
      <c r="HFE39" s="174"/>
      <c r="HFF39" s="174"/>
      <c r="HFG39" s="174"/>
      <c r="HFH39" s="174"/>
      <c r="HFX39" s="174"/>
      <c r="HFY39" s="174"/>
      <c r="HFZ39" s="174"/>
      <c r="HGA39" s="174"/>
      <c r="HGB39" s="174"/>
      <c r="HGC39" s="174"/>
      <c r="HGD39" s="174"/>
      <c r="HGE39" s="174"/>
      <c r="HGF39" s="174"/>
      <c r="HGG39" s="174"/>
      <c r="HGH39" s="174"/>
      <c r="HGI39" s="174"/>
      <c r="HGJ39" s="174"/>
      <c r="HGZ39" s="174"/>
      <c r="HHA39" s="174"/>
      <c r="HHB39" s="174"/>
      <c r="HHC39" s="174"/>
      <c r="HHD39" s="174"/>
      <c r="HHE39" s="174"/>
      <c r="HHF39" s="174"/>
      <c r="HHG39" s="174"/>
      <c r="HHH39" s="174"/>
      <c r="HHI39" s="174"/>
      <c r="HHJ39" s="174"/>
      <c r="HHK39" s="174"/>
      <c r="HHL39" s="174"/>
      <c r="HIB39" s="174"/>
      <c r="HIC39" s="174"/>
      <c r="HID39" s="174"/>
      <c r="HIE39" s="174"/>
      <c r="HIF39" s="174"/>
      <c r="HIG39" s="174"/>
      <c r="HIH39" s="174"/>
      <c r="HII39" s="174"/>
      <c r="HIJ39" s="174"/>
      <c r="HIK39" s="174"/>
      <c r="HIL39" s="174"/>
      <c r="HIM39" s="174"/>
      <c r="HIN39" s="174"/>
      <c r="HJD39" s="174"/>
      <c r="HJE39" s="174"/>
      <c r="HJF39" s="174"/>
      <c r="HJG39" s="174"/>
      <c r="HJH39" s="174"/>
      <c r="HJI39" s="174"/>
      <c r="HJJ39" s="174"/>
      <c r="HJK39" s="174"/>
      <c r="HJL39" s="174"/>
      <c r="HJM39" s="174"/>
      <c r="HJN39" s="174"/>
      <c r="HJO39" s="174"/>
      <c r="HJP39" s="174"/>
      <c r="HKF39" s="174"/>
      <c r="HKG39" s="174"/>
      <c r="HKH39" s="174"/>
      <c r="HKI39" s="174"/>
      <c r="HKJ39" s="174"/>
      <c r="HKK39" s="174"/>
      <c r="HKL39" s="174"/>
      <c r="HKM39" s="174"/>
      <c r="HKN39" s="174"/>
      <c r="HKO39" s="174"/>
      <c r="HKP39" s="174"/>
      <c r="HKQ39" s="174"/>
      <c r="HKR39" s="174"/>
      <c r="HLH39" s="174"/>
      <c r="HLI39" s="174"/>
      <c r="HLJ39" s="174"/>
      <c r="HLK39" s="174"/>
      <c r="HLL39" s="174"/>
      <c r="HLM39" s="174"/>
      <c r="HLN39" s="174"/>
      <c r="HLO39" s="174"/>
      <c r="HLP39" s="174"/>
      <c r="HLQ39" s="174"/>
      <c r="HLR39" s="174"/>
      <c r="HLS39" s="174"/>
      <c r="HLT39" s="174"/>
      <c r="HMJ39" s="174"/>
      <c r="HMK39" s="174"/>
      <c r="HML39" s="174"/>
      <c r="HMM39" s="174"/>
      <c r="HMN39" s="174"/>
      <c r="HMO39" s="174"/>
      <c r="HMP39" s="174"/>
      <c r="HMQ39" s="174"/>
      <c r="HMR39" s="174"/>
      <c r="HMS39" s="174"/>
      <c r="HMT39" s="174"/>
      <c r="HMU39" s="174"/>
      <c r="HMV39" s="174"/>
      <c r="HNL39" s="174"/>
      <c r="HNM39" s="174"/>
      <c r="HNN39" s="174"/>
      <c r="HNO39" s="174"/>
      <c r="HNP39" s="174"/>
      <c r="HNQ39" s="174"/>
      <c r="HNR39" s="174"/>
      <c r="HNS39" s="174"/>
      <c r="HNT39" s="174"/>
      <c r="HNU39" s="174"/>
      <c r="HNV39" s="174"/>
      <c r="HNW39" s="174"/>
      <c r="HNX39" s="174"/>
      <c r="HON39" s="174"/>
      <c r="HOO39" s="174"/>
      <c r="HOP39" s="174"/>
      <c r="HOQ39" s="174"/>
      <c r="HOR39" s="174"/>
      <c r="HOS39" s="174"/>
      <c r="HOT39" s="174"/>
      <c r="HOU39" s="174"/>
      <c r="HOV39" s="174"/>
      <c r="HOW39" s="174"/>
      <c r="HOX39" s="174"/>
      <c r="HOY39" s="174"/>
      <c r="HOZ39" s="174"/>
      <c r="HPP39" s="174"/>
      <c r="HPQ39" s="174"/>
      <c r="HPR39" s="174"/>
      <c r="HPS39" s="174"/>
      <c r="HPT39" s="174"/>
      <c r="HPU39" s="174"/>
      <c r="HPV39" s="174"/>
      <c r="HPW39" s="174"/>
      <c r="HPX39" s="174"/>
      <c r="HPY39" s="174"/>
      <c r="HPZ39" s="174"/>
      <c r="HQA39" s="174"/>
      <c r="HQB39" s="174"/>
      <c r="HQR39" s="174"/>
      <c r="HQS39" s="174"/>
      <c r="HQT39" s="174"/>
      <c r="HQU39" s="174"/>
      <c r="HQV39" s="174"/>
      <c r="HQW39" s="174"/>
      <c r="HQX39" s="174"/>
      <c r="HQY39" s="174"/>
      <c r="HQZ39" s="174"/>
      <c r="HRA39" s="174"/>
      <c r="HRB39" s="174"/>
      <c r="HRC39" s="174"/>
      <c r="HRD39" s="174"/>
      <c r="HRT39" s="174"/>
      <c r="HRU39" s="174"/>
      <c r="HRV39" s="174"/>
      <c r="HRW39" s="174"/>
      <c r="HRX39" s="174"/>
      <c r="HRY39" s="174"/>
      <c r="HRZ39" s="174"/>
      <c r="HSA39" s="174"/>
      <c r="HSB39" s="174"/>
      <c r="HSC39" s="174"/>
      <c r="HSD39" s="174"/>
      <c r="HSE39" s="174"/>
      <c r="HSF39" s="174"/>
      <c r="HSV39" s="174"/>
      <c r="HSW39" s="174"/>
      <c r="HSX39" s="174"/>
      <c r="HSY39" s="174"/>
      <c r="HSZ39" s="174"/>
      <c r="HTA39" s="174"/>
      <c r="HTB39" s="174"/>
      <c r="HTC39" s="174"/>
      <c r="HTD39" s="174"/>
      <c r="HTE39" s="174"/>
      <c r="HTF39" s="174"/>
      <c r="HTG39" s="174"/>
      <c r="HTH39" s="174"/>
      <c r="HTX39" s="174"/>
      <c r="HTY39" s="174"/>
      <c r="HTZ39" s="174"/>
      <c r="HUA39" s="174"/>
      <c r="HUB39" s="174"/>
      <c r="HUC39" s="174"/>
      <c r="HUD39" s="174"/>
      <c r="HUE39" s="174"/>
      <c r="HUF39" s="174"/>
      <c r="HUG39" s="174"/>
      <c r="HUH39" s="174"/>
      <c r="HUI39" s="174"/>
      <c r="HUJ39" s="174"/>
      <c r="HUZ39" s="174"/>
      <c r="HVA39" s="174"/>
      <c r="HVB39" s="174"/>
      <c r="HVC39" s="174"/>
      <c r="HVD39" s="174"/>
      <c r="HVE39" s="174"/>
      <c r="HVF39" s="174"/>
      <c r="HVG39" s="174"/>
      <c r="HVH39" s="174"/>
      <c r="HVI39" s="174"/>
      <c r="HVJ39" s="174"/>
      <c r="HVK39" s="174"/>
      <c r="HVL39" s="174"/>
      <c r="HWB39" s="174"/>
      <c r="HWC39" s="174"/>
      <c r="HWD39" s="174"/>
      <c r="HWE39" s="174"/>
      <c r="HWF39" s="174"/>
      <c r="HWG39" s="174"/>
      <c r="HWH39" s="174"/>
      <c r="HWI39" s="174"/>
      <c r="HWJ39" s="174"/>
      <c r="HWK39" s="174"/>
      <c r="HWL39" s="174"/>
      <c r="HWM39" s="174"/>
      <c r="HWN39" s="174"/>
      <c r="HXD39" s="174"/>
      <c r="HXE39" s="174"/>
      <c r="HXF39" s="174"/>
      <c r="HXG39" s="174"/>
      <c r="HXH39" s="174"/>
      <c r="HXI39" s="174"/>
      <c r="HXJ39" s="174"/>
      <c r="HXK39" s="174"/>
      <c r="HXL39" s="174"/>
      <c r="HXM39" s="174"/>
      <c r="HXN39" s="174"/>
      <c r="HXO39" s="174"/>
      <c r="HXP39" s="174"/>
      <c r="HYF39" s="174"/>
      <c r="HYG39" s="174"/>
      <c r="HYH39" s="174"/>
      <c r="HYI39" s="174"/>
      <c r="HYJ39" s="174"/>
      <c r="HYK39" s="174"/>
      <c r="HYL39" s="174"/>
      <c r="HYM39" s="174"/>
      <c r="HYN39" s="174"/>
      <c r="HYO39" s="174"/>
      <c r="HYP39" s="174"/>
      <c r="HYQ39" s="174"/>
      <c r="HYR39" s="174"/>
      <c r="HZH39" s="174"/>
      <c r="HZI39" s="174"/>
      <c r="HZJ39" s="174"/>
      <c r="HZK39" s="174"/>
      <c r="HZL39" s="174"/>
      <c r="HZM39" s="174"/>
      <c r="HZN39" s="174"/>
      <c r="HZO39" s="174"/>
      <c r="HZP39" s="174"/>
      <c r="HZQ39" s="174"/>
      <c r="HZR39" s="174"/>
      <c r="HZS39" s="174"/>
      <c r="HZT39" s="174"/>
      <c r="IAJ39" s="174"/>
      <c r="IAK39" s="174"/>
      <c r="IAL39" s="174"/>
      <c r="IAM39" s="174"/>
      <c r="IAN39" s="174"/>
      <c r="IAO39" s="174"/>
      <c r="IAP39" s="174"/>
      <c r="IAQ39" s="174"/>
      <c r="IAR39" s="174"/>
      <c r="IAS39" s="174"/>
      <c r="IAT39" s="174"/>
      <c r="IAU39" s="174"/>
      <c r="IAV39" s="174"/>
      <c r="IBL39" s="174"/>
      <c r="IBM39" s="174"/>
      <c r="IBN39" s="174"/>
      <c r="IBO39" s="174"/>
      <c r="IBP39" s="174"/>
      <c r="IBQ39" s="174"/>
      <c r="IBR39" s="174"/>
      <c r="IBS39" s="174"/>
      <c r="IBT39" s="174"/>
      <c r="IBU39" s="174"/>
      <c r="IBV39" s="174"/>
      <c r="IBW39" s="174"/>
      <c r="IBX39" s="174"/>
      <c r="ICN39" s="174"/>
      <c r="ICO39" s="174"/>
      <c r="ICP39" s="174"/>
      <c r="ICQ39" s="174"/>
      <c r="ICR39" s="174"/>
      <c r="ICS39" s="174"/>
      <c r="ICT39" s="174"/>
      <c r="ICU39" s="174"/>
      <c r="ICV39" s="174"/>
      <c r="ICW39" s="174"/>
      <c r="ICX39" s="174"/>
      <c r="ICY39" s="174"/>
      <c r="ICZ39" s="174"/>
      <c r="IDP39" s="174"/>
      <c r="IDQ39" s="174"/>
      <c r="IDR39" s="174"/>
      <c r="IDS39" s="174"/>
      <c r="IDT39" s="174"/>
      <c r="IDU39" s="174"/>
      <c r="IDV39" s="174"/>
      <c r="IDW39" s="174"/>
      <c r="IDX39" s="174"/>
      <c r="IDY39" s="174"/>
      <c r="IDZ39" s="174"/>
      <c r="IEA39" s="174"/>
      <c r="IEB39" s="174"/>
      <c r="IER39" s="174"/>
      <c r="IES39" s="174"/>
      <c r="IET39" s="174"/>
      <c r="IEU39" s="174"/>
      <c r="IEV39" s="174"/>
      <c r="IEW39" s="174"/>
      <c r="IEX39" s="174"/>
      <c r="IEY39" s="174"/>
      <c r="IEZ39" s="174"/>
      <c r="IFA39" s="174"/>
      <c r="IFB39" s="174"/>
      <c r="IFC39" s="174"/>
      <c r="IFD39" s="174"/>
      <c r="IFT39" s="174"/>
      <c r="IFU39" s="174"/>
      <c r="IFV39" s="174"/>
      <c r="IFW39" s="174"/>
      <c r="IFX39" s="174"/>
      <c r="IFY39" s="174"/>
      <c r="IFZ39" s="174"/>
      <c r="IGA39" s="174"/>
      <c r="IGB39" s="174"/>
      <c r="IGC39" s="174"/>
      <c r="IGD39" s="174"/>
      <c r="IGE39" s="174"/>
      <c r="IGF39" s="174"/>
      <c r="IGV39" s="174"/>
      <c r="IGW39" s="174"/>
      <c r="IGX39" s="174"/>
      <c r="IGY39" s="174"/>
      <c r="IGZ39" s="174"/>
      <c r="IHA39" s="174"/>
      <c r="IHB39" s="174"/>
      <c r="IHC39" s="174"/>
      <c r="IHD39" s="174"/>
      <c r="IHE39" s="174"/>
      <c r="IHF39" s="174"/>
      <c r="IHG39" s="174"/>
      <c r="IHH39" s="174"/>
      <c r="IHX39" s="174"/>
      <c r="IHY39" s="174"/>
      <c r="IHZ39" s="174"/>
      <c r="IIA39" s="174"/>
      <c r="IIB39" s="174"/>
      <c r="IIC39" s="174"/>
      <c r="IID39" s="174"/>
      <c r="IIE39" s="174"/>
      <c r="IIF39" s="174"/>
      <c r="IIG39" s="174"/>
      <c r="IIH39" s="174"/>
      <c r="III39" s="174"/>
      <c r="IIJ39" s="174"/>
      <c r="IIZ39" s="174"/>
      <c r="IJA39" s="174"/>
      <c r="IJB39" s="174"/>
      <c r="IJC39" s="174"/>
      <c r="IJD39" s="174"/>
      <c r="IJE39" s="174"/>
      <c r="IJF39" s="174"/>
      <c r="IJG39" s="174"/>
      <c r="IJH39" s="174"/>
      <c r="IJI39" s="174"/>
      <c r="IJJ39" s="174"/>
      <c r="IJK39" s="174"/>
      <c r="IJL39" s="174"/>
      <c r="IKB39" s="174"/>
      <c r="IKC39" s="174"/>
      <c r="IKD39" s="174"/>
      <c r="IKE39" s="174"/>
      <c r="IKF39" s="174"/>
      <c r="IKG39" s="174"/>
      <c r="IKH39" s="174"/>
      <c r="IKI39" s="174"/>
      <c r="IKJ39" s="174"/>
      <c r="IKK39" s="174"/>
      <c r="IKL39" s="174"/>
      <c r="IKM39" s="174"/>
      <c r="IKN39" s="174"/>
      <c r="ILD39" s="174"/>
      <c r="ILE39" s="174"/>
      <c r="ILF39" s="174"/>
      <c r="ILG39" s="174"/>
      <c r="ILH39" s="174"/>
      <c r="ILI39" s="174"/>
      <c r="ILJ39" s="174"/>
      <c r="ILK39" s="174"/>
      <c r="ILL39" s="174"/>
      <c r="ILM39" s="174"/>
      <c r="ILN39" s="174"/>
      <c r="ILO39" s="174"/>
      <c r="ILP39" s="174"/>
      <c r="IMF39" s="174"/>
      <c r="IMG39" s="174"/>
      <c r="IMH39" s="174"/>
      <c r="IMI39" s="174"/>
      <c r="IMJ39" s="174"/>
      <c r="IMK39" s="174"/>
      <c r="IML39" s="174"/>
      <c r="IMM39" s="174"/>
      <c r="IMN39" s="174"/>
      <c r="IMO39" s="174"/>
      <c r="IMP39" s="174"/>
      <c r="IMQ39" s="174"/>
      <c r="IMR39" s="174"/>
      <c r="INH39" s="174"/>
      <c r="INI39" s="174"/>
      <c r="INJ39" s="174"/>
      <c r="INK39" s="174"/>
      <c r="INL39" s="174"/>
      <c r="INM39" s="174"/>
      <c r="INN39" s="174"/>
      <c r="INO39" s="174"/>
      <c r="INP39" s="174"/>
      <c r="INQ39" s="174"/>
      <c r="INR39" s="174"/>
      <c r="INS39" s="174"/>
      <c r="INT39" s="174"/>
      <c r="IOJ39" s="174"/>
      <c r="IOK39" s="174"/>
      <c r="IOL39" s="174"/>
      <c r="IOM39" s="174"/>
      <c r="ION39" s="174"/>
      <c r="IOO39" s="174"/>
      <c r="IOP39" s="174"/>
      <c r="IOQ39" s="174"/>
      <c r="IOR39" s="174"/>
      <c r="IOS39" s="174"/>
      <c r="IOT39" s="174"/>
      <c r="IOU39" s="174"/>
      <c r="IOV39" s="174"/>
      <c r="IPL39" s="174"/>
      <c r="IPM39" s="174"/>
      <c r="IPN39" s="174"/>
      <c r="IPO39" s="174"/>
      <c r="IPP39" s="174"/>
      <c r="IPQ39" s="174"/>
      <c r="IPR39" s="174"/>
      <c r="IPS39" s="174"/>
      <c r="IPT39" s="174"/>
      <c r="IPU39" s="174"/>
      <c r="IPV39" s="174"/>
      <c r="IPW39" s="174"/>
      <c r="IPX39" s="174"/>
      <c r="IQN39" s="174"/>
      <c r="IQO39" s="174"/>
      <c r="IQP39" s="174"/>
      <c r="IQQ39" s="174"/>
      <c r="IQR39" s="174"/>
      <c r="IQS39" s="174"/>
      <c r="IQT39" s="174"/>
      <c r="IQU39" s="174"/>
      <c r="IQV39" s="174"/>
      <c r="IQW39" s="174"/>
      <c r="IQX39" s="174"/>
      <c r="IQY39" s="174"/>
      <c r="IQZ39" s="174"/>
      <c r="IRP39" s="174"/>
      <c r="IRQ39" s="174"/>
      <c r="IRR39" s="174"/>
      <c r="IRS39" s="174"/>
      <c r="IRT39" s="174"/>
      <c r="IRU39" s="174"/>
      <c r="IRV39" s="174"/>
      <c r="IRW39" s="174"/>
      <c r="IRX39" s="174"/>
      <c r="IRY39" s="174"/>
      <c r="IRZ39" s="174"/>
      <c r="ISA39" s="174"/>
      <c r="ISB39" s="174"/>
      <c r="ISR39" s="174"/>
      <c r="ISS39" s="174"/>
      <c r="IST39" s="174"/>
      <c r="ISU39" s="174"/>
      <c r="ISV39" s="174"/>
      <c r="ISW39" s="174"/>
      <c r="ISX39" s="174"/>
      <c r="ISY39" s="174"/>
      <c r="ISZ39" s="174"/>
      <c r="ITA39" s="174"/>
      <c r="ITB39" s="174"/>
      <c r="ITC39" s="174"/>
      <c r="ITD39" s="174"/>
      <c r="ITT39" s="174"/>
      <c r="ITU39" s="174"/>
      <c r="ITV39" s="174"/>
      <c r="ITW39" s="174"/>
      <c r="ITX39" s="174"/>
      <c r="ITY39" s="174"/>
      <c r="ITZ39" s="174"/>
      <c r="IUA39" s="174"/>
      <c r="IUB39" s="174"/>
      <c r="IUC39" s="174"/>
      <c r="IUD39" s="174"/>
      <c r="IUE39" s="174"/>
      <c r="IUF39" s="174"/>
      <c r="IUV39" s="174"/>
      <c r="IUW39" s="174"/>
      <c r="IUX39" s="174"/>
      <c r="IUY39" s="174"/>
      <c r="IUZ39" s="174"/>
      <c r="IVA39" s="174"/>
      <c r="IVB39" s="174"/>
      <c r="IVC39" s="174"/>
      <c r="IVD39" s="174"/>
      <c r="IVE39" s="174"/>
      <c r="IVF39" s="174"/>
      <c r="IVG39" s="174"/>
      <c r="IVH39" s="174"/>
      <c r="IVX39" s="174"/>
      <c r="IVY39" s="174"/>
      <c r="IVZ39" s="174"/>
      <c r="IWA39" s="174"/>
      <c r="IWB39" s="174"/>
      <c r="IWC39" s="174"/>
      <c r="IWD39" s="174"/>
      <c r="IWE39" s="174"/>
      <c r="IWF39" s="174"/>
      <c r="IWG39" s="174"/>
      <c r="IWH39" s="174"/>
      <c r="IWI39" s="174"/>
      <c r="IWJ39" s="174"/>
      <c r="IWZ39" s="174"/>
      <c r="IXA39" s="174"/>
      <c r="IXB39" s="174"/>
      <c r="IXC39" s="174"/>
      <c r="IXD39" s="174"/>
      <c r="IXE39" s="174"/>
      <c r="IXF39" s="174"/>
      <c r="IXG39" s="174"/>
      <c r="IXH39" s="174"/>
      <c r="IXI39" s="174"/>
      <c r="IXJ39" s="174"/>
      <c r="IXK39" s="174"/>
      <c r="IXL39" s="174"/>
      <c r="IYB39" s="174"/>
      <c r="IYC39" s="174"/>
      <c r="IYD39" s="174"/>
      <c r="IYE39" s="174"/>
      <c r="IYF39" s="174"/>
      <c r="IYG39" s="174"/>
      <c r="IYH39" s="174"/>
      <c r="IYI39" s="174"/>
      <c r="IYJ39" s="174"/>
      <c r="IYK39" s="174"/>
      <c r="IYL39" s="174"/>
      <c r="IYM39" s="174"/>
      <c r="IYN39" s="174"/>
      <c r="IZD39" s="174"/>
      <c r="IZE39" s="174"/>
      <c r="IZF39" s="174"/>
      <c r="IZG39" s="174"/>
      <c r="IZH39" s="174"/>
      <c r="IZI39" s="174"/>
      <c r="IZJ39" s="174"/>
      <c r="IZK39" s="174"/>
      <c r="IZL39" s="174"/>
      <c r="IZM39" s="174"/>
      <c r="IZN39" s="174"/>
      <c r="IZO39" s="174"/>
      <c r="IZP39" s="174"/>
      <c r="JAF39" s="174"/>
      <c r="JAG39" s="174"/>
      <c r="JAH39" s="174"/>
      <c r="JAI39" s="174"/>
      <c r="JAJ39" s="174"/>
      <c r="JAK39" s="174"/>
      <c r="JAL39" s="174"/>
      <c r="JAM39" s="174"/>
      <c r="JAN39" s="174"/>
      <c r="JAO39" s="174"/>
      <c r="JAP39" s="174"/>
      <c r="JAQ39" s="174"/>
      <c r="JAR39" s="174"/>
      <c r="JBH39" s="174"/>
      <c r="JBI39" s="174"/>
      <c r="JBJ39" s="174"/>
      <c r="JBK39" s="174"/>
      <c r="JBL39" s="174"/>
      <c r="JBM39" s="174"/>
      <c r="JBN39" s="174"/>
      <c r="JBO39" s="174"/>
      <c r="JBP39" s="174"/>
      <c r="JBQ39" s="174"/>
      <c r="JBR39" s="174"/>
      <c r="JBS39" s="174"/>
      <c r="JBT39" s="174"/>
      <c r="JCJ39" s="174"/>
      <c r="JCK39" s="174"/>
      <c r="JCL39" s="174"/>
      <c r="JCM39" s="174"/>
      <c r="JCN39" s="174"/>
      <c r="JCO39" s="174"/>
      <c r="JCP39" s="174"/>
      <c r="JCQ39" s="174"/>
      <c r="JCR39" s="174"/>
      <c r="JCS39" s="174"/>
      <c r="JCT39" s="174"/>
      <c r="JCU39" s="174"/>
      <c r="JCV39" s="174"/>
      <c r="JDL39" s="174"/>
      <c r="JDM39" s="174"/>
      <c r="JDN39" s="174"/>
      <c r="JDO39" s="174"/>
      <c r="JDP39" s="174"/>
      <c r="JDQ39" s="174"/>
      <c r="JDR39" s="174"/>
      <c r="JDS39" s="174"/>
      <c r="JDT39" s="174"/>
      <c r="JDU39" s="174"/>
      <c r="JDV39" s="174"/>
      <c r="JDW39" s="174"/>
      <c r="JDX39" s="174"/>
      <c r="JEN39" s="174"/>
      <c r="JEO39" s="174"/>
      <c r="JEP39" s="174"/>
      <c r="JEQ39" s="174"/>
      <c r="JER39" s="174"/>
      <c r="JES39" s="174"/>
      <c r="JET39" s="174"/>
      <c r="JEU39" s="174"/>
      <c r="JEV39" s="174"/>
      <c r="JEW39" s="174"/>
      <c r="JEX39" s="174"/>
      <c r="JEY39" s="174"/>
      <c r="JEZ39" s="174"/>
      <c r="JFP39" s="174"/>
      <c r="JFQ39" s="174"/>
      <c r="JFR39" s="174"/>
      <c r="JFS39" s="174"/>
      <c r="JFT39" s="174"/>
      <c r="JFU39" s="174"/>
      <c r="JFV39" s="174"/>
      <c r="JFW39" s="174"/>
      <c r="JFX39" s="174"/>
      <c r="JFY39" s="174"/>
      <c r="JFZ39" s="174"/>
      <c r="JGA39" s="174"/>
      <c r="JGB39" s="174"/>
      <c r="JGR39" s="174"/>
      <c r="JGS39" s="174"/>
      <c r="JGT39" s="174"/>
      <c r="JGU39" s="174"/>
      <c r="JGV39" s="174"/>
      <c r="JGW39" s="174"/>
      <c r="JGX39" s="174"/>
      <c r="JGY39" s="174"/>
      <c r="JGZ39" s="174"/>
      <c r="JHA39" s="174"/>
      <c r="JHB39" s="174"/>
      <c r="JHC39" s="174"/>
      <c r="JHD39" s="174"/>
      <c r="JHT39" s="174"/>
      <c r="JHU39" s="174"/>
      <c r="JHV39" s="174"/>
      <c r="JHW39" s="174"/>
      <c r="JHX39" s="174"/>
      <c r="JHY39" s="174"/>
      <c r="JHZ39" s="174"/>
      <c r="JIA39" s="174"/>
      <c r="JIB39" s="174"/>
      <c r="JIC39" s="174"/>
      <c r="JID39" s="174"/>
      <c r="JIE39" s="174"/>
      <c r="JIF39" s="174"/>
      <c r="JIV39" s="174"/>
      <c r="JIW39" s="174"/>
      <c r="JIX39" s="174"/>
      <c r="JIY39" s="174"/>
      <c r="JIZ39" s="174"/>
      <c r="JJA39" s="174"/>
      <c r="JJB39" s="174"/>
      <c r="JJC39" s="174"/>
      <c r="JJD39" s="174"/>
      <c r="JJE39" s="174"/>
      <c r="JJF39" s="174"/>
      <c r="JJG39" s="174"/>
      <c r="JJH39" s="174"/>
      <c r="JJX39" s="174"/>
      <c r="JJY39" s="174"/>
      <c r="JJZ39" s="174"/>
      <c r="JKA39" s="174"/>
      <c r="JKB39" s="174"/>
      <c r="JKC39" s="174"/>
      <c r="JKD39" s="174"/>
      <c r="JKE39" s="174"/>
      <c r="JKF39" s="174"/>
      <c r="JKG39" s="174"/>
      <c r="JKH39" s="174"/>
      <c r="JKI39" s="174"/>
      <c r="JKJ39" s="174"/>
      <c r="JKZ39" s="174"/>
      <c r="JLA39" s="174"/>
      <c r="JLB39" s="174"/>
      <c r="JLC39" s="174"/>
      <c r="JLD39" s="174"/>
      <c r="JLE39" s="174"/>
      <c r="JLF39" s="174"/>
      <c r="JLG39" s="174"/>
      <c r="JLH39" s="174"/>
      <c r="JLI39" s="174"/>
      <c r="JLJ39" s="174"/>
      <c r="JLK39" s="174"/>
      <c r="JLL39" s="174"/>
      <c r="JMB39" s="174"/>
      <c r="JMC39" s="174"/>
      <c r="JMD39" s="174"/>
      <c r="JME39" s="174"/>
      <c r="JMF39" s="174"/>
      <c r="JMG39" s="174"/>
      <c r="JMH39" s="174"/>
      <c r="JMI39" s="174"/>
      <c r="JMJ39" s="174"/>
      <c r="JMK39" s="174"/>
      <c r="JML39" s="174"/>
      <c r="JMM39" s="174"/>
      <c r="JMN39" s="174"/>
      <c r="JND39" s="174"/>
      <c r="JNE39" s="174"/>
      <c r="JNF39" s="174"/>
      <c r="JNG39" s="174"/>
      <c r="JNH39" s="174"/>
      <c r="JNI39" s="174"/>
      <c r="JNJ39" s="174"/>
      <c r="JNK39" s="174"/>
      <c r="JNL39" s="174"/>
      <c r="JNM39" s="174"/>
      <c r="JNN39" s="174"/>
      <c r="JNO39" s="174"/>
      <c r="JNP39" s="174"/>
      <c r="JOF39" s="174"/>
      <c r="JOG39" s="174"/>
      <c r="JOH39" s="174"/>
      <c r="JOI39" s="174"/>
      <c r="JOJ39" s="174"/>
      <c r="JOK39" s="174"/>
      <c r="JOL39" s="174"/>
      <c r="JOM39" s="174"/>
      <c r="JON39" s="174"/>
      <c r="JOO39" s="174"/>
      <c r="JOP39" s="174"/>
      <c r="JOQ39" s="174"/>
      <c r="JOR39" s="174"/>
      <c r="JPH39" s="174"/>
      <c r="JPI39" s="174"/>
      <c r="JPJ39" s="174"/>
      <c r="JPK39" s="174"/>
      <c r="JPL39" s="174"/>
      <c r="JPM39" s="174"/>
      <c r="JPN39" s="174"/>
      <c r="JPO39" s="174"/>
      <c r="JPP39" s="174"/>
      <c r="JPQ39" s="174"/>
      <c r="JPR39" s="174"/>
      <c r="JPS39" s="174"/>
      <c r="JPT39" s="174"/>
      <c r="JQJ39" s="174"/>
      <c r="JQK39" s="174"/>
      <c r="JQL39" s="174"/>
      <c r="JQM39" s="174"/>
      <c r="JQN39" s="174"/>
      <c r="JQO39" s="174"/>
      <c r="JQP39" s="174"/>
      <c r="JQQ39" s="174"/>
      <c r="JQR39" s="174"/>
      <c r="JQS39" s="174"/>
      <c r="JQT39" s="174"/>
      <c r="JQU39" s="174"/>
      <c r="JQV39" s="174"/>
      <c r="JRL39" s="174"/>
      <c r="JRM39" s="174"/>
      <c r="JRN39" s="174"/>
      <c r="JRO39" s="174"/>
      <c r="JRP39" s="174"/>
      <c r="JRQ39" s="174"/>
      <c r="JRR39" s="174"/>
      <c r="JRS39" s="174"/>
      <c r="JRT39" s="174"/>
      <c r="JRU39" s="174"/>
      <c r="JRV39" s="174"/>
      <c r="JRW39" s="174"/>
      <c r="JRX39" s="174"/>
      <c r="JSN39" s="174"/>
      <c r="JSO39" s="174"/>
      <c r="JSP39" s="174"/>
      <c r="JSQ39" s="174"/>
      <c r="JSR39" s="174"/>
      <c r="JSS39" s="174"/>
      <c r="JST39" s="174"/>
      <c r="JSU39" s="174"/>
      <c r="JSV39" s="174"/>
      <c r="JSW39" s="174"/>
      <c r="JSX39" s="174"/>
      <c r="JSY39" s="174"/>
      <c r="JSZ39" s="174"/>
      <c r="JTP39" s="174"/>
      <c r="JTQ39" s="174"/>
      <c r="JTR39" s="174"/>
      <c r="JTS39" s="174"/>
      <c r="JTT39" s="174"/>
      <c r="JTU39" s="174"/>
      <c r="JTV39" s="174"/>
      <c r="JTW39" s="174"/>
      <c r="JTX39" s="174"/>
      <c r="JTY39" s="174"/>
      <c r="JTZ39" s="174"/>
      <c r="JUA39" s="174"/>
      <c r="JUB39" s="174"/>
      <c r="JUR39" s="174"/>
      <c r="JUS39" s="174"/>
      <c r="JUT39" s="174"/>
      <c r="JUU39" s="174"/>
      <c r="JUV39" s="174"/>
      <c r="JUW39" s="174"/>
      <c r="JUX39" s="174"/>
      <c r="JUY39" s="174"/>
      <c r="JUZ39" s="174"/>
      <c r="JVA39" s="174"/>
      <c r="JVB39" s="174"/>
      <c r="JVC39" s="174"/>
      <c r="JVD39" s="174"/>
      <c r="JVT39" s="174"/>
      <c r="JVU39" s="174"/>
      <c r="JVV39" s="174"/>
      <c r="JVW39" s="174"/>
      <c r="JVX39" s="174"/>
      <c r="JVY39" s="174"/>
      <c r="JVZ39" s="174"/>
      <c r="JWA39" s="174"/>
      <c r="JWB39" s="174"/>
      <c r="JWC39" s="174"/>
      <c r="JWD39" s="174"/>
      <c r="JWE39" s="174"/>
      <c r="JWF39" s="174"/>
      <c r="JWV39" s="174"/>
      <c r="JWW39" s="174"/>
      <c r="JWX39" s="174"/>
      <c r="JWY39" s="174"/>
      <c r="JWZ39" s="174"/>
      <c r="JXA39" s="174"/>
      <c r="JXB39" s="174"/>
      <c r="JXC39" s="174"/>
      <c r="JXD39" s="174"/>
      <c r="JXE39" s="174"/>
      <c r="JXF39" s="174"/>
      <c r="JXG39" s="174"/>
      <c r="JXH39" s="174"/>
      <c r="JXX39" s="174"/>
      <c r="JXY39" s="174"/>
      <c r="JXZ39" s="174"/>
      <c r="JYA39" s="174"/>
      <c r="JYB39" s="174"/>
      <c r="JYC39" s="174"/>
      <c r="JYD39" s="174"/>
      <c r="JYE39" s="174"/>
      <c r="JYF39" s="174"/>
      <c r="JYG39" s="174"/>
      <c r="JYH39" s="174"/>
      <c r="JYI39" s="174"/>
      <c r="JYJ39" s="174"/>
      <c r="JYZ39" s="174"/>
      <c r="JZA39" s="174"/>
      <c r="JZB39" s="174"/>
      <c r="JZC39" s="174"/>
      <c r="JZD39" s="174"/>
      <c r="JZE39" s="174"/>
      <c r="JZF39" s="174"/>
      <c r="JZG39" s="174"/>
      <c r="JZH39" s="174"/>
      <c r="JZI39" s="174"/>
      <c r="JZJ39" s="174"/>
      <c r="JZK39" s="174"/>
      <c r="JZL39" s="174"/>
      <c r="KAB39" s="174"/>
      <c r="KAC39" s="174"/>
      <c r="KAD39" s="174"/>
      <c r="KAE39" s="174"/>
      <c r="KAF39" s="174"/>
      <c r="KAG39" s="174"/>
      <c r="KAH39" s="174"/>
      <c r="KAI39" s="174"/>
      <c r="KAJ39" s="174"/>
      <c r="KAK39" s="174"/>
      <c r="KAL39" s="174"/>
      <c r="KAM39" s="174"/>
      <c r="KAN39" s="174"/>
      <c r="KBD39" s="174"/>
      <c r="KBE39" s="174"/>
      <c r="KBF39" s="174"/>
      <c r="KBG39" s="174"/>
      <c r="KBH39" s="174"/>
      <c r="KBI39" s="174"/>
      <c r="KBJ39" s="174"/>
      <c r="KBK39" s="174"/>
      <c r="KBL39" s="174"/>
      <c r="KBM39" s="174"/>
      <c r="KBN39" s="174"/>
      <c r="KBO39" s="174"/>
      <c r="KBP39" s="174"/>
      <c r="KCF39" s="174"/>
      <c r="KCG39" s="174"/>
      <c r="KCH39" s="174"/>
      <c r="KCI39" s="174"/>
      <c r="KCJ39" s="174"/>
      <c r="KCK39" s="174"/>
      <c r="KCL39" s="174"/>
      <c r="KCM39" s="174"/>
      <c r="KCN39" s="174"/>
      <c r="KCO39" s="174"/>
      <c r="KCP39" s="174"/>
      <c r="KCQ39" s="174"/>
      <c r="KCR39" s="174"/>
      <c r="KDH39" s="174"/>
      <c r="KDI39" s="174"/>
      <c r="KDJ39" s="174"/>
      <c r="KDK39" s="174"/>
      <c r="KDL39" s="174"/>
      <c r="KDM39" s="174"/>
      <c r="KDN39" s="174"/>
      <c r="KDO39" s="174"/>
      <c r="KDP39" s="174"/>
      <c r="KDQ39" s="174"/>
      <c r="KDR39" s="174"/>
      <c r="KDS39" s="174"/>
      <c r="KDT39" s="174"/>
      <c r="KEJ39" s="174"/>
      <c r="KEK39" s="174"/>
      <c r="KEL39" s="174"/>
      <c r="KEM39" s="174"/>
      <c r="KEN39" s="174"/>
      <c r="KEO39" s="174"/>
      <c r="KEP39" s="174"/>
      <c r="KEQ39" s="174"/>
      <c r="KER39" s="174"/>
      <c r="KES39" s="174"/>
      <c r="KET39" s="174"/>
      <c r="KEU39" s="174"/>
      <c r="KEV39" s="174"/>
      <c r="KFL39" s="174"/>
      <c r="KFM39" s="174"/>
      <c r="KFN39" s="174"/>
      <c r="KFO39" s="174"/>
      <c r="KFP39" s="174"/>
      <c r="KFQ39" s="174"/>
      <c r="KFR39" s="174"/>
      <c r="KFS39" s="174"/>
      <c r="KFT39" s="174"/>
      <c r="KFU39" s="174"/>
      <c r="KFV39" s="174"/>
      <c r="KFW39" s="174"/>
      <c r="KFX39" s="174"/>
      <c r="KGN39" s="174"/>
      <c r="KGO39" s="174"/>
      <c r="KGP39" s="174"/>
      <c r="KGQ39" s="174"/>
      <c r="KGR39" s="174"/>
      <c r="KGS39" s="174"/>
      <c r="KGT39" s="174"/>
      <c r="KGU39" s="174"/>
      <c r="KGV39" s="174"/>
      <c r="KGW39" s="174"/>
      <c r="KGX39" s="174"/>
      <c r="KGY39" s="174"/>
      <c r="KGZ39" s="174"/>
      <c r="KHP39" s="174"/>
      <c r="KHQ39" s="174"/>
      <c r="KHR39" s="174"/>
      <c r="KHS39" s="174"/>
      <c r="KHT39" s="174"/>
      <c r="KHU39" s="174"/>
      <c r="KHV39" s="174"/>
      <c r="KHW39" s="174"/>
      <c r="KHX39" s="174"/>
      <c r="KHY39" s="174"/>
      <c r="KHZ39" s="174"/>
      <c r="KIA39" s="174"/>
      <c r="KIB39" s="174"/>
      <c r="KIR39" s="174"/>
      <c r="KIS39" s="174"/>
      <c r="KIT39" s="174"/>
      <c r="KIU39" s="174"/>
      <c r="KIV39" s="174"/>
      <c r="KIW39" s="174"/>
      <c r="KIX39" s="174"/>
      <c r="KIY39" s="174"/>
      <c r="KIZ39" s="174"/>
      <c r="KJA39" s="174"/>
      <c r="KJB39" s="174"/>
      <c r="KJC39" s="174"/>
      <c r="KJD39" s="174"/>
      <c r="KJT39" s="174"/>
      <c r="KJU39" s="174"/>
      <c r="KJV39" s="174"/>
      <c r="KJW39" s="174"/>
      <c r="KJX39" s="174"/>
      <c r="KJY39" s="174"/>
      <c r="KJZ39" s="174"/>
      <c r="KKA39" s="174"/>
      <c r="KKB39" s="174"/>
      <c r="KKC39" s="174"/>
      <c r="KKD39" s="174"/>
      <c r="KKE39" s="174"/>
      <c r="KKF39" s="174"/>
      <c r="KKV39" s="174"/>
      <c r="KKW39" s="174"/>
      <c r="KKX39" s="174"/>
      <c r="KKY39" s="174"/>
      <c r="KKZ39" s="174"/>
      <c r="KLA39" s="174"/>
      <c r="KLB39" s="174"/>
      <c r="KLC39" s="174"/>
      <c r="KLD39" s="174"/>
      <c r="KLE39" s="174"/>
      <c r="KLF39" s="174"/>
      <c r="KLG39" s="174"/>
      <c r="KLH39" s="174"/>
      <c r="KLX39" s="174"/>
      <c r="KLY39" s="174"/>
      <c r="KLZ39" s="174"/>
      <c r="KMA39" s="174"/>
      <c r="KMB39" s="174"/>
      <c r="KMC39" s="174"/>
      <c r="KMD39" s="174"/>
      <c r="KME39" s="174"/>
      <c r="KMF39" s="174"/>
      <c r="KMG39" s="174"/>
      <c r="KMH39" s="174"/>
      <c r="KMI39" s="174"/>
      <c r="KMJ39" s="174"/>
      <c r="KMZ39" s="174"/>
      <c r="KNA39" s="174"/>
      <c r="KNB39" s="174"/>
      <c r="KNC39" s="174"/>
      <c r="KND39" s="174"/>
      <c r="KNE39" s="174"/>
      <c r="KNF39" s="174"/>
      <c r="KNG39" s="174"/>
      <c r="KNH39" s="174"/>
      <c r="KNI39" s="174"/>
      <c r="KNJ39" s="174"/>
      <c r="KNK39" s="174"/>
      <c r="KNL39" s="174"/>
      <c r="KOB39" s="174"/>
      <c r="KOC39" s="174"/>
      <c r="KOD39" s="174"/>
      <c r="KOE39" s="174"/>
      <c r="KOF39" s="174"/>
      <c r="KOG39" s="174"/>
      <c r="KOH39" s="174"/>
      <c r="KOI39" s="174"/>
      <c r="KOJ39" s="174"/>
      <c r="KOK39" s="174"/>
      <c r="KOL39" s="174"/>
      <c r="KOM39" s="174"/>
      <c r="KON39" s="174"/>
      <c r="KPD39" s="174"/>
      <c r="KPE39" s="174"/>
      <c r="KPF39" s="174"/>
      <c r="KPG39" s="174"/>
      <c r="KPH39" s="174"/>
      <c r="KPI39" s="174"/>
      <c r="KPJ39" s="174"/>
      <c r="KPK39" s="174"/>
      <c r="KPL39" s="174"/>
      <c r="KPM39" s="174"/>
      <c r="KPN39" s="174"/>
      <c r="KPO39" s="174"/>
      <c r="KPP39" s="174"/>
      <c r="KQF39" s="174"/>
      <c r="KQG39" s="174"/>
      <c r="KQH39" s="174"/>
      <c r="KQI39" s="174"/>
      <c r="KQJ39" s="174"/>
      <c r="KQK39" s="174"/>
      <c r="KQL39" s="174"/>
      <c r="KQM39" s="174"/>
      <c r="KQN39" s="174"/>
      <c r="KQO39" s="174"/>
      <c r="KQP39" s="174"/>
      <c r="KQQ39" s="174"/>
      <c r="KQR39" s="174"/>
      <c r="KRH39" s="174"/>
      <c r="KRI39" s="174"/>
      <c r="KRJ39" s="174"/>
      <c r="KRK39" s="174"/>
      <c r="KRL39" s="174"/>
      <c r="KRM39" s="174"/>
      <c r="KRN39" s="174"/>
      <c r="KRO39" s="174"/>
      <c r="KRP39" s="174"/>
      <c r="KRQ39" s="174"/>
      <c r="KRR39" s="174"/>
      <c r="KRS39" s="174"/>
      <c r="KRT39" s="174"/>
      <c r="KSJ39" s="174"/>
      <c r="KSK39" s="174"/>
      <c r="KSL39" s="174"/>
      <c r="KSM39" s="174"/>
      <c r="KSN39" s="174"/>
      <c r="KSO39" s="174"/>
      <c r="KSP39" s="174"/>
      <c r="KSQ39" s="174"/>
      <c r="KSR39" s="174"/>
      <c r="KSS39" s="174"/>
      <c r="KST39" s="174"/>
      <c r="KSU39" s="174"/>
      <c r="KSV39" s="174"/>
      <c r="KTL39" s="174"/>
      <c r="KTM39" s="174"/>
      <c r="KTN39" s="174"/>
      <c r="KTO39" s="174"/>
      <c r="KTP39" s="174"/>
      <c r="KTQ39" s="174"/>
      <c r="KTR39" s="174"/>
      <c r="KTS39" s="174"/>
      <c r="KTT39" s="174"/>
      <c r="KTU39" s="174"/>
      <c r="KTV39" s="174"/>
      <c r="KTW39" s="174"/>
      <c r="KTX39" s="174"/>
      <c r="KUN39" s="174"/>
      <c r="KUO39" s="174"/>
      <c r="KUP39" s="174"/>
      <c r="KUQ39" s="174"/>
      <c r="KUR39" s="174"/>
      <c r="KUS39" s="174"/>
      <c r="KUT39" s="174"/>
      <c r="KUU39" s="174"/>
      <c r="KUV39" s="174"/>
      <c r="KUW39" s="174"/>
      <c r="KUX39" s="174"/>
      <c r="KUY39" s="174"/>
      <c r="KUZ39" s="174"/>
      <c r="KVP39" s="174"/>
      <c r="KVQ39" s="174"/>
      <c r="KVR39" s="174"/>
      <c r="KVS39" s="174"/>
      <c r="KVT39" s="174"/>
      <c r="KVU39" s="174"/>
      <c r="KVV39" s="174"/>
      <c r="KVW39" s="174"/>
      <c r="KVX39" s="174"/>
      <c r="KVY39" s="174"/>
      <c r="KVZ39" s="174"/>
      <c r="KWA39" s="174"/>
      <c r="KWB39" s="174"/>
      <c r="KWR39" s="174"/>
      <c r="KWS39" s="174"/>
      <c r="KWT39" s="174"/>
      <c r="KWU39" s="174"/>
      <c r="KWV39" s="174"/>
      <c r="KWW39" s="174"/>
      <c r="KWX39" s="174"/>
      <c r="KWY39" s="174"/>
      <c r="KWZ39" s="174"/>
      <c r="KXA39" s="174"/>
      <c r="KXB39" s="174"/>
      <c r="KXC39" s="174"/>
      <c r="KXD39" s="174"/>
      <c r="KXT39" s="174"/>
      <c r="KXU39" s="174"/>
      <c r="KXV39" s="174"/>
      <c r="KXW39" s="174"/>
      <c r="KXX39" s="174"/>
      <c r="KXY39" s="174"/>
      <c r="KXZ39" s="174"/>
      <c r="KYA39" s="174"/>
      <c r="KYB39" s="174"/>
      <c r="KYC39" s="174"/>
      <c r="KYD39" s="174"/>
      <c r="KYE39" s="174"/>
      <c r="KYF39" s="174"/>
      <c r="KYV39" s="174"/>
      <c r="KYW39" s="174"/>
      <c r="KYX39" s="174"/>
      <c r="KYY39" s="174"/>
      <c r="KYZ39" s="174"/>
      <c r="KZA39" s="174"/>
      <c r="KZB39" s="174"/>
      <c r="KZC39" s="174"/>
      <c r="KZD39" s="174"/>
      <c r="KZE39" s="174"/>
      <c r="KZF39" s="174"/>
      <c r="KZG39" s="174"/>
      <c r="KZH39" s="174"/>
      <c r="KZX39" s="174"/>
      <c r="KZY39" s="174"/>
      <c r="KZZ39" s="174"/>
      <c r="LAA39" s="174"/>
      <c r="LAB39" s="174"/>
      <c r="LAC39" s="174"/>
      <c r="LAD39" s="174"/>
      <c r="LAE39" s="174"/>
      <c r="LAF39" s="174"/>
      <c r="LAG39" s="174"/>
      <c r="LAH39" s="174"/>
      <c r="LAI39" s="174"/>
      <c r="LAJ39" s="174"/>
      <c r="LAZ39" s="174"/>
      <c r="LBA39" s="174"/>
      <c r="LBB39" s="174"/>
      <c r="LBC39" s="174"/>
      <c r="LBD39" s="174"/>
      <c r="LBE39" s="174"/>
      <c r="LBF39" s="174"/>
      <c r="LBG39" s="174"/>
      <c r="LBH39" s="174"/>
      <c r="LBI39" s="174"/>
      <c r="LBJ39" s="174"/>
      <c r="LBK39" s="174"/>
      <c r="LBL39" s="174"/>
      <c r="LCB39" s="174"/>
      <c r="LCC39" s="174"/>
      <c r="LCD39" s="174"/>
      <c r="LCE39" s="174"/>
      <c r="LCF39" s="174"/>
      <c r="LCG39" s="174"/>
      <c r="LCH39" s="174"/>
      <c r="LCI39" s="174"/>
      <c r="LCJ39" s="174"/>
      <c r="LCK39" s="174"/>
      <c r="LCL39" s="174"/>
      <c r="LCM39" s="174"/>
      <c r="LCN39" s="174"/>
      <c r="LDD39" s="174"/>
      <c r="LDE39" s="174"/>
      <c r="LDF39" s="174"/>
      <c r="LDG39" s="174"/>
      <c r="LDH39" s="174"/>
      <c r="LDI39" s="174"/>
      <c r="LDJ39" s="174"/>
      <c r="LDK39" s="174"/>
      <c r="LDL39" s="174"/>
      <c r="LDM39" s="174"/>
      <c r="LDN39" s="174"/>
      <c r="LDO39" s="174"/>
      <c r="LDP39" s="174"/>
      <c r="LEF39" s="174"/>
      <c r="LEG39" s="174"/>
      <c r="LEH39" s="174"/>
      <c r="LEI39" s="174"/>
      <c r="LEJ39" s="174"/>
      <c r="LEK39" s="174"/>
      <c r="LEL39" s="174"/>
      <c r="LEM39" s="174"/>
      <c r="LEN39" s="174"/>
      <c r="LEO39" s="174"/>
      <c r="LEP39" s="174"/>
      <c r="LEQ39" s="174"/>
      <c r="LER39" s="174"/>
      <c r="LFH39" s="174"/>
      <c r="LFI39" s="174"/>
      <c r="LFJ39" s="174"/>
      <c r="LFK39" s="174"/>
      <c r="LFL39" s="174"/>
      <c r="LFM39" s="174"/>
      <c r="LFN39" s="174"/>
      <c r="LFO39" s="174"/>
      <c r="LFP39" s="174"/>
      <c r="LFQ39" s="174"/>
      <c r="LFR39" s="174"/>
      <c r="LFS39" s="174"/>
      <c r="LFT39" s="174"/>
      <c r="LGJ39" s="174"/>
      <c r="LGK39" s="174"/>
      <c r="LGL39" s="174"/>
      <c r="LGM39" s="174"/>
      <c r="LGN39" s="174"/>
      <c r="LGO39" s="174"/>
      <c r="LGP39" s="174"/>
      <c r="LGQ39" s="174"/>
      <c r="LGR39" s="174"/>
      <c r="LGS39" s="174"/>
      <c r="LGT39" s="174"/>
      <c r="LGU39" s="174"/>
      <c r="LGV39" s="174"/>
      <c r="LHL39" s="174"/>
      <c r="LHM39" s="174"/>
      <c r="LHN39" s="174"/>
      <c r="LHO39" s="174"/>
      <c r="LHP39" s="174"/>
      <c r="LHQ39" s="174"/>
      <c r="LHR39" s="174"/>
      <c r="LHS39" s="174"/>
      <c r="LHT39" s="174"/>
      <c r="LHU39" s="174"/>
      <c r="LHV39" s="174"/>
      <c r="LHW39" s="174"/>
      <c r="LHX39" s="174"/>
      <c r="LIN39" s="174"/>
      <c r="LIO39" s="174"/>
      <c r="LIP39" s="174"/>
      <c r="LIQ39" s="174"/>
      <c r="LIR39" s="174"/>
      <c r="LIS39" s="174"/>
      <c r="LIT39" s="174"/>
      <c r="LIU39" s="174"/>
      <c r="LIV39" s="174"/>
      <c r="LIW39" s="174"/>
      <c r="LIX39" s="174"/>
      <c r="LIY39" s="174"/>
      <c r="LIZ39" s="174"/>
      <c r="LJP39" s="174"/>
      <c r="LJQ39" s="174"/>
      <c r="LJR39" s="174"/>
      <c r="LJS39" s="174"/>
      <c r="LJT39" s="174"/>
      <c r="LJU39" s="174"/>
      <c r="LJV39" s="174"/>
      <c r="LJW39" s="174"/>
      <c r="LJX39" s="174"/>
      <c r="LJY39" s="174"/>
      <c r="LJZ39" s="174"/>
      <c r="LKA39" s="174"/>
      <c r="LKB39" s="174"/>
      <c r="LKR39" s="174"/>
      <c r="LKS39" s="174"/>
      <c r="LKT39" s="174"/>
      <c r="LKU39" s="174"/>
      <c r="LKV39" s="174"/>
      <c r="LKW39" s="174"/>
      <c r="LKX39" s="174"/>
      <c r="LKY39" s="174"/>
      <c r="LKZ39" s="174"/>
      <c r="LLA39" s="174"/>
      <c r="LLB39" s="174"/>
      <c r="LLC39" s="174"/>
      <c r="LLD39" s="174"/>
      <c r="LLT39" s="174"/>
      <c r="LLU39" s="174"/>
      <c r="LLV39" s="174"/>
      <c r="LLW39" s="174"/>
      <c r="LLX39" s="174"/>
      <c r="LLY39" s="174"/>
      <c r="LLZ39" s="174"/>
      <c r="LMA39" s="174"/>
      <c r="LMB39" s="174"/>
      <c r="LMC39" s="174"/>
      <c r="LMD39" s="174"/>
      <c r="LME39" s="174"/>
      <c r="LMF39" s="174"/>
      <c r="LMV39" s="174"/>
      <c r="LMW39" s="174"/>
      <c r="LMX39" s="174"/>
      <c r="LMY39" s="174"/>
      <c r="LMZ39" s="174"/>
      <c r="LNA39" s="174"/>
      <c r="LNB39" s="174"/>
      <c r="LNC39" s="174"/>
      <c r="LND39" s="174"/>
      <c r="LNE39" s="174"/>
      <c r="LNF39" s="174"/>
      <c r="LNG39" s="174"/>
      <c r="LNH39" s="174"/>
      <c r="LNX39" s="174"/>
      <c r="LNY39" s="174"/>
      <c r="LNZ39" s="174"/>
      <c r="LOA39" s="174"/>
      <c r="LOB39" s="174"/>
      <c r="LOC39" s="174"/>
      <c r="LOD39" s="174"/>
      <c r="LOE39" s="174"/>
      <c r="LOF39" s="174"/>
      <c r="LOG39" s="174"/>
      <c r="LOH39" s="174"/>
      <c r="LOI39" s="174"/>
      <c r="LOJ39" s="174"/>
      <c r="LOZ39" s="174"/>
      <c r="LPA39" s="174"/>
      <c r="LPB39" s="174"/>
      <c r="LPC39" s="174"/>
      <c r="LPD39" s="174"/>
      <c r="LPE39" s="174"/>
      <c r="LPF39" s="174"/>
      <c r="LPG39" s="174"/>
      <c r="LPH39" s="174"/>
      <c r="LPI39" s="174"/>
      <c r="LPJ39" s="174"/>
      <c r="LPK39" s="174"/>
      <c r="LPL39" s="174"/>
      <c r="LQB39" s="174"/>
      <c r="LQC39" s="174"/>
      <c r="LQD39" s="174"/>
      <c r="LQE39" s="174"/>
      <c r="LQF39" s="174"/>
      <c r="LQG39" s="174"/>
      <c r="LQH39" s="174"/>
      <c r="LQI39" s="174"/>
      <c r="LQJ39" s="174"/>
      <c r="LQK39" s="174"/>
      <c r="LQL39" s="174"/>
      <c r="LQM39" s="174"/>
      <c r="LQN39" s="174"/>
      <c r="LRD39" s="174"/>
      <c r="LRE39" s="174"/>
      <c r="LRF39" s="174"/>
      <c r="LRG39" s="174"/>
      <c r="LRH39" s="174"/>
      <c r="LRI39" s="174"/>
      <c r="LRJ39" s="174"/>
      <c r="LRK39" s="174"/>
      <c r="LRL39" s="174"/>
      <c r="LRM39" s="174"/>
      <c r="LRN39" s="174"/>
      <c r="LRO39" s="174"/>
      <c r="LRP39" s="174"/>
      <c r="LSF39" s="174"/>
      <c r="LSG39" s="174"/>
      <c r="LSH39" s="174"/>
      <c r="LSI39" s="174"/>
      <c r="LSJ39" s="174"/>
      <c r="LSK39" s="174"/>
      <c r="LSL39" s="174"/>
      <c r="LSM39" s="174"/>
      <c r="LSN39" s="174"/>
      <c r="LSO39" s="174"/>
      <c r="LSP39" s="174"/>
      <c r="LSQ39" s="174"/>
      <c r="LSR39" s="174"/>
      <c r="LTH39" s="174"/>
      <c r="LTI39" s="174"/>
      <c r="LTJ39" s="174"/>
      <c r="LTK39" s="174"/>
      <c r="LTL39" s="174"/>
      <c r="LTM39" s="174"/>
      <c r="LTN39" s="174"/>
      <c r="LTO39" s="174"/>
      <c r="LTP39" s="174"/>
      <c r="LTQ39" s="174"/>
      <c r="LTR39" s="174"/>
      <c r="LTS39" s="174"/>
      <c r="LTT39" s="174"/>
      <c r="LUJ39" s="174"/>
      <c r="LUK39" s="174"/>
      <c r="LUL39" s="174"/>
      <c r="LUM39" s="174"/>
      <c r="LUN39" s="174"/>
      <c r="LUO39" s="174"/>
      <c r="LUP39" s="174"/>
      <c r="LUQ39" s="174"/>
      <c r="LUR39" s="174"/>
      <c r="LUS39" s="174"/>
      <c r="LUT39" s="174"/>
      <c r="LUU39" s="174"/>
      <c r="LUV39" s="174"/>
      <c r="LVL39" s="174"/>
      <c r="LVM39" s="174"/>
      <c r="LVN39" s="174"/>
      <c r="LVO39" s="174"/>
      <c r="LVP39" s="174"/>
      <c r="LVQ39" s="174"/>
      <c r="LVR39" s="174"/>
      <c r="LVS39" s="174"/>
      <c r="LVT39" s="174"/>
      <c r="LVU39" s="174"/>
      <c r="LVV39" s="174"/>
      <c r="LVW39" s="174"/>
      <c r="LVX39" s="174"/>
      <c r="LWN39" s="174"/>
      <c r="LWO39" s="174"/>
      <c r="LWP39" s="174"/>
      <c r="LWQ39" s="174"/>
      <c r="LWR39" s="174"/>
      <c r="LWS39" s="174"/>
      <c r="LWT39" s="174"/>
      <c r="LWU39" s="174"/>
      <c r="LWV39" s="174"/>
      <c r="LWW39" s="174"/>
      <c r="LWX39" s="174"/>
      <c r="LWY39" s="174"/>
      <c r="LWZ39" s="174"/>
      <c r="LXP39" s="174"/>
      <c r="LXQ39" s="174"/>
      <c r="LXR39" s="174"/>
      <c r="LXS39" s="174"/>
      <c r="LXT39" s="174"/>
      <c r="LXU39" s="174"/>
      <c r="LXV39" s="174"/>
      <c r="LXW39" s="174"/>
      <c r="LXX39" s="174"/>
      <c r="LXY39" s="174"/>
      <c r="LXZ39" s="174"/>
      <c r="LYA39" s="174"/>
      <c r="LYB39" s="174"/>
      <c r="LYR39" s="174"/>
      <c r="LYS39" s="174"/>
      <c r="LYT39" s="174"/>
      <c r="LYU39" s="174"/>
      <c r="LYV39" s="174"/>
      <c r="LYW39" s="174"/>
      <c r="LYX39" s="174"/>
      <c r="LYY39" s="174"/>
      <c r="LYZ39" s="174"/>
      <c r="LZA39" s="174"/>
      <c r="LZB39" s="174"/>
      <c r="LZC39" s="174"/>
      <c r="LZD39" s="174"/>
      <c r="LZT39" s="174"/>
      <c r="LZU39" s="174"/>
      <c r="LZV39" s="174"/>
      <c r="LZW39" s="174"/>
      <c r="LZX39" s="174"/>
      <c r="LZY39" s="174"/>
      <c r="LZZ39" s="174"/>
      <c r="MAA39" s="174"/>
      <c r="MAB39" s="174"/>
      <c r="MAC39" s="174"/>
      <c r="MAD39" s="174"/>
      <c r="MAE39" s="174"/>
      <c r="MAF39" s="174"/>
      <c r="MAV39" s="174"/>
      <c r="MAW39" s="174"/>
      <c r="MAX39" s="174"/>
      <c r="MAY39" s="174"/>
      <c r="MAZ39" s="174"/>
      <c r="MBA39" s="174"/>
      <c r="MBB39" s="174"/>
      <c r="MBC39" s="174"/>
      <c r="MBD39" s="174"/>
      <c r="MBE39" s="174"/>
      <c r="MBF39" s="174"/>
      <c r="MBG39" s="174"/>
      <c r="MBH39" s="174"/>
      <c r="MBX39" s="174"/>
      <c r="MBY39" s="174"/>
      <c r="MBZ39" s="174"/>
      <c r="MCA39" s="174"/>
      <c r="MCB39" s="174"/>
      <c r="MCC39" s="174"/>
      <c r="MCD39" s="174"/>
      <c r="MCE39" s="174"/>
      <c r="MCF39" s="174"/>
      <c r="MCG39" s="174"/>
      <c r="MCH39" s="174"/>
      <c r="MCI39" s="174"/>
      <c r="MCJ39" s="174"/>
      <c r="MCZ39" s="174"/>
      <c r="MDA39" s="174"/>
      <c r="MDB39" s="174"/>
      <c r="MDC39" s="174"/>
      <c r="MDD39" s="174"/>
      <c r="MDE39" s="174"/>
      <c r="MDF39" s="174"/>
      <c r="MDG39" s="174"/>
      <c r="MDH39" s="174"/>
      <c r="MDI39" s="174"/>
      <c r="MDJ39" s="174"/>
      <c r="MDK39" s="174"/>
      <c r="MDL39" s="174"/>
      <c r="MEB39" s="174"/>
      <c r="MEC39" s="174"/>
      <c r="MED39" s="174"/>
      <c r="MEE39" s="174"/>
      <c r="MEF39" s="174"/>
      <c r="MEG39" s="174"/>
      <c r="MEH39" s="174"/>
      <c r="MEI39" s="174"/>
      <c r="MEJ39" s="174"/>
      <c r="MEK39" s="174"/>
      <c r="MEL39" s="174"/>
      <c r="MEM39" s="174"/>
      <c r="MEN39" s="174"/>
      <c r="MFD39" s="174"/>
      <c r="MFE39" s="174"/>
      <c r="MFF39" s="174"/>
      <c r="MFG39" s="174"/>
      <c r="MFH39" s="174"/>
      <c r="MFI39" s="174"/>
      <c r="MFJ39" s="174"/>
      <c r="MFK39" s="174"/>
      <c r="MFL39" s="174"/>
      <c r="MFM39" s="174"/>
      <c r="MFN39" s="174"/>
      <c r="MFO39" s="174"/>
      <c r="MFP39" s="174"/>
      <c r="MGF39" s="174"/>
      <c r="MGG39" s="174"/>
      <c r="MGH39" s="174"/>
      <c r="MGI39" s="174"/>
      <c r="MGJ39" s="174"/>
      <c r="MGK39" s="174"/>
      <c r="MGL39" s="174"/>
      <c r="MGM39" s="174"/>
      <c r="MGN39" s="174"/>
      <c r="MGO39" s="174"/>
      <c r="MGP39" s="174"/>
      <c r="MGQ39" s="174"/>
      <c r="MGR39" s="174"/>
      <c r="MHH39" s="174"/>
      <c r="MHI39" s="174"/>
      <c r="MHJ39" s="174"/>
      <c r="MHK39" s="174"/>
      <c r="MHL39" s="174"/>
      <c r="MHM39" s="174"/>
      <c r="MHN39" s="174"/>
      <c r="MHO39" s="174"/>
      <c r="MHP39" s="174"/>
      <c r="MHQ39" s="174"/>
      <c r="MHR39" s="174"/>
      <c r="MHS39" s="174"/>
      <c r="MHT39" s="174"/>
      <c r="MIJ39" s="174"/>
      <c r="MIK39" s="174"/>
      <c r="MIL39" s="174"/>
      <c r="MIM39" s="174"/>
      <c r="MIN39" s="174"/>
      <c r="MIO39" s="174"/>
      <c r="MIP39" s="174"/>
      <c r="MIQ39" s="174"/>
      <c r="MIR39" s="174"/>
      <c r="MIS39" s="174"/>
      <c r="MIT39" s="174"/>
      <c r="MIU39" s="174"/>
      <c r="MIV39" s="174"/>
      <c r="MJL39" s="174"/>
      <c r="MJM39" s="174"/>
      <c r="MJN39" s="174"/>
      <c r="MJO39" s="174"/>
      <c r="MJP39" s="174"/>
      <c r="MJQ39" s="174"/>
      <c r="MJR39" s="174"/>
      <c r="MJS39" s="174"/>
      <c r="MJT39" s="174"/>
      <c r="MJU39" s="174"/>
      <c r="MJV39" s="174"/>
      <c r="MJW39" s="174"/>
      <c r="MJX39" s="174"/>
      <c r="MKN39" s="174"/>
      <c r="MKO39" s="174"/>
      <c r="MKP39" s="174"/>
      <c r="MKQ39" s="174"/>
      <c r="MKR39" s="174"/>
      <c r="MKS39" s="174"/>
      <c r="MKT39" s="174"/>
      <c r="MKU39" s="174"/>
      <c r="MKV39" s="174"/>
      <c r="MKW39" s="174"/>
      <c r="MKX39" s="174"/>
      <c r="MKY39" s="174"/>
      <c r="MKZ39" s="174"/>
      <c r="MLP39" s="174"/>
      <c r="MLQ39" s="174"/>
      <c r="MLR39" s="174"/>
      <c r="MLS39" s="174"/>
      <c r="MLT39" s="174"/>
      <c r="MLU39" s="174"/>
      <c r="MLV39" s="174"/>
      <c r="MLW39" s="174"/>
      <c r="MLX39" s="174"/>
      <c r="MLY39" s="174"/>
      <c r="MLZ39" s="174"/>
      <c r="MMA39" s="174"/>
      <c r="MMB39" s="174"/>
      <c r="MMR39" s="174"/>
      <c r="MMS39" s="174"/>
      <c r="MMT39" s="174"/>
      <c r="MMU39" s="174"/>
      <c r="MMV39" s="174"/>
      <c r="MMW39" s="174"/>
      <c r="MMX39" s="174"/>
      <c r="MMY39" s="174"/>
      <c r="MMZ39" s="174"/>
      <c r="MNA39" s="174"/>
      <c r="MNB39" s="174"/>
      <c r="MNC39" s="174"/>
      <c r="MND39" s="174"/>
      <c r="MNT39" s="174"/>
      <c r="MNU39" s="174"/>
      <c r="MNV39" s="174"/>
      <c r="MNW39" s="174"/>
      <c r="MNX39" s="174"/>
      <c r="MNY39" s="174"/>
      <c r="MNZ39" s="174"/>
      <c r="MOA39" s="174"/>
      <c r="MOB39" s="174"/>
      <c r="MOC39" s="174"/>
      <c r="MOD39" s="174"/>
      <c r="MOE39" s="174"/>
      <c r="MOF39" s="174"/>
      <c r="MOV39" s="174"/>
      <c r="MOW39" s="174"/>
      <c r="MOX39" s="174"/>
      <c r="MOY39" s="174"/>
      <c r="MOZ39" s="174"/>
      <c r="MPA39" s="174"/>
      <c r="MPB39" s="174"/>
      <c r="MPC39" s="174"/>
      <c r="MPD39" s="174"/>
      <c r="MPE39" s="174"/>
      <c r="MPF39" s="174"/>
      <c r="MPG39" s="174"/>
      <c r="MPH39" s="174"/>
      <c r="MPX39" s="174"/>
      <c r="MPY39" s="174"/>
      <c r="MPZ39" s="174"/>
      <c r="MQA39" s="174"/>
      <c r="MQB39" s="174"/>
      <c r="MQC39" s="174"/>
      <c r="MQD39" s="174"/>
      <c r="MQE39" s="174"/>
      <c r="MQF39" s="174"/>
      <c r="MQG39" s="174"/>
      <c r="MQH39" s="174"/>
      <c r="MQI39" s="174"/>
      <c r="MQJ39" s="174"/>
      <c r="MQZ39" s="174"/>
      <c r="MRA39" s="174"/>
      <c r="MRB39" s="174"/>
      <c r="MRC39" s="174"/>
      <c r="MRD39" s="174"/>
      <c r="MRE39" s="174"/>
      <c r="MRF39" s="174"/>
      <c r="MRG39" s="174"/>
      <c r="MRH39" s="174"/>
      <c r="MRI39" s="174"/>
      <c r="MRJ39" s="174"/>
      <c r="MRK39" s="174"/>
      <c r="MRL39" s="174"/>
      <c r="MSB39" s="174"/>
      <c r="MSC39" s="174"/>
      <c r="MSD39" s="174"/>
      <c r="MSE39" s="174"/>
      <c r="MSF39" s="174"/>
      <c r="MSG39" s="174"/>
      <c r="MSH39" s="174"/>
      <c r="MSI39" s="174"/>
      <c r="MSJ39" s="174"/>
      <c r="MSK39" s="174"/>
      <c r="MSL39" s="174"/>
      <c r="MSM39" s="174"/>
      <c r="MSN39" s="174"/>
      <c r="MTD39" s="174"/>
      <c r="MTE39" s="174"/>
      <c r="MTF39" s="174"/>
      <c r="MTG39" s="174"/>
      <c r="MTH39" s="174"/>
      <c r="MTI39" s="174"/>
      <c r="MTJ39" s="174"/>
      <c r="MTK39" s="174"/>
      <c r="MTL39" s="174"/>
      <c r="MTM39" s="174"/>
      <c r="MTN39" s="174"/>
      <c r="MTO39" s="174"/>
      <c r="MTP39" s="174"/>
      <c r="MUF39" s="174"/>
      <c r="MUG39" s="174"/>
      <c r="MUH39" s="174"/>
      <c r="MUI39" s="174"/>
      <c r="MUJ39" s="174"/>
      <c r="MUK39" s="174"/>
      <c r="MUL39" s="174"/>
      <c r="MUM39" s="174"/>
      <c r="MUN39" s="174"/>
      <c r="MUO39" s="174"/>
      <c r="MUP39" s="174"/>
      <c r="MUQ39" s="174"/>
      <c r="MUR39" s="174"/>
      <c r="MVH39" s="174"/>
      <c r="MVI39" s="174"/>
      <c r="MVJ39" s="174"/>
      <c r="MVK39" s="174"/>
      <c r="MVL39" s="174"/>
      <c r="MVM39" s="174"/>
      <c r="MVN39" s="174"/>
      <c r="MVO39" s="174"/>
      <c r="MVP39" s="174"/>
      <c r="MVQ39" s="174"/>
      <c r="MVR39" s="174"/>
      <c r="MVS39" s="174"/>
      <c r="MVT39" s="174"/>
      <c r="MWJ39" s="174"/>
      <c r="MWK39" s="174"/>
      <c r="MWL39" s="174"/>
      <c r="MWM39" s="174"/>
      <c r="MWN39" s="174"/>
      <c r="MWO39" s="174"/>
      <c r="MWP39" s="174"/>
      <c r="MWQ39" s="174"/>
      <c r="MWR39" s="174"/>
      <c r="MWS39" s="174"/>
      <c r="MWT39" s="174"/>
      <c r="MWU39" s="174"/>
      <c r="MWV39" s="174"/>
      <c r="MXL39" s="174"/>
      <c r="MXM39" s="174"/>
      <c r="MXN39" s="174"/>
      <c r="MXO39" s="174"/>
      <c r="MXP39" s="174"/>
      <c r="MXQ39" s="174"/>
      <c r="MXR39" s="174"/>
      <c r="MXS39" s="174"/>
      <c r="MXT39" s="174"/>
      <c r="MXU39" s="174"/>
      <c r="MXV39" s="174"/>
      <c r="MXW39" s="174"/>
      <c r="MXX39" s="174"/>
      <c r="MYN39" s="174"/>
      <c r="MYO39" s="174"/>
      <c r="MYP39" s="174"/>
      <c r="MYQ39" s="174"/>
      <c r="MYR39" s="174"/>
      <c r="MYS39" s="174"/>
      <c r="MYT39" s="174"/>
      <c r="MYU39" s="174"/>
      <c r="MYV39" s="174"/>
      <c r="MYW39" s="174"/>
      <c r="MYX39" s="174"/>
      <c r="MYY39" s="174"/>
      <c r="MYZ39" s="174"/>
      <c r="MZP39" s="174"/>
      <c r="MZQ39" s="174"/>
      <c r="MZR39" s="174"/>
      <c r="MZS39" s="174"/>
      <c r="MZT39" s="174"/>
      <c r="MZU39" s="174"/>
      <c r="MZV39" s="174"/>
      <c r="MZW39" s="174"/>
      <c r="MZX39" s="174"/>
      <c r="MZY39" s="174"/>
      <c r="MZZ39" s="174"/>
      <c r="NAA39" s="174"/>
      <c r="NAB39" s="174"/>
      <c r="NAR39" s="174"/>
      <c r="NAS39" s="174"/>
      <c r="NAT39" s="174"/>
      <c r="NAU39" s="174"/>
      <c r="NAV39" s="174"/>
      <c r="NAW39" s="174"/>
      <c r="NAX39" s="174"/>
      <c r="NAY39" s="174"/>
      <c r="NAZ39" s="174"/>
      <c r="NBA39" s="174"/>
      <c r="NBB39" s="174"/>
      <c r="NBC39" s="174"/>
      <c r="NBD39" s="174"/>
      <c r="NBT39" s="174"/>
      <c r="NBU39" s="174"/>
      <c r="NBV39" s="174"/>
      <c r="NBW39" s="174"/>
      <c r="NBX39" s="174"/>
      <c r="NBY39" s="174"/>
      <c r="NBZ39" s="174"/>
      <c r="NCA39" s="174"/>
      <c r="NCB39" s="174"/>
      <c r="NCC39" s="174"/>
      <c r="NCD39" s="174"/>
      <c r="NCE39" s="174"/>
      <c r="NCF39" s="174"/>
      <c r="NCV39" s="174"/>
      <c r="NCW39" s="174"/>
      <c r="NCX39" s="174"/>
      <c r="NCY39" s="174"/>
      <c r="NCZ39" s="174"/>
      <c r="NDA39" s="174"/>
      <c r="NDB39" s="174"/>
      <c r="NDC39" s="174"/>
      <c r="NDD39" s="174"/>
      <c r="NDE39" s="174"/>
      <c r="NDF39" s="174"/>
      <c r="NDG39" s="174"/>
      <c r="NDH39" s="174"/>
      <c r="NDX39" s="174"/>
      <c r="NDY39" s="174"/>
      <c r="NDZ39" s="174"/>
      <c r="NEA39" s="174"/>
      <c r="NEB39" s="174"/>
      <c r="NEC39" s="174"/>
      <c r="NED39" s="174"/>
      <c r="NEE39" s="174"/>
      <c r="NEF39" s="174"/>
      <c r="NEG39" s="174"/>
      <c r="NEH39" s="174"/>
      <c r="NEI39" s="174"/>
      <c r="NEJ39" s="174"/>
      <c r="NEZ39" s="174"/>
      <c r="NFA39" s="174"/>
      <c r="NFB39" s="174"/>
      <c r="NFC39" s="174"/>
      <c r="NFD39" s="174"/>
      <c r="NFE39" s="174"/>
      <c r="NFF39" s="174"/>
      <c r="NFG39" s="174"/>
      <c r="NFH39" s="174"/>
      <c r="NFI39" s="174"/>
      <c r="NFJ39" s="174"/>
      <c r="NFK39" s="174"/>
      <c r="NFL39" s="174"/>
      <c r="NGB39" s="174"/>
      <c r="NGC39" s="174"/>
      <c r="NGD39" s="174"/>
      <c r="NGE39" s="174"/>
      <c r="NGF39" s="174"/>
      <c r="NGG39" s="174"/>
      <c r="NGH39" s="174"/>
      <c r="NGI39" s="174"/>
      <c r="NGJ39" s="174"/>
      <c r="NGK39" s="174"/>
      <c r="NGL39" s="174"/>
      <c r="NGM39" s="174"/>
      <c r="NGN39" s="174"/>
      <c r="NHD39" s="174"/>
      <c r="NHE39" s="174"/>
      <c r="NHF39" s="174"/>
      <c r="NHG39" s="174"/>
      <c r="NHH39" s="174"/>
      <c r="NHI39" s="174"/>
      <c r="NHJ39" s="174"/>
      <c r="NHK39" s="174"/>
      <c r="NHL39" s="174"/>
      <c r="NHM39" s="174"/>
      <c r="NHN39" s="174"/>
      <c r="NHO39" s="174"/>
      <c r="NHP39" s="174"/>
      <c r="NIF39" s="174"/>
      <c r="NIG39" s="174"/>
      <c r="NIH39" s="174"/>
      <c r="NII39" s="174"/>
      <c r="NIJ39" s="174"/>
      <c r="NIK39" s="174"/>
      <c r="NIL39" s="174"/>
      <c r="NIM39" s="174"/>
      <c r="NIN39" s="174"/>
      <c r="NIO39" s="174"/>
      <c r="NIP39" s="174"/>
      <c r="NIQ39" s="174"/>
      <c r="NIR39" s="174"/>
      <c r="NJH39" s="174"/>
      <c r="NJI39" s="174"/>
      <c r="NJJ39" s="174"/>
      <c r="NJK39" s="174"/>
      <c r="NJL39" s="174"/>
      <c r="NJM39" s="174"/>
      <c r="NJN39" s="174"/>
      <c r="NJO39" s="174"/>
      <c r="NJP39" s="174"/>
      <c r="NJQ39" s="174"/>
      <c r="NJR39" s="174"/>
      <c r="NJS39" s="174"/>
      <c r="NJT39" s="174"/>
      <c r="NKJ39" s="174"/>
      <c r="NKK39" s="174"/>
      <c r="NKL39" s="174"/>
      <c r="NKM39" s="174"/>
      <c r="NKN39" s="174"/>
      <c r="NKO39" s="174"/>
      <c r="NKP39" s="174"/>
      <c r="NKQ39" s="174"/>
      <c r="NKR39" s="174"/>
      <c r="NKS39" s="174"/>
      <c r="NKT39" s="174"/>
      <c r="NKU39" s="174"/>
      <c r="NKV39" s="174"/>
      <c r="NLL39" s="174"/>
      <c r="NLM39" s="174"/>
      <c r="NLN39" s="174"/>
      <c r="NLO39" s="174"/>
      <c r="NLP39" s="174"/>
      <c r="NLQ39" s="174"/>
      <c r="NLR39" s="174"/>
      <c r="NLS39" s="174"/>
      <c r="NLT39" s="174"/>
      <c r="NLU39" s="174"/>
      <c r="NLV39" s="174"/>
      <c r="NLW39" s="174"/>
      <c r="NLX39" s="174"/>
      <c r="NMN39" s="174"/>
      <c r="NMO39" s="174"/>
      <c r="NMP39" s="174"/>
      <c r="NMQ39" s="174"/>
      <c r="NMR39" s="174"/>
      <c r="NMS39" s="174"/>
      <c r="NMT39" s="174"/>
      <c r="NMU39" s="174"/>
      <c r="NMV39" s="174"/>
      <c r="NMW39" s="174"/>
      <c r="NMX39" s="174"/>
      <c r="NMY39" s="174"/>
      <c r="NMZ39" s="174"/>
      <c r="NNP39" s="174"/>
      <c r="NNQ39" s="174"/>
      <c r="NNR39" s="174"/>
      <c r="NNS39" s="174"/>
      <c r="NNT39" s="174"/>
      <c r="NNU39" s="174"/>
      <c r="NNV39" s="174"/>
      <c r="NNW39" s="174"/>
      <c r="NNX39" s="174"/>
      <c r="NNY39" s="174"/>
      <c r="NNZ39" s="174"/>
      <c r="NOA39" s="174"/>
      <c r="NOB39" s="174"/>
      <c r="NOR39" s="174"/>
      <c r="NOS39" s="174"/>
      <c r="NOT39" s="174"/>
      <c r="NOU39" s="174"/>
      <c r="NOV39" s="174"/>
      <c r="NOW39" s="174"/>
      <c r="NOX39" s="174"/>
      <c r="NOY39" s="174"/>
      <c r="NOZ39" s="174"/>
      <c r="NPA39" s="174"/>
      <c r="NPB39" s="174"/>
      <c r="NPC39" s="174"/>
      <c r="NPD39" s="174"/>
      <c r="NPT39" s="174"/>
      <c r="NPU39" s="174"/>
      <c r="NPV39" s="174"/>
      <c r="NPW39" s="174"/>
      <c r="NPX39" s="174"/>
      <c r="NPY39" s="174"/>
      <c r="NPZ39" s="174"/>
      <c r="NQA39" s="174"/>
      <c r="NQB39" s="174"/>
      <c r="NQC39" s="174"/>
      <c r="NQD39" s="174"/>
      <c r="NQE39" s="174"/>
      <c r="NQF39" s="174"/>
      <c r="NQV39" s="174"/>
      <c r="NQW39" s="174"/>
      <c r="NQX39" s="174"/>
      <c r="NQY39" s="174"/>
      <c r="NQZ39" s="174"/>
      <c r="NRA39" s="174"/>
      <c r="NRB39" s="174"/>
      <c r="NRC39" s="174"/>
      <c r="NRD39" s="174"/>
      <c r="NRE39" s="174"/>
      <c r="NRF39" s="174"/>
      <c r="NRG39" s="174"/>
      <c r="NRH39" s="174"/>
      <c r="NRX39" s="174"/>
      <c r="NRY39" s="174"/>
      <c r="NRZ39" s="174"/>
      <c r="NSA39" s="174"/>
      <c r="NSB39" s="174"/>
      <c r="NSC39" s="174"/>
      <c r="NSD39" s="174"/>
      <c r="NSE39" s="174"/>
      <c r="NSF39" s="174"/>
      <c r="NSG39" s="174"/>
      <c r="NSH39" s="174"/>
      <c r="NSI39" s="174"/>
      <c r="NSJ39" s="174"/>
      <c r="NSZ39" s="174"/>
      <c r="NTA39" s="174"/>
      <c r="NTB39" s="174"/>
      <c r="NTC39" s="174"/>
      <c r="NTD39" s="174"/>
      <c r="NTE39" s="174"/>
      <c r="NTF39" s="174"/>
      <c r="NTG39" s="174"/>
      <c r="NTH39" s="174"/>
      <c r="NTI39" s="174"/>
      <c r="NTJ39" s="174"/>
      <c r="NTK39" s="174"/>
      <c r="NTL39" s="174"/>
      <c r="NUB39" s="174"/>
      <c r="NUC39" s="174"/>
      <c r="NUD39" s="174"/>
      <c r="NUE39" s="174"/>
      <c r="NUF39" s="174"/>
      <c r="NUG39" s="174"/>
      <c r="NUH39" s="174"/>
      <c r="NUI39" s="174"/>
      <c r="NUJ39" s="174"/>
      <c r="NUK39" s="174"/>
      <c r="NUL39" s="174"/>
      <c r="NUM39" s="174"/>
      <c r="NUN39" s="174"/>
      <c r="NVD39" s="174"/>
      <c r="NVE39" s="174"/>
      <c r="NVF39" s="174"/>
      <c r="NVG39" s="174"/>
      <c r="NVH39" s="174"/>
      <c r="NVI39" s="174"/>
      <c r="NVJ39" s="174"/>
      <c r="NVK39" s="174"/>
      <c r="NVL39" s="174"/>
      <c r="NVM39" s="174"/>
      <c r="NVN39" s="174"/>
      <c r="NVO39" s="174"/>
      <c r="NVP39" s="174"/>
      <c r="NWF39" s="174"/>
      <c r="NWG39" s="174"/>
      <c r="NWH39" s="174"/>
      <c r="NWI39" s="174"/>
      <c r="NWJ39" s="174"/>
      <c r="NWK39" s="174"/>
      <c r="NWL39" s="174"/>
      <c r="NWM39" s="174"/>
      <c r="NWN39" s="174"/>
      <c r="NWO39" s="174"/>
      <c r="NWP39" s="174"/>
      <c r="NWQ39" s="174"/>
      <c r="NWR39" s="174"/>
      <c r="NXH39" s="174"/>
      <c r="NXI39" s="174"/>
      <c r="NXJ39" s="174"/>
      <c r="NXK39" s="174"/>
      <c r="NXL39" s="174"/>
      <c r="NXM39" s="174"/>
      <c r="NXN39" s="174"/>
      <c r="NXO39" s="174"/>
      <c r="NXP39" s="174"/>
      <c r="NXQ39" s="174"/>
      <c r="NXR39" s="174"/>
      <c r="NXS39" s="174"/>
      <c r="NXT39" s="174"/>
      <c r="NYJ39" s="174"/>
      <c r="NYK39" s="174"/>
      <c r="NYL39" s="174"/>
      <c r="NYM39" s="174"/>
      <c r="NYN39" s="174"/>
      <c r="NYO39" s="174"/>
      <c r="NYP39" s="174"/>
      <c r="NYQ39" s="174"/>
      <c r="NYR39" s="174"/>
      <c r="NYS39" s="174"/>
      <c r="NYT39" s="174"/>
      <c r="NYU39" s="174"/>
      <c r="NYV39" s="174"/>
      <c r="NZL39" s="174"/>
      <c r="NZM39" s="174"/>
      <c r="NZN39" s="174"/>
      <c r="NZO39" s="174"/>
      <c r="NZP39" s="174"/>
      <c r="NZQ39" s="174"/>
      <c r="NZR39" s="174"/>
      <c r="NZS39" s="174"/>
      <c r="NZT39" s="174"/>
      <c r="NZU39" s="174"/>
      <c r="NZV39" s="174"/>
      <c r="NZW39" s="174"/>
      <c r="NZX39" s="174"/>
      <c r="OAN39" s="174"/>
      <c r="OAO39" s="174"/>
      <c r="OAP39" s="174"/>
      <c r="OAQ39" s="174"/>
      <c r="OAR39" s="174"/>
      <c r="OAS39" s="174"/>
      <c r="OAT39" s="174"/>
      <c r="OAU39" s="174"/>
      <c r="OAV39" s="174"/>
      <c r="OAW39" s="174"/>
      <c r="OAX39" s="174"/>
      <c r="OAY39" s="174"/>
      <c r="OAZ39" s="174"/>
      <c r="OBP39" s="174"/>
      <c r="OBQ39" s="174"/>
      <c r="OBR39" s="174"/>
      <c r="OBS39" s="174"/>
      <c r="OBT39" s="174"/>
      <c r="OBU39" s="174"/>
      <c r="OBV39" s="174"/>
      <c r="OBW39" s="174"/>
      <c r="OBX39" s="174"/>
      <c r="OBY39" s="174"/>
      <c r="OBZ39" s="174"/>
      <c r="OCA39" s="174"/>
      <c r="OCB39" s="174"/>
      <c r="OCR39" s="174"/>
      <c r="OCS39" s="174"/>
      <c r="OCT39" s="174"/>
      <c r="OCU39" s="174"/>
      <c r="OCV39" s="174"/>
      <c r="OCW39" s="174"/>
      <c r="OCX39" s="174"/>
      <c r="OCY39" s="174"/>
      <c r="OCZ39" s="174"/>
      <c r="ODA39" s="174"/>
      <c r="ODB39" s="174"/>
      <c r="ODC39" s="174"/>
      <c r="ODD39" s="174"/>
      <c r="ODT39" s="174"/>
      <c r="ODU39" s="174"/>
      <c r="ODV39" s="174"/>
      <c r="ODW39" s="174"/>
      <c r="ODX39" s="174"/>
      <c r="ODY39" s="174"/>
      <c r="ODZ39" s="174"/>
      <c r="OEA39" s="174"/>
      <c r="OEB39" s="174"/>
      <c r="OEC39" s="174"/>
      <c r="OED39" s="174"/>
      <c r="OEE39" s="174"/>
      <c r="OEF39" s="174"/>
      <c r="OEV39" s="174"/>
      <c r="OEW39" s="174"/>
      <c r="OEX39" s="174"/>
      <c r="OEY39" s="174"/>
      <c r="OEZ39" s="174"/>
      <c r="OFA39" s="174"/>
      <c r="OFB39" s="174"/>
      <c r="OFC39" s="174"/>
      <c r="OFD39" s="174"/>
      <c r="OFE39" s="174"/>
      <c r="OFF39" s="174"/>
      <c r="OFG39" s="174"/>
      <c r="OFH39" s="174"/>
      <c r="OFX39" s="174"/>
      <c r="OFY39" s="174"/>
      <c r="OFZ39" s="174"/>
      <c r="OGA39" s="174"/>
      <c r="OGB39" s="174"/>
      <c r="OGC39" s="174"/>
      <c r="OGD39" s="174"/>
      <c r="OGE39" s="174"/>
      <c r="OGF39" s="174"/>
      <c r="OGG39" s="174"/>
      <c r="OGH39" s="174"/>
      <c r="OGI39" s="174"/>
      <c r="OGJ39" s="174"/>
      <c r="OGZ39" s="174"/>
      <c r="OHA39" s="174"/>
      <c r="OHB39" s="174"/>
      <c r="OHC39" s="174"/>
      <c r="OHD39" s="174"/>
      <c r="OHE39" s="174"/>
      <c r="OHF39" s="174"/>
      <c r="OHG39" s="174"/>
      <c r="OHH39" s="174"/>
      <c r="OHI39" s="174"/>
      <c r="OHJ39" s="174"/>
      <c r="OHK39" s="174"/>
      <c r="OHL39" s="174"/>
      <c r="OIB39" s="174"/>
      <c r="OIC39" s="174"/>
      <c r="OID39" s="174"/>
      <c r="OIE39" s="174"/>
      <c r="OIF39" s="174"/>
      <c r="OIG39" s="174"/>
      <c r="OIH39" s="174"/>
      <c r="OII39" s="174"/>
      <c r="OIJ39" s="174"/>
      <c r="OIK39" s="174"/>
      <c r="OIL39" s="174"/>
      <c r="OIM39" s="174"/>
      <c r="OIN39" s="174"/>
      <c r="OJD39" s="174"/>
      <c r="OJE39" s="174"/>
      <c r="OJF39" s="174"/>
      <c r="OJG39" s="174"/>
      <c r="OJH39" s="174"/>
      <c r="OJI39" s="174"/>
      <c r="OJJ39" s="174"/>
      <c r="OJK39" s="174"/>
      <c r="OJL39" s="174"/>
      <c r="OJM39" s="174"/>
      <c r="OJN39" s="174"/>
      <c r="OJO39" s="174"/>
      <c r="OJP39" s="174"/>
      <c r="OKF39" s="174"/>
      <c r="OKG39" s="174"/>
      <c r="OKH39" s="174"/>
      <c r="OKI39" s="174"/>
      <c r="OKJ39" s="174"/>
      <c r="OKK39" s="174"/>
      <c r="OKL39" s="174"/>
      <c r="OKM39" s="174"/>
      <c r="OKN39" s="174"/>
      <c r="OKO39" s="174"/>
      <c r="OKP39" s="174"/>
      <c r="OKQ39" s="174"/>
      <c r="OKR39" s="174"/>
      <c r="OLH39" s="174"/>
      <c r="OLI39" s="174"/>
      <c r="OLJ39" s="174"/>
      <c r="OLK39" s="174"/>
      <c r="OLL39" s="174"/>
      <c r="OLM39" s="174"/>
      <c r="OLN39" s="174"/>
      <c r="OLO39" s="174"/>
      <c r="OLP39" s="174"/>
      <c r="OLQ39" s="174"/>
      <c r="OLR39" s="174"/>
      <c r="OLS39" s="174"/>
      <c r="OLT39" s="174"/>
      <c r="OMJ39" s="174"/>
      <c r="OMK39" s="174"/>
      <c r="OML39" s="174"/>
      <c r="OMM39" s="174"/>
      <c r="OMN39" s="174"/>
      <c r="OMO39" s="174"/>
      <c r="OMP39" s="174"/>
      <c r="OMQ39" s="174"/>
      <c r="OMR39" s="174"/>
      <c r="OMS39" s="174"/>
      <c r="OMT39" s="174"/>
      <c r="OMU39" s="174"/>
      <c r="OMV39" s="174"/>
      <c r="ONL39" s="174"/>
      <c r="ONM39" s="174"/>
      <c r="ONN39" s="174"/>
      <c r="ONO39" s="174"/>
      <c r="ONP39" s="174"/>
      <c r="ONQ39" s="174"/>
      <c r="ONR39" s="174"/>
      <c r="ONS39" s="174"/>
      <c r="ONT39" s="174"/>
      <c r="ONU39" s="174"/>
      <c r="ONV39" s="174"/>
      <c r="ONW39" s="174"/>
      <c r="ONX39" s="174"/>
      <c r="OON39" s="174"/>
      <c r="OOO39" s="174"/>
      <c r="OOP39" s="174"/>
      <c r="OOQ39" s="174"/>
      <c r="OOR39" s="174"/>
      <c r="OOS39" s="174"/>
      <c r="OOT39" s="174"/>
      <c r="OOU39" s="174"/>
      <c r="OOV39" s="174"/>
      <c r="OOW39" s="174"/>
      <c r="OOX39" s="174"/>
      <c r="OOY39" s="174"/>
      <c r="OOZ39" s="174"/>
      <c r="OPP39" s="174"/>
      <c r="OPQ39" s="174"/>
      <c r="OPR39" s="174"/>
      <c r="OPS39" s="174"/>
      <c r="OPT39" s="174"/>
      <c r="OPU39" s="174"/>
      <c r="OPV39" s="174"/>
      <c r="OPW39" s="174"/>
      <c r="OPX39" s="174"/>
      <c r="OPY39" s="174"/>
      <c r="OPZ39" s="174"/>
      <c r="OQA39" s="174"/>
      <c r="OQB39" s="174"/>
      <c r="OQR39" s="174"/>
      <c r="OQS39" s="174"/>
      <c r="OQT39" s="174"/>
      <c r="OQU39" s="174"/>
      <c r="OQV39" s="174"/>
      <c r="OQW39" s="174"/>
      <c r="OQX39" s="174"/>
      <c r="OQY39" s="174"/>
      <c r="OQZ39" s="174"/>
      <c r="ORA39" s="174"/>
      <c r="ORB39" s="174"/>
      <c r="ORC39" s="174"/>
      <c r="ORD39" s="174"/>
      <c r="ORT39" s="174"/>
      <c r="ORU39" s="174"/>
      <c r="ORV39" s="174"/>
      <c r="ORW39" s="174"/>
      <c r="ORX39" s="174"/>
      <c r="ORY39" s="174"/>
      <c r="ORZ39" s="174"/>
      <c r="OSA39" s="174"/>
      <c r="OSB39" s="174"/>
      <c r="OSC39" s="174"/>
      <c r="OSD39" s="174"/>
      <c r="OSE39" s="174"/>
      <c r="OSF39" s="174"/>
      <c r="OSV39" s="174"/>
      <c r="OSW39" s="174"/>
      <c r="OSX39" s="174"/>
      <c r="OSY39" s="174"/>
      <c r="OSZ39" s="174"/>
      <c r="OTA39" s="174"/>
      <c r="OTB39" s="174"/>
      <c r="OTC39" s="174"/>
      <c r="OTD39" s="174"/>
      <c r="OTE39" s="174"/>
      <c r="OTF39" s="174"/>
      <c r="OTG39" s="174"/>
      <c r="OTH39" s="174"/>
      <c r="OTX39" s="174"/>
      <c r="OTY39" s="174"/>
      <c r="OTZ39" s="174"/>
      <c r="OUA39" s="174"/>
      <c r="OUB39" s="174"/>
      <c r="OUC39" s="174"/>
      <c r="OUD39" s="174"/>
      <c r="OUE39" s="174"/>
      <c r="OUF39" s="174"/>
      <c r="OUG39" s="174"/>
      <c r="OUH39" s="174"/>
      <c r="OUI39" s="174"/>
      <c r="OUJ39" s="174"/>
      <c r="OUZ39" s="174"/>
      <c r="OVA39" s="174"/>
      <c r="OVB39" s="174"/>
      <c r="OVC39" s="174"/>
      <c r="OVD39" s="174"/>
      <c r="OVE39" s="174"/>
      <c r="OVF39" s="174"/>
      <c r="OVG39" s="174"/>
      <c r="OVH39" s="174"/>
      <c r="OVI39" s="174"/>
      <c r="OVJ39" s="174"/>
      <c r="OVK39" s="174"/>
      <c r="OVL39" s="174"/>
      <c r="OWB39" s="174"/>
      <c r="OWC39" s="174"/>
      <c r="OWD39" s="174"/>
      <c r="OWE39" s="174"/>
      <c r="OWF39" s="174"/>
      <c r="OWG39" s="174"/>
      <c r="OWH39" s="174"/>
      <c r="OWI39" s="174"/>
      <c r="OWJ39" s="174"/>
      <c r="OWK39" s="174"/>
      <c r="OWL39" s="174"/>
      <c r="OWM39" s="174"/>
      <c r="OWN39" s="174"/>
      <c r="OXD39" s="174"/>
      <c r="OXE39" s="174"/>
      <c r="OXF39" s="174"/>
      <c r="OXG39" s="174"/>
      <c r="OXH39" s="174"/>
      <c r="OXI39" s="174"/>
      <c r="OXJ39" s="174"/>
      <c r="OXK39" s="174"/>
      <c r="OXL39" s="174"/>
      <c r="OXM39" s="174"/>
      <c r="OXN39" s="174"/>
      <c r="OXO39" s="174"/>
      <c r="OXP39" s="174"/>
      <c r="OYF39" s="174"/>
      <c r="OYG39" s="174"/>
      <c r="OYH39" s="174"/>
      <c r="OYI39" s="174"/>
      <c r="OYJ39" s="174"/>
      <c r="OYK39" s="174"/>
      <c r="OYL39" s="174"/>
      <c r="OYM39" s="174"/>
      <c r="OYN39" s="174"/>
      <c r="OYO39" s="174"/>
      <c r="OYP39" s="174"/>
      <c r="OYQ39" s="174"/>
      <c r="OYR39" s="174"/>
      <c r="OZH39" s="174"/>
      <c r="OZI39" s="174"/>
      <c r="OZJ39" s="174"/>
      <c r="OZK39" s="174"/>
      <c r="OZL39" s="174"/>
      <c r="OZM39" s="174"/>
      <c r="OZN39" s="174"/>
      <c r="OZO39" s="174"/>
      <c r="OZP39" s="174"/>
      <c r="OZQ39" s="174"/>
      <c r="OZR39" s="174"/>
      <c r="OZS39" s="174"/>
      <c r="OZT39" s="174"/>
      <c r="PAJ39" s="174"/>
      <c r="PAK39" s="174"/>
      <c r="PAL39" s="174"/>
      <c r="PAM39" s="174"/>
      <c r="PAN39" s="174"/>
      <c r="PAO39" s="174"/>
      <c r="PAP39" s="174"/>
      <c r="PAQ39" s="174"/>
      <c r="PAR39" s="174"/>
      <c r="PAS39" s="174"/>
      <c r="PAT39" s="174"/>
      <c r="PAU39" s="174"/>
      <c r="PAV39" s="174"/>
      <c r="PBL39" s="174"/>
      <c r="PBM39" s="174"/>
      <c r="PBN39" s="174"/>
      <c r="PBO39" s="174"/>
      <c r="PBP39" s="174"/>
      <c r="PBQ39" s="174"/>
      <c r="PBR39" s="174"/>
      <c r="PBS39" s="174"/>
      <c r="PBT39" s="174"/>
      <c r="PBU39" s="174"/>
      <c r="PBV39" s="174"/>
      <c r="PBW39" s="174"/>
      <c r="PBX39" s="174"/>
      <c r="PCN39" s="174"/>
      <c r="PCO39" s="174"/>
      <c r="PCP39" s="174"/>
      <c r="PCQ39" s="174"/>
      <c r="PCR39" s="174"/>
      <c r="PCS39" s="174"/>
      <c r="PCT39" s="174"/>
      <c r="PCU39" s="174"/>
      <c r="PCV39" s="174"/>
      <c r="PCW39" s="174"/>
      <c r="PCX39" s="174"/>
      <c r="PCY39" s="174"/>
      <c r="PCZ39" s="174"/>
      <c r="PDP39" s="174"/>
      <c r="PDQ39" s="174"/>
      <c r="PDR39" s="174"/>
      <c r="PDS39" s="174"/>
      <c r="PDT39" s="174"/>
      <c r="PDU39" s="174"/>
      <c r="PDV39" s="174"/>
      <c r="PDW39" s="174"/>
      <c r="PDX39" s="174"/>
      <c r="PDY39" s="174"/>
      <c r="PDZ39" s="174"/>
      <c r="PEA39" s="174"/>
      <c r="PEB39" s="174"/>
      <c r="PER39" s="174"/>
      <c r="PES39" s="174"/>
      <c r="PET39" s="174"/>
      <c r="PEU39" s="174"/>
      <c r="PEV39" s="174"/>
      <c r="PEW39" s="174"/>
      <c r="PEX39" s="174"/>
      <c r="PEY39" s="174"/>
      <c r="PEZ39" s="174"/>
      <c r="PFA39" s="174"/>
      <c r="PFB39" s="174"/>
      <c r="PFC39" s="174"/>
      <c r="PFD39" s="174"/>
      <c r="PFT39" s="174"/>
      <c r="PFU39" s="174"/>
      <c r="PFV39" s="174"/>
      <c r="PFW39" s="174"/>
      <c r="PFX39" s="174"/>
      <c r="PFY39" s="174"/>
      <c r="PFZ39" s="174"/>
      <c r="PGA39" s="174"/>
      <c r="PGB39" s="174"/>
      <c r="PGC39" s="174"/>
      <c r="PGD39" s="174"/>
      <c r="PGE39" s="174"/>
      <c r="PGF39" s="174"/>
      <c r="PGV39" s="174"/>
      <c r="PGW39" s="174"/>
      <c r="PGX39" s="174"/>
      <c r="PGY39" s="174"/>
      <c r="PGZ39" s="174"/>
      <c r="PHA39" s="174"/>
      <c r="PHB39" s="174"/>
      <c r="PHC39" s="174"/>
      <c r="PHD39" s="174"/>
      <c r="PHE39" s="174"/>
      <c r="PHF39" s="174"/>
      <c r="PHG39" s="174"/>
      <c r="PHH39" s="174"/>
      <c r="PHX39" s="174"/>
      <c r="PHY39" s="174"/>
      <c r="PHZ39" s="174"/>
      <c r="PIA39" s="174"/>
      <c r="PIB39" s="174"/>
      <c r="PIC39" s="174"/>
      <c r="PID39" s="174"/>
      <c r="PIE39" s="174"/>
      <c r="PIF39" s="174"/>
      <c r="PIG39" s="174"/>
      <c r="PIH39" s="174"/>
      <c r="PII39" s="174"/>
      <c r="PIJ39" s="174"/>
      <c r="PIZ39" s="174"/>
      <c r="PJA39" s="174"/>
      <c r="PJB39" s="174"/>
      <c r="PJC39" s="174"/>
      <c r="PJD39" s="174"/>
      <c r="PJE39" s="174"/>
      <c r="PJF39" s="174"/>
      <c r="PJG39" s="174"/>
      <c r="PJH39" s="174"/>
      <c r="PJI39" s="174"/>
      <c r="PJJ39" s="174"/>
      <c r="PJK39" s="174"/>
      <c r="PJL39" s="174"/>
      <c r="PKB39" s="174"/>
      <c r="PKC39" s="174"/>
      <c r="PKD39" s="174"/>
      <c r="PKE39" s="174"/>
      <c r="PKF39" s="174"/>
      <c r="PKG39" s="174"/>
      <c r="PKH39" s="174"/>
      <c r="PKI39" s="174"/>
      <c r="PKJ39" s="174"/>
      <c r="PKK39" s="174"/>
      <c r="PKL39" s="174"/>
      <c r="PKM39" s="174"/>
      <c r="PKN39" s="174"/>
      <c r="PLD39" s="174"/>
      <c r="PLE39" s="174"/>
      <c r="PLF39" s="174"/>
      <c r="PLG39" s="174"/>
      <c r="PLH39" s="174"/>
      <c r="PLI39" s="174"/>
      <c r="PLJ39" s="174"/>
      <c r="PLK39" s="174"/>
      <c r="PLL39" s="174"/>
      <c r="PLM39" s="174"/>
      <c r="PLN39" s="174"/>
      <c r="PLO39" s="174"/>
      <c r="PLP39" s="174"/>
      <c r="PMF39" s="174"/>
      <c r="PMG39" s="174"/>
      <c r="PMH39" s="174"/>
      <c r="PMI39" s="174"/>
      <c r="PMJ39" s="174"/>
      <c r="PMK39" s="174"/>
      <c r="PML39" s="174"/>
      <c r="PMM39" s="174"/>
      <c r="PMN39" s="174"/>
      <c r="PMO39" s="174"/>
      <c r="PMP39" s="174"/>
      <c r="PMQ39" s="174"/>
      <c r="PMR39" s="174"/>
      <c r="PNH39" s="174"/>
      <c r="PNI39" s="174"/>
      <c r="PNJ39" s="174"/>
      <c r="PNK39" s="174"/>
      <c r="PNL39" s="174"/>
      <c r="PNM39" s="174"/>
      <c r="PNN39" s="174"/>
      <c r="PNO39" s="174"/>
      <c r="PNP39" s="174"/>
      <c r="PNQ39" s="174"/>
      <c r="PNR39" s="174"/>
      <c r="PNS39" s="174"/>
      <c r="PNT39" s="174"/>
      <c r="POJ39" s="174"/>
      <c r="POK39" s="174"/>
      <c r="POL39" s="174"/>
      <c r="POM39" s="174"/>
      <c r="PON39" s="174"/>
      <c r="POO39" s="174"/>
      <c r="POP39" s="174"/>
      <c r="POQ39" s="174"/>
      <c r="POR39" s="174"/>
      <c r="POS39" s="174"/>
      <c r="POT39" s="174"/>
      <c r="POU39" s="174"/>
      <c r="POV39" s="174"/>
      <c r="PPL39" s="174"/>
      <c r="PPM39" s="174"/>
      <c r="PPN39" s="174"/>
      <c r="PPO39" s="174"/>
      <c r="PPP39" s="174"/>
      <c r="PPQ39" s="174"/>
      <c r="PPR39" s="174"/>
      <c r="PPS39" s="174"/>
      <c r="PPT39" s="174"/>
      <c r="PPU39" s="174"/>
      <c r="PPV39" s="174"/>
      <c r="PPW39" s="174"/>
      <c r="PPX39" s="174"/>
      <c r="PQN39" s="174"/>
      <c r="PQO39" s="174"/>
      <c r="PQP39" s="174"/>
      <c r="PQQ39" s="174"/>
      <c r="PQR39" s="174"/>
      <c r="PQS39" s="174"/>
      <c r="PQT39" s="174"/>
      <c r="PQU39" s="174"/>
      <c r="PQV39" s="174"/>
      <c r="PQW39" s="174"/>
      <c r="PQX39" s="174"/>
      <c r="PQY39" s="174"/>
      <c r="PQZ39" s="174"/>
      <c r="PRP39" s="174"/>
      <c r="PRQ39" s="174"/>
      <c r="PRR39" s="174"/>
      <c r="PRS39" s="174"/>
      <c r="PRT39" s="174"/>
      <c r="PRU39" s="174"/>
      <c r="PRV39" s="174"/>
      <c r="PRW39" s="174"/>
      <c r="PRX39" s="174"/>
      <c r="PRY39" s="174"/>
      <c r="PRZ39" s="174"/>
      <c r="PSA39" s="174"/>
      <c r="PSB39" s="174"/>
      <c r="PSR39" s="174"/>
      <c r="PSS39" s="174"/>
      <c r="PST39" s="174"/>
      <c r="PSU39" s="174"/>
      <c r="PSV39" s="174"/>
      <c r="PSW39" s="174"/>
      <c r="PSX39" s="174"/>
      <c r="PSY39" s="174"/>
      <c r="PSZ39" s="174"/>
      <c r="PTA39" s="174"/>
      <c r="PTB39" s="174"/>
      <c r="PTC39" s="174"/>
      <c r="PTD39" s="174"/>
      <c r="PTT39" s="174"/>
      <c r="PTU39" s="174"/>
      <c r="PTV39" s="174"/>
      <c r="PTW39" s="174"/>
      <c r="PTX39" s="174"/>
      <c r="PTY39" s="174"/>
      <c r="PTZ39" s="174"/>
      <c r="PUA39" s="174"/>
      <c r="PUB39" s="174"/>
      <c r="PUC39" s="174"/>
      <c r="PUD39" s="174"/>
      <c r="PUE39" s="174"/>
      <c r="PUF39" s="174"/>
      <c r="PUV39" s="174"/>
      <c r="PUW39" s="174"/>
      <c r="PUX39" s="174"/>
      <c r="PUY39" s="174"/>
      <c r="PUZ39" s="174"/>
      <c r="PVA39" s="174"/>
      <c r="PVB39" s="174"/>
      <c r="PVC39" s="174"/>
      <c r="PVD39" s="174"/>
      <c r="PVE39" s="174"/>
      <c r="PVF39" s="174"/>
      <c r="PVG39" s="174"/>
      <c r="PVH39" s="174"/>
      <c r="PVX39" s="174"/>
      <c r="PVY39" s="174"/>
      <c r="PVZ39" s="174"/>
      <c r="PWA39" s="174"/>
      <c r="PWB39" s="174"/>
      <c r="PWC39" s="174"/>
      <c r="PWD39" s="174"/>
      <c r="PWE39" s="174"/>
      <c r="PWF39" s="174"/>
      <c r="PWG39" s="174"/>
      <c r="PWH39" s="174"/>
      <c r="PWI39" s="174"/>
      <c r="PWJ39" s="174"/>
      <c r="PWZ39" s="174"/>
      <c r="PXA39" s="174"/>
      <c r="PXB39" s="174"/>
      <c r="PXC39" s="174"/>
      <c r="PXD39" s="174"/>
      <c r="PXE39" s="174"/>
      <c r="PXF39" s="174"/>
      <c r="PXG39" s="174"/>
      <c r="PXH39" s="174"/>
      <c r="PXI39" s="174"/>
      <c r="PXJ39" s="174"/>
      <c r="PXK39" s="174"/>
      <c r="PXL39" s="174"/>
      <c r="PYB39" s="174"/>
      <c r="PYC39" s="174"/>
      <c r="PYD39" s="174"/>
      <c r="PYE39" s="174"/>
      <c r="PYF39" s="174"/>
      <c r="PYG39" s="174"/>
      <c r="PYH39" s="174"/>
      <c r="PYI39" s="174"/>
      <c r="PYJ39" s="174"/>
      <c r="PYK39" s="174"/>
      <c r="PYL39" s="174"/>
      <c r="PYM39" s="174"/>
      <c r="PYN39" s="174"/>
      <c r="PZD39" s="174"/>
      <c r="PZE39" s="174"/>
      <c r="PZF39" s="174"/>
      <c r="PZG39" s="174"/>
      <c r="PZH39" s="174"/>
      <c r="PZI39" s="174"/>
      <c r="PZJ39" s="174"/>
      <c r="PZK39" s="174"/>
      <c r="PZL39" s="174"/>
      <c r="PZM39" s="174"/>
      <c r="PZN39" s="174"/>
      <c r="PZO39" s="174"/>
      <c r="PZP39" s="174"/>
      <c r="QAF39" s="174"/>
      <c r="QAG39" s="174"/>
      <c r="QAH39" s="174"/>
      <c r="QAI39" s="174"/>
      <c r="QAJ39" s="174"/>
      <c r="QAK39" s="174"/>
      <c r="QAL39" s="174"/>
      <c r="QAM39" s="174"/>
      <c r="QAN39" s="174"/>
      <c r="QAO39" s="174"/>
      <c r="QAP39" s="174"/>
      <c r="QAQ39" s="174"/>
      <c r="QAR39" s="174"/>
      <c r="QBH39" s="174"/>
      <c r="QBI39" s="174"/>
      <c r="QBJ39" s="174"/>
      <c r="QBK39" s="174"/>
      <c r="QBL39" s="174"/>
      <c r="QBM39" s="174"/>
      <c r="QBN39" s="174"/>
      <c r="QBO39" s="174"/>
      <c r="QBP39" s="174"/>
      <c r="QBQ39" s="174"/>
      <c r="QBR39" s="174"/>
      <c r="QBS39" s="174"/>
      <c r="QBT39" s="174"/>
      <c r="QCJ39" s="174"/>
      <c r="QCK39" s="174"/>
      <c r="QCL39" s="174"/>
      <c r="QCM39" s="174"/>
      <c r="QCN39" s="174"/>
      <c r="QCO39" s="174"/>
      <c r="QCP39" s="174"/>
      <c r="QCQ39" s="174"/>
      <c r="QCR39" s="174"/>
      <c r="QCS39" s="174"/>
      <c r="QCT39" s="174"/>
      <c r="QCU39" s="174"/>
      <c r="QCV39" s="174"/>
      <c r="QDL39" s="174"/>
      <c r="QDM39" s="174"/>
      <c r="QDN39" s="174"/>
      <c r="QDO39" s="174"/>
      <c r="QDP39" s="174"/>
      <c r="QDQ39" s="174"/>
      <c r="QDR39" s="174"/>
      <c r="QDS39" s="174"/>
      <c r="QDT39" s="174"/>
      <c r="QDU39" s="174"/>
      <c r="QDV39" s="174"/>
      <c r="QDW39" s="174"/>
      <c r="QDX39" s="174"/>
      <c r="QEN39" s="174"/>
      <c r="QEO39" s="174"/>
      <c r="QEP39" s="174"/>
      <c r="QEQ39" s="174"/>
      <c r="QER39" s="174"/>
      <c r="QES39" s="174"/>
      <c r="QET39" s="174"/>
      <c r="QEU39" s="174"/>
      <c r="QEV39" s="174"/>
      <c r="QEW39" s="174"/>
      <c r="QEX39" s="174"/>
      <c r="QEY39" s="174"/>
      <c r="QEZ39" s="174"/>
      <c r="QFP39" s="174"/>
      <c r="QFQ39" s="174"/>
      <c r="QFR39" s="174"/>
      <c r="QFS39" s="174"/>
      <c r="QFT39" s="174"/>
      <c r="QFU39" s="174"/>
      <c r="QFV39" s="174"/>
      <c r="QFW39" s="174"/>
      <c r="QFX39" s="174"/>
      <c r="QFY39" s="174"/>
      <c r="QFZ39" s="174"/>
      <c r="QGA39" s="174"/>
      <c r="QGB39" s="174"/>
      <c r="QGR39" s="174"/>
      <c r="QGS39" s="174"/>
      <c r="QGT39" s="174"/>
      <c r="QGU39" s="174"/>
      <c r="QGV39" s="174"/>
      <c r="QGW39" s="174"/>
      <c r="QGX39" s="174"/>
      <c r="QGY39" s="174"/>
      <c r="QGZ39" s="174"/>
      <c r="QHA39" s="174"/>
      <c r="QHB39" s="174"/>
      <c r="QHC39" s="174"/>
      <c r="QHD39" s="174"/>
      <c r="QHT39" s="174"/>
      <c r="QHU39" s="174"/>
      <c r="QHV39" s="174"/>
      <c r="QHW39" s="174"/>
      <c r="QHX39" s="174"/>
      <c r="QHY39" s="174"/>
      <c r="QHZ39" s="174"/>
      <c r="QIA39" s="174"/>
      <c r="QIB39" s="174"/>
      <c r="QIC39" s="174"/>
      <c r="QID39" s="174"/>
      <c r="QIE39" s="174"/>
      <c r="QIF39" s="174"/>
      <c r="QIV39" s="174"/>
      <c r="QIW39" s="174"/>
      <c r="QIX39" s="174"/>
      <c r="QIY39" s="174"/>
      <c r="QIZ39" s="174"/>
      <c r="QJA39" s="174"/>
      <c r="QJB39" s="174"/>
      <c r="QJC39" s="174"/>
      <c r="QJD39" s="174"/>
      <c r="QJE39" s="174"/>
      <c r="QJF39" s="174"/>
      <c r="QJG39" s="174"/>
      <c r="QJH39" s="174"/>
      <c r="QJX39" s="174"/>
      <c r="QJY39" s="174"/>
      <c r="QJZ39" s="174"/>
      <c r="QKA39" s="174"/>
      <c r="QKB39" s="174"/>
      <c r="QKC39" s="174"/>
      <c r="QKD39" s="174"/>
      <c r="QKE39" s="174"/>
      <c r="QKF39" s="174"/>
      <c r="QKG39" s="174"/>
      <c r="QKH39" s="174"/>
      <c r="QKI39" s="174"/>
      <c r="QKJ39" s="174"/>
      <c r="QKZ39" s="174"/>
      <c r="QLA39" s="174"/>
      <c r="QLB39" s="174"/>
      <c r="QLC39" s="174"/>
      <c r="QLD39" s="174"/>
      <c r="QLE39" s="174"/>
      <c r="QLF39" s="174"/>
      <c r="QLG39" s="174"/>
      <c r="QLH39" s="174"/>
      <c r="QLI39" s="174"/>
      <c r="QLJ39" s="174"/>
      <c r="QLK39" s="174"/>
      <c r="QLL39" s="174"/>
      <c r="QMB39" s="174"/>
      <c r="QMC39" s="174"/>
      <c r="QMD39" s="174"/>
      <c r="QME39" s="174"/>
      <c r="QMF39" s="174"/>
      <c r="QMG39" s="174"/>
      <c r="QMH39" s="174"/>
      <c r="QMI39" s="174"/>
      <c r="QMJ39" s="174"/>
      <c r="QMK39" s="174"/>
      <c r="QML39" s="174"/>
      <c r="QMM39" s="174"/>
      <c r="QMN39" s="174"/>
      <c r="QND39" s="174"/>
      <c r="QNE39" s="174"/>
      <c r="QNF39" s="174"/>
      <c r="QNG39" s="174"/>
      <c r="QNH39" s="174"/>
      <c r="QNI39" s="174"/>
      <c r="QNJ39" s="174"/>
      <c r="QNK39" s="174"/>
      <c r="QNL39" s="174"/>
      <c r="QNM39" s="174"/>
      <c r="QNN39" s="174"/>
      <c r="QNO39" s="174"/>
      <c r="QNP39" s="174"/>
      <c r="QOF39" s="174"/>
      <c r="QOG39" s="174"/>
      <c r="QOH39" s="174"/>
      <c r="QOI39" s="174"/>
      <c r="QOJ39" s="174"/>
      <c r="QOK39" s="174"/>
      <c r="QOL39" s="174"/>
      <c r="QOM39" s="174"/>
      <c r="QON39" s="174"/>
      <c r="QOO39" s="174"/>
      <c r="QOP39" s="174"/>
      <c r="QOQ39" s="174"/>
      <c r="QOR39" s="174"/>
      <c r="QPH39" s="174"/>
      <c r="QPI39" s="174"/>
      <c r="QPJ39" s="174"/>
      <c r="QPK39" s="174"/>
      <c r="QPL39" s="174"/>
      <c r="QPM39" s="174"/>
      <c r="QPN39" s="174"/>
      <c r="QPO39" s="174"/>
      <c r="QPP39" s="174"/>
      <c r="QPQ39" s="174"/>
      <c r="QPR39" s="174"/>
      <c r="QPS39" s="174"/>
      <c r="QPT39" s="174"/>
      <c r="QQJ39" s="174"/>
      <c r="QQK39" s="174"/>
      <c r="QQL39" s="174"/>
      <c r="QQM39" s="174"/>
      <c r="QQN39" s="174"/>
      <c r="QQO39" s="174"/>
      <c r="QQP39" s="174"/>
      <c r="QQQ39" s="174"/>
      <c r="QQR39" s="174"/>
      <c r="QQS39" s="174"/>
      <c r="QQT39" s="174"/>
      <c r="QQU39" s="174"/>
      <c r="QQV39" s="174"/>
      <c r="QRL39" s="174"/>
      <c r="QRM39" s="174"/>
      <c r="QRN39" s="174"/>
      <c r="QRO39" s="174"/>
      <c r="QRP39" s="174"/>
      <c r="QRQ39" s="174"/>
      <c r="QRR39" s="174"/>
      <c r="QRS39" s="174"/>
      <c r="QRT39" s="174"/>
      <c r="QRU39" s="174"/>
      <c r="QRV39" s="174"/>
      <c r="QRW39" s="174"/>
      <c r="QRX39" s="174"/>
      <c r="QSN39" s="174"/>
      <c r="QSO39" s="174"/>
      <c r="QSP39" s="174"/>
      <c r="QSQ39" s="174"/>
      <c r="QSR39" s="174"/>
      <c r="QSS39" s="174"/>
      <c r="QST39" s="174"/>
      <c r="QSU39" s="174"/>
      <c r="QSV39" s="174"/>
      <c r="QSW39" s="174"/>
      <c r="QSX39" s="174"/>
      <c r="QSY39" s="174"/>
      <c r="QSZ39" s="174"/>
      <c r="QTP39" s="174"/>
      <c r="QTQ39" s="174"/>
      <c r="QTR39" s="174"/>
      <c r="QTS39" s="174"/>
      <c r="QTT39" s="174"/>
      <c r="QTU39" s="174"/>
      <c r="QTV39" s="174"/>
      <c r="QTW39" s="174"/>
      <c r="QTX39" s="174"/>
      <c r="QTY39" s="174"/>
      <c r="QTZ39" s="174"/>
      <c r="QUA39" s="174"/>
      <c r="QUB39" s="174"/>
      <c r="QUR39" s="174"/>
      <c r="QUS39" s="174"/>
      <c r="QUT39" s="174"/>
      <c r="QUU39" s="174"/>
      <c r="QUV39" s="174"/>
      <c r="QUW39" s="174"/>
      <c r="QUX39" s="174"/>
      <c r="QUY39" s="174"/>
      <c r="QUZ39" s="174"/>
      <c r="QVA39" s="174"/>
      <c r="QVB39" s="174"/>
      <c r="QVC39" s="174"/>
      <c r="QVD39" s="174"/>
      <c r="QVT39" s="174"/>
      <c r="QVU39" s="174"/>
      <c r="QVV39" s="174"/>
      <c r="QVW39" s="174"/>
      <c r="QVX39" s="174"/>
      <c r="QVY39" s="174"/>
      <c r="QVZ39" s="174"/>
      <c r="QWA39" s="174"/>
      <c r="QWB39" s="174"/>
      <c r="QWC39" s="174"/>
      <c r="QWD39" s="174"/>
      <c r="QWE39" s="174"/>
      <c r="QWF39" s="174"/>
      <c r="QWV39" s="174"/>
      <c r="QWW39" s="174"/>
      <c r="QWX39" s="174"/>
      <c r="QWY39" s="174"/>
      <c r="QWZ39" s="174"/>
      <c r="QXA39" s="174"/>
      <c r="QXB39" s="174"/>
      <c r="QXC39" s="174"/>
      <c r="QXD39" s="174"/>
      <c r="QXE39" s="174"/>
      <c r="QXF39" s="174"/>
      <c r="QXG39" s="174"/>
      <c r="QXH39" s="174"/>
      <c r="QXX39" s="174"/>
      <c r="QXY39" s="174"/>
      <c r="QXZ39" s="174"/>
      <c r="QYA39" s="174"/>
      <c r="QYB39" s="174"/>
      <c r="QYC39" s="174"/>
      <c r="QYD39" s="174"/>
      <c r="QYE39" s="174"/>
      <c r="QYF39" s="174"/>
      <c r="QYG39" s="174"/>
      <c r="QYH39" s="174"/>
      <c r="QYI39" s="174"/>
      <c r="QYJ39" s="174"/>
      <c r="QYZ39" s="174"/>
      <c r="QZA39" s="174"/>
      <c r="QZB39" s="174"/>
      <c r="QZC39" s="174"/>
      <c r="QZD39" s="174"/>
      <c r="QZE39" s="174"/>
      <c r="QZF39" s="174"/>
      <c r="QZG39" s="174"/>
      <c r="QZH39" s="174"/>
      <c r="QZI39" s="174"/>
      <c r="QZJ39" s="174"/>
      <c r="QZK39" s="174"/>
      <c r="QZL39" s="174"/>
      <c r="RAB39" s="174"/>
      <c r="RAC39" s="174"/>
      <c r="RAD39" s="174"/>
      <c r="RAE39" s="174"/>
      <c r="RAF39" s="174"/>
      <c r="RAG39" s="174"/>
      <c r="RAH39" s="174"/>
      <c r="RAI39" s="174"/>
      <c r="RAJ39" s="174"/>
      <c r="RAK39" s="174"/>
      <c r="RAL39" s="174"/>
      <c r="RAM39" s="174"/>
      <c r="RAN39" s="174"/>
      <c r="RBD39" s="174"/>
      <c r="RBE39" s="174"/>
      <c r="RBF39" s="174"/>
      <c r="RBG39" s="174"/>
      <c r="RBH39" s="174"/>
      <c r="RBI39" s="174"/>
      <c r="RBJ39" s="174"/>
      <c r="RBK39" s="174"/>
      <c r="RBL39" s="174"/>
      <c r="RBM39" s="174"/>
      <c r="RBN39" s="174"/>
      <c r="RBO39" s="174"/>
      <c r="RBP39" s="174"/>
      <c r="RCF39" s="174"/>
      <c r="RCG39" s="174"/>
      <c r="RCH39" s="174"/>
      <c r="RCI39" s="174"/>
      <c r="RCJ39" s="174"/>
      <c r="RCK39" s="174"/>
      <c r="RCL39" s="174"/>
      <c r="RCM39" s="174"/>
      <c r="RCN39" s="174"/>
      <c r="RCO39" s="174"/>
      <c r="RCP39" s="174"/>
      <c r="RCQ39" s="174"/>
      <c r="RCR39" s="174"/>
      <c r="RDH39" s="174"/>
      <c r="RDI39" s="174"/>
      <c r="RDJ39" s="174"/>
      <c r="RDK39" s="174"/>
      <c r="RDL39" s="174"/>
      <c r="RDM39" s="174"/>
      <c r="RDN39" s="174"/>
      <c r="RDO39" s="174"/>
      <c r="RDP39" s="174"/>
      <c r="RDQ39" s="174"/>
      <c r="RDR39" s="174"/>
      <c r="RDS39" s="174"/>
      <c r="RDT39" s="174"/>
      <c r="REJ39" s="174"/>
      <c r="REK39" s="174"/>
      <c r="REL39" s="174"/>
      <c r="REM39" s="174"/>
      <c r="REN39" s="174"/>
      <c r="REO39" s="174"/>
      <c r="REP39" s="174"/>
      <c r="REQ39" s="174"/>
      <c r="RER39" s="174"/>
      <c r="RES39" s="174"/>
      <c r="RET39" s="174"/>
      <c r="REU39" s="174"/>
      <c r="REV39" s="174"/>
      <c r="RFL39" s="174"/>
      <c r="RFM39" s="174"/>
      <c r="RFN39" s="174"/>
      <c r="RFO39" s="174"/>
      <c r="RFP39" s="174"/>
      <c r="RFQ39" s="174"/>
      <c r="RFR39" s="174"/>
      <c r="RFS39" s="174"/>
      <c r="RFT39" s="174"/>
      <c r="RFU39" s="174"/>
      <c r="RFV39" s="174"/>
      <c r="RFW39" s="174"/>
      <c r="RFX39" s="174"/>
      <c r="RGN39" s="174"/>
      <c r="RGO39" s="174"/>
      <c r="RGP39" s="174"/>
      <c r="RGQ39" s="174"/>
      <c r="RGR39" s="174"/>
      <c r="RGS39" s="174"/>
      <c r="RGT39" s="174"/>
      <c r="RGU39" s="174"/>
      <c r="RGV39" s="174"/>
      <c r="RGW39" s="174"/>
      <c r="RGX39" s="174"/>
      <c r="RGY39" s="174"/>
      <c r="RGZ39" s="174"/>
      <c r="RHP39" s="174"/>
      <c r="RHQ39" s="174"/>
      <c r="RHR39" s="174"/>
      <c r="RHS39" s="174"/>
      <c r="RHT39" s="174"/>
      <c r="RHU39" s="174"/>
      <c r="RHV39" s="174"/>
      <c r="RHW39" s="174"/>
      <c r="RHX39" s="174"/>
      <c r="RHY39" s="174"/>
      <c r="RHZ39" s="174"/>
      <c r="RIA39" s="174"/>
      <c r="RIB39" s="174"/>
      <c r="RIR39" s="174"/>
      <c r="RIS39" s="174"/>
      <c r="RIT39" s="174"/>
      <c r="RIU39" s="174"/>
      <c r="RIV39" s="174"/>
      <c r="RIW39" s="174"/>
      <c r="RIX39" s="174"/>
      <c r="RIY39" s="174"/>
      <c r="RIZ39" s="174"/>
      <c r="RJA39" s="174"/>
      <c r="RJB39" s="174"/>
      <c r="RJC39" s="174"/>
      <c r="RJD39" s="174"/>
      <c r="RJT39" s="174"/>
      <c r="RJU39" s="174"/>
      <c r="RJV39" s="174"/>
      <c r="RJW39" s="174"/>
      <c r="RJX39" s="174"/>
      <c r="RJY39" s="174"/>
      <c r="RJZ39" s="174"/>
      <c r="RKA39" s="174"/>
      <c r="RKB39" s="174"/>
      <c r="RKC39" s="174"/>
      <c r="RKD39" s="174"/>
      <c r="RKE39" s="174"/>
      <c r="RKF39" s="174"/>
      <c r="RKV39" s="174"/>
      <c r="RKW39" s="174"/>
      <c r="RKX39" s="174"/>
      <c r="RKY39" s="174"/>
      <c r="RKZ39" s="174"/>
      <c r="RLA39" s="174"/>
      <c r="RLB39" s="174"/>
      <c r="RLC39" s="174"/>
      <c r="RLD39" s="174"/>
      <c r="RLE39" s="174"/>
      <c r="RLF39" s="174"/>
      <c r="RLG39" s="174"/>
      <c r="RLH39" s="174"/>
      <c r="RLX39" s="174"/>
      <c r="RLY39" s="174"/>
      <c r="RLZ39" s="174"/>
      <c r="RMA39" s="174"/>
      <c r="RMB39" s="174"/>
      <c r="RMC39" s="174"/>
      <c r="RMD39" s="174"/>
      <c r="RME39" s="174"/>
      <c r="RMF39" s="174"/>
      <c r="RMG39" s="174"/>
      <c r="RMH39" s="174"/>
      <c r="RMI39" s="174"/>
      <c r="RMJ39" s="174"/>
      <c r="RMZ39" s="174"/>
      <c r="RNA39" s="174"/>
      <c r="RNB39" s="174"/>
      <c r="RNC39" s="174"/>
      <c r="RND39" s="174"/>
      <c r="RNE39" s="174"/>
      <c r="RNF39" s="174"/>
      <c r="RNG39" s="174"/>
      <c r="RNH39" s="174"/>
      <c r="RNI39" s="174"/>
      <c r="RNJ39" s="174"/>
      <c r="RNK39" s="174"/>
      <c r="RNL39" s="174"/>
      <c r="ROB39" s="174"/>
      <c r="ROC39" s="174"/>
      <c r="ROD39" s="174"/>
      <c r="ROE39" s="174"/>
      <c r="ROF39" s="174"/>
      <c r="ROG39" s="174"/>
      <c r="ROH39" s="174"/>
      <c r="ROI39" s="174"/>
      <c r="ROJ39" s="174"/>
      <c r="ROK39" s="174"/>
      <c r="ROL39" s="174"/>
      <c r="ROM39" s="174"/>
      <c r="RON39" s="174"/>
      <c r="RPD39" s="174"/>
      <c r="RPE39" s="174"/>
      <c r="RPF39" s="174"/>
      <c r="RPG39" s="174"/>
      <c r="RPH39" s="174"/>
      <c r="RPI39" s="174"/>
      <c r="RPJ39" s="174"/>
      <c r="RPK39" s="174"/>
      <c r="RPL39" s="174"/>
      <c r="RPM39" s="174"/>
      <c r="RPN39" s="174"/>
      <c r="RPO39" s="174"/>
      <c r="RPP39" s="174"/>
      <c r="RQF39" s="174"/>
      <c r="RQG39" s="174"/>
      <c r="RQH39" s="174"/>
      <c r="RQI39" s="174"/>
      <c r="RQJ39" s="174"/>
      <c r="RQK39" s="174"/>
      <c r="RQL39" s="174"/>
      <c r="RQM39" s="174"/>
      <c r="RQN39" s="174"/>
      <c r="RQO39" s="174"/>
      <c r="RQP39" s="174"/>
      <c r="RQQ39" s="174"/>
      <c r="RQR39" s="174"/>
      <c r="RRH39" s="174"/>
      <c r="RRI39" s="174"/>
      <c r="RRJ39" s="174"/>
      <c r="RRK39" s="174"/>
      <c r="RRL39" s="174"/>
      <c r="RRM39" s="174"/>
      <c r="RRN39" s="174"/>
      <c r="RRO39" s="174"/>
      <c r="RRP39" s="174"/>
      <c r="RRQ39" s="174"/>
      <c r="RRR39" s="174"/>
      <c r="RRS39" s="174"/>
      <c r="RRT39" s="174"/>
      <c r="RSJ39" s="174"/>
      <c r="RSK39" s="174"/>
      <c r="RSL39" s="174"/>
      <c r="RSM39" s="174"/>
      <c r="RSN39" s="174"/>
      <c r="RSO39" s="174"/>
      <c r="RSP39" s="174"/>
      <c r="RSQ39" s="174"/>
      <c r="RSR39" s="174"/>
      <c r="RSS39" s="174"/>
      <c r="RST39" s="174"/>
      <c r="RSU39" s="174"/>
      <c r="RSV39" s="174"/>
      <c r="RTL39" s="174"/>
      <c r="RTM39" s="174"/>
      <c r="RTN39" s="174"/>
      <c r="RTO39" s="174"/>
      <c r="RTP39" s="174"/>
      <c r="RTQ39" s="174"/>
      <c r="RTR39" s="174"/>
      <c r="RTS39" s="174"/>
      <c r="RTT39" s="174"/>
      <c r="RTU39" s="174"/>
      <c r="RTV39" s="174"/>
      <c r="RTW39" s="174"/>
      <c r="RTX39" s="174"/>
      <c r="RUN39" s="174"/>
      <c r="RUO39" s="174"/>
      <c r="RUP39" s="174"/>
      <c r="RUQ39" s="174"/>
      <c r="RUR39" s="174"/>
      <c r="RUS39" s="174"/>
      <c r="RUT39" s="174"/>
      <c r="RUU39" s="174"/>
      <c r="RUV39" s="174"/>
      <c r="RUW39" s="174"/>
      <c r="RUX39" s="174"/>
      <c r="RUY39" s="174"/>
      <c r="RUZ39" s="174"/>
      <c r="RVP39" s="174"/>
      <c r="RVQ39" s="174"/>
      <c r="RVR39" s="174"/>
      <c r="RVS39" s="174"/>
      <c r="RVT39" s="174"/>
      <c r="RVU39" s="174"/>
      <c r="RVV39" s="174"/>
      <c r="RVW39" s="174"/>
      <c r="RVX39" s="174"/>
      <c r="RVY39" s="174"/>
      <c r="RVZ39" s="174"/>
      <c r="RWA39" s="174"/>
      <c r="RWB39" s="174"/>
      <c r="RWR39" s="174"/>
      <c r="RWS39" s="174"/>
      <c r="RWT39" s="174"/>
      <c r="RWU39" s="174"/>
      <c r="RWV39" s="174"/>
      <c r="RWW39" s="174"/>
      <c r="RWX39" s="174"/>
      <c r="RWY39" s="174"/>
      <c r="RWZ39" s="174"/>
      <c r="RXA39" s="174"/>
      <c r="RXB39" s="174"/>
      <c r="RXC39" s="174"/>
      <c r="RXD39" s="174"/>
      <c r="RXT39" s="174"/>
      <c r="RXU39" s="174"/>
      <c r="RXV39" s="174"/>
      <c r="RXW39" s="174"/>
      <c r="RXX39" s="174"/>
      <c r="RXY39" s="174"/>
      <c r="RXZ39" s="174"/>
      <c r="RYA39" s="174"/>
      <c r="RYB39" s="174"/>
      <c r="RYC39" s="174"/>
      <c r="RYD39" s="174"/>
      <c r="RYE39" s="174"/>
      <c r="RYF39" s="174"/>
      <c r="RYV39" s="174"/>
      <c r="RYW39" s="174"/>
      <c r="RYX39" s="174"/>
      <c r="RYY39" s="174"/>
      <c r="RYZ39" s="174"/>
      <c r="RZA39" s="174"/>
      <c r="RZB39" s="174"/>
      <c r="RZC39" s="174"/>
      <c r="RZD39" s="174"/>
      <c r="RZE39" s="174"/>
      <c r="RZF39" s="174"/>
      <c r="RZG39" s="174"/>
      <c r="RZH39" s="174"/>
      <c r="RZX39" s="174"/>
      <c r="RZY39" s="174"/>
      <c r="RZZ39" s="174"/>
      <c r="SAA39" s="174"/>
      <c r="SAB39" s="174"/>
      <c r="SAC39" s="174"/>
      <c r="SAD39" s="174"/>
      <c r="SAE39" s="174"/>
      <c r="SAF39" s="174"/>
      <c r="SAG39" s="174"/>
      <c r="SAH39" s="174"/>
      <c r="SAI39" s="174"/>
      <c r="SAJ39" s="174"/>
      <c r="SAZ39" s="174"/>
      <c r="SBA39" s="174"/>
      <c r="SBB39" s="174"/>
      <c r="SBC39" s="174"/>
      <c r="SBD39" s="174"/>
      <c r="SBE39" s="174"/>
      <c r="SBF39" s="174"/>
      <c r="SBG39" s="174"/>
      <c r="SBH39" s="174"/>
      <c r="SBI39" s="174"/>
      <c r="SBJ39" s="174"/>
      <c r="SBK39" s="174"/>
      <c r="SBL39" s="174"/>
      <c r="SCB39" s="174"/>
      <c r="SCC39" s="174"/>
      <c r="SCD39" s="174"/>
      <c r="SCE39" s="174"/>
      <c r="SCF39" s="174"/>
      <c r="SCG39" s="174"/>
      <c r="SCH39" s="174"/>
      <c r="SCI39" s="174"/>
      <c r="SCJ39" s="174"/>
      <c r="SCK39" s="174"/>
      <c r="SCL39" s="174"/>
      <c r="SCM39" s="174"/>
      <c r="SCN39" s="174"/>
      <c r="SDD39" s="174"/>
      <c r="SDE39" s="174"/>
      <c r="SDF39" s="174"/>
      <c r="SDG39" s="174"/>
      <c r="SDH39" s="174"/>
      <c r="SDI39" s="174"/>
      <c r="SDJ39" s="174"/>
      <c r="SDK39" s="174"/>
      <c r="SDL39" s="174"/>
      <c r="SDM39" s="174"/>
      <c r="SDN39" s="174"/>
      <c r="SDO39" s="174"/>
      <c r="SDP39" s="174"/>
      <c r="SEF39" s="174"/>
      <c r="SEG39" s="174"/>
      <c r="SEH39" s="174"/>
      <c r="SEI39" s="174"/>
      <c r="SEJ39" s="174"/>
      <c r="SEK39" s="174"/>
      <c r="SEL39" s="174"/>
      <c r="SEM39" s="174"/>
      <c r="SEN39" s="174"/>
      <c r="SEO39" s="174"/>
      <c r="SEP39" s="174"/>
      <c r="SEQ39" s="174"/>
      <c r="SER39" s="174"/>
      <c r="SFH39" s="174"/>
      <c r="SFI39" s="174"/>
      <c r="SFJ39" s="174"/>
      <c r="SFK39" s="174"/>
      <c r="SFL39" s="174"/>
      <c r="SFM39" s="174"/>
      <c r="SFN39" s="174"/>
      <c r="SFO39" s="174"/>
      <c r="SFP39" s="174"/>
      <c r="SFQ39" s="174"/>
      <c r="SFR39" s="174"/>
      <c r="SFS39" s="174"/>
      <c r="SFT39" s="174"/>
      <c r="SGJ39" s="174"/>
      <c r="SGK39" s="174"/>
      <c r="SGL39" s="174"/>
      <c r="SGM39" s="174"/>
      <c r="SGN39" s="174"/>
      <c r="SGO39" s="174"/>
      <c r="SGP39" s="174"/>
      <c r="SGQ39" s="174"/>
      <c r="SGR39" s="174"/>
      <c r="SGS39" s="174"/>
      <c r="SGT39" s="174"/>
      <c r="SGU39" s="174"/>
      <c r="SGV39" s="174"/>
      <c r="SHL39" s="174"/>
      <c r="SHM39" s="174"/>
      <c r="SHN39" s="174"/>
      <c r="SHO39" s="174"/>
      <c r="SHP39" s="174"/>
      <c r="SHQ39" s="174"/>
      <c r="SHR39" s="174"/>
      <c r="SHS39" s="174"/>
      <c r="SHT39" s="174"/>
      <c r="SHU39" s="174"/>
      <c r="SHV39" s="174"/>
      <c r="SHW39" s="174"/>
      <c r="SHX39" s="174"/>
      <c r="SIN39" s="174"/>
      <c r="SIO39" s="174"/>
      <c r="SIP39" s="174"/>
      <c r="SIQ39" s="174"/>
      <c r="SIR39" s="174"/>
      <c r="SIS39" s="174"/>
      <c r="SIT39" s="174"/>
      <c r="SIU39" s="174"/>
      <c r="SIV39" s="174"/>
      <c r="SIW39" s="174"/>
      <c r="SIX39" s="174"/>
      <c r="SIY39" s="174"/>
      <c r="SIZ39" s="174"/>
      <c r="SJP39" s="174"/>
      <c r="SJQ39" s="174"/>
      <c r="SJR39" s="174"/>
      <c r="SJS39" s="174"/>
      <c r="SJT39" s="174"/>
      <c r="SJU39" s="174"/>
      <c r="SJV39" s="174"/>
      <c r="SJW39" s="174"/>
      <c r="SJX39" s="174"/>
      <c r="SJY39" s="174"/>
      <c r="SJZ39" s="174"/>
      <c r="SKA39" s="174"/>
      <c r="SKB39" s="174"/>
      <c r="SKR39" s="174"/>
      <c r="SKS39" s="174"/>
      <c r="SKT39" s="174"/>
      <c r="SKU39" s="174"/>
      <c r="SKV39" s="174"/>
      <c r="SKW39" s="174"/>
      <c r="SKX39" s="174"/>
      <c r="SKY39" s="174"/>
      <c r="SKZ39" s="174"/>
      <c r="SLA39" s="174"/>
      <c r="SLB39" s="174"/>
      <c r="SLC39" s="174"/>
      <c r="SLD39" s="174"/>
      <c r="SLT39" s="174"/>
      <c r="SLU39" s="174"/>
      <c r="SLV39" s="174"/>
      <c r="SLW39" s="174"/>
      <c r="SLX39" s="174"/>
      <c r="SLY39" s="174"/>
      <c r="SLZ39" s="174"/>
      <c r="SMA39" s="174"/>
      <c r="SMB39" s="174"/>
      <c r="SMC39" s="174"/>
      <c r="SMD39" s="174"/>
      <c r="SME39" s="174"/>
      <c r="SMF39" s="174"/>
      <c r="SMV39" s="174"/>
      <c r="SMW39" s="174"/>
      <c r="SMX39" s="174"/>
      <c r="SMY39" s="174"/>
      <c r="SMZ39" s="174"/>
      <c r="SNA39" s="174"/>
      <c r="SNB39" s="174"/>
      <c r="SNC39" s="174"/>
      <c r="SND39" s="174"/>
      <c r="SNE39" s="174"/>
      <c r="SNF39" s="174"/>
      <c r="SNG39" s="174"/>
      <c r="SNH39" s="174"/>
      <c r="SNX39" s="174"/>
      <c r="SNY39" s="174"/>
      <c r="SNZ39" s="174"/>
      <c r="SOA39" s="174"/>
      <c r="SOB39" s="174"/>
      <c r="SOC39" s="174"/>
      <c r="SOD39" s="174"/>
      <c r="SOE39" s="174"/>
      <c r="SOF39" s="174"/>
      <c r="SOG39" s="174"/>
      <c r="SOH39" s="174"/>
      <c r="SOI39" s="174"/>
      <c r="SOJ39" s="174"/>
      <c r="SOZ39" s="174"/>
      <c r="SPA39" s="174"/>
      <c r="SPB39" s="174"/>
      <c r="SPC39" s="174"/>
      <c r="SPD39" s="174"/>
      <c r="SPE39" s="174"/>
      <c r="SPF39" s="174"/>
      <c r="SPG39" s="174"/>
      <c r="SPH39" s="174"/>
      <c r="SPI39" s="174"/>
      <c r="SPJ39" s="174"/>
      <c r="SPK39" s="174"/>
      <c r="SPL39" s="174"/>
      <c r="SQB39" s="174"/>
      <c r="SQC39" s="174"/>
      <c r="SQD39" s="174"/>
      <c r="SQE39" s="174"/>
      <c r="SQF39" s="174"/>
      <c r="SQG39" s="174"/>
      <c r="SQH39" s="174"/>
      <c r="SQI39" s="174"/>
      <c r="SQJ39" s="174"/>
      <c r="SQK39" s="174"/>
      <c r="SQL39" s="174"/>
      <c r="SQM39" s="174"/>
      <c r="SQN39" s="174"/>
      <c r="SRD39" s="174"/>
      <c r="SRE39" s="174"/>
      <c r="SRF39" s="174"/>
      <c r="SRG39" s="174"/>
      <c r="SRH39" s="174"/>
      <c r="SRI39" s="174"/>
      <c r="SRJ39" s="174"/>
      <c r="SRK39" s="174"/>
      <c r="SRL39" s="174"/>
      <c r="SRM39" s="174"/>
      <c r="SRN39" s="174"/>
      <c r="SRO39" s="174"/>
      <c r="SRP39" s="174"/>
      <c r="SSF39" s="174"/>
      <c r="SSG39" s="174"/>
      <c r="SSH39" s="174"/>
      <c r="SSI39" s="174"/>
      <c r="SSJ39" s="174"/>
      <c r="SSK39" s="174"/>
      <c r="SSL39" s="174"/>
      <c r="SSM39" s="174"/>
      <c r="SSN39" s="174"/>
      <c r="SSO39" s="174"/>
      <c r="SSP39" s="174"/>
      <c r="SSQ39" s="174"/>
      <c r="SSR39" s="174"/>
      <c r="STH39" s="174"/>
      <c r="STI39" s="174"/>
      <c r="STJ39" s="174"/>
      <c r="STK39" s="174"/>
      <c r="STL39" s="174"/>
      <c r="STM39" s="174"/>
      <c r="STN39" s="174"/>
      <c r="STO39" s="174"/>
      <c r="STP39" s="174"/>
      <c r="STQ39" s="174"/>
      <c r="STR39" s="174"/>
      <c r="STS39" s="174"/>
      <c r="STT39" s="174"/>
      <c r="SUJ39" s="174"/>
      <c r="SUK39" s="174"/>
      <c r="SUL39" s="174"/>
      <c r="SUM39" s="174"/>
      <c r="SUN39" s="174"/>
      <c r="SUO39" s="174"/>
      <c r="SUP39" s="174"/>
      <c r="SUQ39" s="174"/>
      <c r="SUR39" s="174"/>
      <c r="SUS39" s="174"/>
      <c r="SUT39" s="174"/>
      <c r="SUU39" s="174"/>
      <c r="SUV39" s="174"/>
      <c r="SVL39" s="174"/>
      <c r="SVM39" s="174"/>
      <c r="SVN39" s="174"/>
      <c r="SVO39" s="174"/>
      <c r="SVP39" s="174"/>
      <c r="SVQ39" s="174"/>
      <c r="SVR39" s="174"/>
      <c r="SVS39" s="174"/>
      <c r="SVT39" s="174"/>
      <c r="SVU39" s="174"/>
      <c r="SVV39" s="174"/>
      <c r="SVW39" s="174"/>
      <c r="SVX39" s="174"/>
      <c r="SWN39" s="174"/>
      <c r="SWO39" s="174"/>
      <c r="SWP39" s="174"/>
      <c r="SWQ39" s="174"/>
      <c r="SWR39" s="174"/>
      <c r="SWS39" s="174"/>
      <c r="SWT39" s="174"/>
      <c r="SWU39" s="174"/>
      <c r="SWV39" s="174"/>
      <c r="SWW39" s="174"/>
      <c r="SWX39" s="174"/>
      <c r="SWY39" s="174"/>
      <c r="SWZ39" s="174"/>
      <c r="SXP39" s="174"/>
      <c r="SXQ39" s="174"/>
      <c r="SXR39" s="174"/>
      <c r="SXS39" s="174"/>
      <c r="SXT39" s="174"/>
      <c r="SXU39" s="174"/>
      <c r="SXV39" s="174"/>
      <c r="SXW39" s="174"/>
      <c r="SXX39" s="174"/>
      <c r="SXY39" s="174"/>
      <c r="SXZ39" s="174"/>
      <c r="SYA39" s="174"/>
      <c r="SYB39" s="174"/>
      <c r="SYR39" s="174"/>
      <c r="SYS39" s="174"/>
      <c r="SYT39" s="174"/>
      <c r="SYU39" s="174"/>
      <c r="SYV39" s="174"/>
      <c r="SYW39" s="174"/>
      <c r="SYX39" s="174"/>
      <c r="SYY39" s="174"/>
      <c r="SYZ39" s="174"/>
      <c r="SZA39" s="174"/>
      <c r="SZB39" s="174"/>
      <c r="SZC39" s="174"/>
      <c r="SZD39" s="174"/>
      <c r="SZT39" s="174"/>
      <c r="SZU39" s="174"/>
      <c r="SZV39" s="174"/>
      <c r="SZW39" s="174"/>
      <c r="SZX39" s="174"/>
      <c r="SZY39" s="174"/>
      <c r="SZZ39" s="174"/>
      <c r="TAA39" s="174"/>
      <c r="TAB39" s="174"/>
      <c r="TAC39" s="174"/>
      <c r="TAD39" s="174"/>
      <c r="TAE39" s="174"/>
      <c r="TAF39" s="174"/>
      <c r="TAV39" s="174"/>
      <c r="TAW39" s="174"/>
      <c r="TAX39" s="174"/>
      <c r="TAY39" s="174"/>
      <c r="TAZ39" s="174"/>
      <c r="TBA39" s="174"/>
      <c r="TBB39" s="174"/>
      <c r="TBC39" s="174"/>
      <c r="TBD39" s="174"/>
      <c r="TBE39" s="174"/>
      <c r="TBF39" s="174"/>
      <c r="TBG39" s="174"/>
      <c r="TBH39" s="174"/>
      <c r="TBX39" s="174"/>
      <c r="TBY39" s="174"/>
      <c r="TBZ39" s="174"/>
      <c r="TCA39" s="174"/>
      <c r="TCB39" s="174"/>
      <c r="TCC39" s="174"/>
      <c r="TCD39" s="174"/>
      <c r="TCE39" s="174"/>
      <c r="TCF39" s="174"/>
      <c r="TCG39" s="174"/>
      <c r="TCH39" s="174"/>
      <c r="TCI39" s="174"/>
      <c r="TCJ39" s="174"/>
      <c r="TCZ39" s="174"/>
      <c r="TDA39" s="174"/>
      <c r="TDB39" s="174"/>
      <c r="TDC39" s="174"/>
      <c r="TDD39" s="174"/>
      <c r="TDE39" s="174"/>
      <c r="TDF39" s="174"/>
      <c r="TDG39" s="174"/>
      <c r="TDH39" s="174"/>
      <c r="TDI39" s="174"/>
      <c r="TDJ39" s="174"/>
      <c r="TDK39" s="174"/>
      <c r="TDL39" s="174"/>
      <c r="TEB39" s="174"/>
      <c r="TEC39" s="174"/>
      <c r="TED39" s="174"/>
      <c r="TEE39" s="174"/>
      <c r="TEF39" s="174"/>
      <c r="TEG39" s="174"/>
      <c r="TEH39" s="174"/>
      <c r="TEI39" s="174"/>
      <c r="TEJ39" s="174"/>
      <c r="TEK39" s="174"/>
      <c r="TEL39" s="174"/>
      <c r="TEM39" s="174"/>
      <c r="TEN39" s="174"/>
      <c r="TFD39" s="174"/>
      <c r="TFE39" s="174"/>
      <c r="TFF39" s="174"/>
      <c r="TFG39" s="174"/>
      <c r="TFH39" s="174"/>
      <c r="TFI39" s="174"/>
      <c r="TFJ39" s="174"/>
      <c r="TFK39" s="174"/>
      <c r="TFL39" s="174"/>
      <c r="TFM39" s="174"/>
      <c r="TFN39" s="174"/>
      <c r="TFO39" s="174"/>
      <c r="TFP39" s="174"/>
      <c r="TGF39" s="174"/>
      <c r="TGG39" s="174"/>
      <c r="TGH39" s="174"/>
      <c r="TGI39" s="174"/>
      <c r="TGJ39" s="174"/>
      <c r="TGK39" s="174"/>
      <c r="TGL39" s="174"/>
      <c r="TGM39" s="174"/>
      <c r="TGN39" s="174"/>
      <c r="TGO39" s="174"/>
      <c r="TGP39" s="174"/>
      <c r="TGQ39" s="174"/>
      <c r="TGR39" s="174"/>
      <c r="THH39" s="174"/>
      <c r="THI39" s="174"/>
      <c r="THJ39" s="174"/>
      <c r="THK39" s="174"/>
      <c r="THL39" s="174"/>
      <c r="THM39" s="174"/>
      <c r="THN39" s="174"/>
      <c r="THO39" s="174"/>
      <c r="THP39" s="174"/>
      <c r="THQ39" s="174"/>
      <c r="THR39" s="174"/>
      <c r="THS39" s="174"/>
      <c r="THT39" s="174"/>
      <c r="TIJ39" s="174"/>
      <c r="TIK39" s="174"/>
      <c r="TIL39" s="174"/>
      <c r="TIM39" s="174"/>
      <c r="TIN39" s="174"/>
      <c r="TIO39" s="174"/>
      <c r="TIP39" s="174"/>
      <c r="TIQ39" s="174"/>
      <c r="TIR39" s="174"/>
      <c r="TIS39" s="174"/>
      <c r="TIT39" s="174"/>
      <c r="TIU39" s="174"/>
      <c r="TIV39" s="174"/>
      <c r="TJL39" s="174"/>
      <c r="TJM39" s="174"/>
      <c r="TJN39" s="174"/>
      <c r="TJO39" s="174"/>
      <c r="TJP39" s="174"/>
      <c r="TJQ39" s="174"/>
      <c r="TJR39" s="174"/>
      <c r="TJS39" s="174"/>
      <c r="TJT39" s="174"/>
      <c r="TJU39" s="174"/>
      <c r="TJV39" s="174"/>
      <c r="TJW39" s="174"/>
      <c r="TJX39" s="174"/>
      <c r="TKN39" s="174"/>
      <c r="TKO39" s="174"/>
      <c r="TKP39" s="174"/>
      <c r="TKQ39" s="174"/>
      <c r="TKR39" s="174"/>
      <c r="TKS39" s="174"/>
      <c r="TKT39" s="174"/>
      <c r="TKU39" s="174"/>
      <c r="TKV39" s="174"/>
      <c r="TKW39" s="174"/>
      <c r="TKX39" s="174"/>
      <c r="TKY39" s="174"/>
      <c r="TKZ39" s="174"/>
      <c r="TLP39" s="174"/>
      <c r="TLQ39" s="174"/>
      <c r="TLR39" s="174"/>
      <c r="TLS39" s="174"/>
      <c r="TLT39" s="174"/>
      <c r="TLU39" s="174"/>
      <c r="TLV39" s="174"/>
      <c r="TLW39" s="174"/>
      <c r="TLX39" s="174"/>
      <c r="TLY39" s="174"/>
      <c r="TLZ39" s="174"/>
      <c r="TMA39" s="174"/>
      <c r="TMB39" s="174"/>
      <c r="TMR39" s="174"/>
      <c r="TMS39" s="174"/>
      <c r="TMT39" s="174"/>
      <c r="TMU39" s="174"/>
      <c r="TMV39" s="174"/>
      <c r="TMW39" s="174"/>
      <c r="TMX39" s="174"/>
      <c r="TMY39" s="174"/>
      <c r="TMZ39" s="174"/>
      <c r="TNA39" s="174"/>
      <c r="TNB39" s="174"/>
      <c r="TNC39" s="174"/>
      <c r="TND39" s="174"/>
      <c r="TNT39" s="174"/>
      <c r="TNU39" s="174"/>
      <c r="TNV39" s="174"/>
      <c r="TNW39" s="174"/>
      <c r="TNX39" s="174"/>
      <c r="TNY39" s="174"/>
      <c r="TNZ39" s="174"/>
      <c r="TOA39" s="174"/>
      <c r="TOB39" s="174"/>
      <c r="TOC39" s="174"/>
      <c r="TOD39" s="174"/>
      <c r="TOE39" s="174"/>
      <c r="TOF39" s="174"/>
      <c r="TOV39" s="174"/>
      <c r="TOW39" s="174"/>
      <c r="TOX39" s="174"/>
      <c r="TOY39" s="174"/>
      <c r="TOZ39" s="174"/>
      <c r="TPA39" s="174"/>
      <c r="TPB39" s="174"/>
      <c r="TPC39" s="174"/>
      <c r="TPD39" s="174"/>
      <c r="TPE39" s="174"/>
      <c r="TPF39" s="174"/>
      <c r="TPG39" s="174"/>
      <c r="TPH39" s="174"/>
      <c r="TPX39" s="174"/>
      <c r="TPY39" s="174"/>
      <c r="TPZ39" s="174"/>
      <c r="TQA39" s="174"/>
      <c r="TQB39" s="174"/>
      <c r="TQC39" s="174"/>
      <c r="TQD39" s="174"/>
      <c r="TQE39" s="174"/>
      <c r="TQF39" s="174"/>
      <c r="TQG39" s="174"/>
      <c r="TQH39" s="174"/>
      <c r="TQI39" s="174"/>
      <c r="TQJ39" s="174"/>
      <c r="TQZ39" s="174"/>
      <c r="TRA39" s="174"/>
      <c r="TRB39" s="174"/>
      <c r="TRC39" s="174"/>
      <c r="TRD39" s="174"/>
      <c r="TRE39" s="174"/>
      <c r="TRF39" s="174"/>
      <c r="TRG39" s="174"/>
      <c r="TRH39" s="174"/>
      <c r="TRI39" s="174"/>
      <c r="TRJ39" s="174"/>
      <c r="TRK39" s="174"/>
      <c r="TRL39" s="174"/>
      <c r="TSB39" s="174"/>
      <c r="TSC39" s="174"/>
      <c r="TSD39" s="174"/>
      <c r="TSE39" s="174"/>
      <c r="TSF39" s="174"/>
      <c r="TSG39" s="174"/>
      <c r="TSH39" s="174"/>
      <c r="TSI39" s="174"/>
      <c r="TSJ39" s="174"/>
      <c r="TSK39" s="174"/>
      <c r="TSL39" s="174"/>
      <c r="TSM39" s="174"/>
      <c r="TSN39" s="174"/>
      <c r="TTD39" s="174"/>
      <c r="TTE39" s="174"/>
      <c r="TTF39" s="174"/>
      <c r="TTG39" s="174"/>
      <c r="TTH39" s="174"/>
      <c r="TTI39" s="174"/>
      <c r="TTJ39" s="174"/>
      <c r="TTK39" s="174"/>
      <c r="TTL39" s="174"/>
      <c r="TTM39" s="174"/>
      <c r="TTN39" s="174"/>
      <c r="TTO39" s="174"/>
      <c r="TTP39" s="174"/>
      <c r="TUF39" s="174"/>
      <c r="TUG39" s="174"/>
      <c r="TUH39" s="174"/>
      <c r="TUI39" s="174"/>
      <c r="TUJ39" s="174"/>
      <c r="TUK39" s="174"/>
      <c r="TUL39" s="174"/>
      <c r="TUM39" s="174"/>
      <c r="TUN39" s="174"/>
      <c r="TUO39" s="174"/>
      <c r="TUP39" s="174"/>
      <c r="TUQ39" s="174"/>
      <c r="TUR39" s="174"/>
      <c r="TVH39" s="174"/>
      <c r="TVI39" s="174"/>
      <c r="TVJ39" s="174"/>
      <c r="TVK39" s="174"/>
      <c r="TVL39" s="174"/>
      <c r="TVM39" s="174"/>
      <c r="TVN39" s="174"/>
      <c r="TVO39" s="174"/>
      <c r="TVP39" s="174"/>
      <c r="TVQ39" s="174"/>
      <c r="TVR39" s="174"/>
      <c r="TVS39" s="174"/>
      <c r="TVT39" s="174"/>
      <c r="TWJ39" s="174"/>
      <c r="TWK39" s="174"/>
      <c r="TWL39" s="174"/>
      <c r="TWM39" s="174"/>
      <c r="TWN39" s="174"/>
      <c r="TWO39" s="174"/>
      <c r="TWP39" s="174"/>
      <c r="TWQ39" s="174"/>
      <c r="TWR39" s="174"/>
      <c r="TWS39" s="174"/>
      <c r="TWT39" s="174"/>
      <c r="TWU39" s="174"/>
      <c r="TWV39" s="174"/>
      <c r="TXL39" s="174"/>
      <c r="TXM39" s="174"/>
      <c r="TXN39" s="174"/>
      <c r="TXO39" s="174"/>
      <c r="TXP39" s="174"/>
      <c r="TXQ39" s="174"/>
      <c r="TXR39" s="174"/>
      <c r="TXS39" s="174"/>
      <c r="TXT39" s="174"/>
      <c r="TXU39" s="174"/>
      <c r="TXV39" s="174"/>
      <c r="TXW39" s="174"/>
      <c r="TXX39" s="174"/>
      <c r="TYN39" s="174"/>
      <c r="TYO39" s="174"/>
      <c r="TYP39" s="174"/>
      <c r="TYQ39" s="174"/>
      <c r="TYR39" s="174"/>
      <c r="TYS39" s="174"/>
      <c r="TYT39" s="174"/>
      <c r="TYU39" s="174"/>
      <c r="TYV39" s="174"/>
      <c r="TYW39" s="174"/>
      <c r="TYX39" s="174"/>
      <c r="TYY39" s="174"/>
      <c r="TYZ39" s="174"/>
      <c r="TZP39" s="174"/>
      <c r="TZQ39" s="174"/>
      <c r="TZR39" s="174"/>
      <c r="TZS39" s="174"/>
      <c r="TZT39" s="174"/>
      <c r="TZU39" s="174"/>
      <c r="TZV39" s="174"/>
      <c r="TZW39" s="174"/>
      <c r="TZX39" s="174"/>
      <c r="TZY39" s="174"/>
      <c r="TZZ39" s="174"/>
      <c r="UAA39" s="174"/>
      <c r="UAB39" s="174"/>
      <c r="UAR39" s="174"/>
      <c r="UAS39" s="174"/>
      <c r="UAT39" s="174"/>
      <c r="UAU39" s="174"/>
      <c r="UAV39" s="174"/>
      <c r="UAW39" s="174"/>
      <c r="UAX39" s="174"/>
      <c r="UAY39" s="174"/>
      <c r="UAZ39" s="174"/>
      <c r="UBA39" s="174"/>
      <c r="UBB39" s="174"/>
      <c r="UBC39" s="174"/>
      <c r="UBD39" s="174"/>
      <c r="UBT39" s="174"/>
      <c r="UBU39" s="174"/>
      <c r="UBV39" s="174"/>
      <c r="UBW39" s="174"/>
      <c r="UBX39" s="174"/>
      <c r="UBY39" s="174"/>
      <c r="UBZ39" s="174"/>
      <c r="UCA39" s="174"/>
      <c r="UCB39" s="174"/>
      <c r="UCC39" s="174"/>
      <c r="UCD39" s="174"/>
      <c r="UCE39" s="174"/>
      <c r="UCF39" s="174"/>
      <c r="UCV39" s="174"/>
      <c r="UCW39" s="174"/>
      <c r="UCX39" s="174"/>
      <c r="UCY39" s="174"/>
      <c r="UCZ39" s="174"/>
      <c r="UDA39" s="174"/>
      <c r="UDB39" s="174"/>
      <c r="UDC39" s="174"/>
      <c r="UDD39" s="174"/>
      <c r="UDE39" s="174"/>
      <c r="UDF39" s="174"/>
      <c r="UDG39" s="174"/>
      <c r="UDH39" s="174"/>
      <c r="UDX39" s="174"/>
      <c r="UDY39" s="174"/>
      <c r="UDZ39" s="174"/>
      <c r="UEA39" s="174"/>
      <c r="UEB39" s="174"/>
      <c r="UEC39" s="174"/>
      <c r="UED39" s="174"/>
      <c r="UEE39" s="174"/>
      <c r="UEF39" s="174"/>
      <c r="UEG39" s="174"/>
      <c r="UEH39" s="174"/>
      <c r="UEI39" s="174"/>
      <c r="UEJ39" s="174"/>
      <c r="UEZ39" s="174"/>
      <c r="UFA39" s="174"/>
      <c r="UFB39" s="174"/>
      <c r="UFC39" s="174"/>
      <c r="UFD39" s="174"/>
      <c r="UFE39" s="174"/>
      <c r="UFF39" s="174"/>
      <c r="UFG39" s="174"/>
      <c r="UFH39" s="174"/>
      <c r="UFI39" s="174"/>
      <c r="UFJ39" s="174"/>
      <c r="UFK39" s="174"/>
      <c r="UFL39" s="174"/>
      <c r="UGB39" s="174"/>
      <c r="UGC39" s="174"/>
      <c r="UGD39" s="174"/>
      <c r="UGE39" s="174"/>
      <c r="UGF39" s="174"/>
      <c r="UGG39" s="174"/>
      <c r="UGH39" s="174"/>
      <c r="UGI39" s="174"/>
      <c r="UGJ39" s="174"/>
      <c r="UGK39" s="174"/>
      <c r="UGL39" s="174"/>
      <c r="UGM39" s="174"/>
      <c r="UGN39" s="174"/>
      <c r="UHD39" s="174"/>
      <c r="UHE39" s="174"/>
      <c r="UHF39" s="174"/>
      <c r="UHG39" s="174"/>
      <c r="UHH39" s="174"/>
      <c r="UHI39" s="174"/>
      <c r="UHJ39" s="174"/>
      <c r="UHK39" s="174"/>
      <c r="UHL39" s="174"/>
      <c r="UHM39" s="174"/>
      <c r="UHN39" s="174"/>
      <c r="UHO39" s="174"/>
      <c r="UHP39" s="174"/>
      <c r="UIF39" s="174"/>
      <c r="UIG39" s="174"/>
      <c r="UIH39" s="174"/>
      <c r="UII39" s="174"/>
      <c r="UIJ39" s="174"/>
      <c r="UIK39" s="174"/>
      <c r="UIL39" s="174"/>
      <c r="UIM39" s="174"/>
      <c r="UIN39" s="174"/>
      <c r="UIO39" s="174"/>
      <c r="UIP39" s="174"/>
      <c r="UIQ39" s="174"/>
      <c r="UIR39" s="174"/>
      <c r="UJH39" s="174"/>
      <c r="UJI39" s="174"/>
      <c r="UJJ39" s="174"/>
      <c r="UJK39" s="174"/>
      <c r="UJL39" s="174"/>
      <c r="UJM39" s="174"/>
      <c r="UJN39" s="174"/>
      <c r="UJO39" s="174"/>
      <c r="UJP39" s="174"/>
      <c r="UJQ39" s="174"/>
      <c r="UJR39" s="174"/>
      <c r="UJS39" s="174"/>
      <c r="UJT39" s="174"/>
      <c r="UKJ39" s="174"/>
      <c r="UKK39" s="174"/>
      <c r="UKL39" s="174"/>
      <c r="UKM39" s="174"/>
      <c r="UKN39" s="174"/>
      <c r="UKO39" s="174"/>
      <c r="UKP39" s="174"/>
      <c r="UKQ39" s="174"/>
      <c r="UKR39" s="174"/>
      <c r="UKS39" s="174"/>
      <c r="UKT39" s="174"/>
      <c r="UKU39" s="174"/>
      <c r="UKV39" s="174"/>
      <c r="ULL39" s="174"/>
      <c r="ULM39" s="174"/>
      <c r="ULN39" s="174"/>
      <c r="ULO39" s="174"/>
      <c r="ULP39" s="174"/>
      <c r="ULQ39" s="174"/>
      <c r="ULR39" s="174"/>
      <c r="ULS39" s="174"/>
      <c r="ULT39" s="174"/>
      <c r="ULU39" s="174"/>
      <c r="ULV39" s="174"/>
      <c r="ULW39" s="174"/>
      <c r="ULX39" s="174"/>
      <c r="UMN39" s="174"/>
      <c r="UMO39" s="174"/>
      <c r="UMP39" s="174"/>
      <c r="UMQ39" s="174"/>
      <c r="UMR39" s="174"/>
      <c r="UMS39" s="174"/>
      <c r="UMT39" s="174"/>
      <c r="UMU39" s="174"/>
      <c r="UMV39" s="174"/>
      <c r="UMW39" s="174"/>
      <c r="UMX39" s="174"/>
      <c r="UMY39" s="174"/>
      <c r="UMZ39" s="174"/>
      <c r="UNP39" s="174"/>
      <c r="UNQ39" s="174"/>
      <c r="UNR39" s="174"/>
      <c r="UNS39" s="174"/>
      <c r="UNT39" s="174"/>
      <c r="UNU39" s="174"/>
      <c r="UNV39" s="174"/>
      <c r="UNW39" s="174"/>
      <c r="UNX39" s="174"/>
      <c r="UNY39" s="174"/>
      <c r="UNZ39" s="174"/>
      <c r="UOA39" s="174"/>
      <c r="UOB39" s="174"/>
      <c r="UOR39" s="174"/>
      <c r="UOS39" s="174"/>
      <c r="UOT39" s="174"/>
      <c r="UOU39" s="174"/>
      <c r="UOV39" s="174"/>
      <c r="UOW39" s="174"/>
      <c r="UOX39" s="174"/>
      <c r="UOY39" s="174"/>
      <c r="UOZ39" s="174"/>
      <c r="UPA39" s="174"/>
      <c r="UPB39" s="174"/>
      <c r="UPC39" s="174"/>
      <c r="UPD39" s="174"/>
      <c r="UPT39" s="174"/>
      <c r="UPU39" s="174"/>
      <c r="UPV39" s="174"/>
      <c r="UPW39" s="174"/>
      <c r="UPX39" s="174"/>
      <c r="UPY39" s="174"/>
      <c r="UPZ39" s="174"/>
      <c r="UQA39" s="174"/>
      <c r="UQB39" s="174"/>
      <c r="UQC39" s="174"/>
      <c r="UQD39" s="174"/>
      <c r="UQE39" s="174"/>
      <c r="UQF39" s="174"/>
      <c r="UQV39" s="174"/>
      <c r="UQW39" s="174"/>
      <c r="UQX39" s="174"/>
      <c r="UQY39" s="174"/>
      <c r="UQZ39" s="174"/>
      <c r="URA39" s="174"/>
      <c r="URB39" s="174"/>
      <c r="URC39" s="174"/>
      <c r="URD39" s="174"/>
      <c r="URE39" s="174"/>
      <c r="URF39" s="174"/>
      <c r="URG39" s="174"/>
      <c r="URH39" s="174"/>
      <c r="URX39" s="174"/>
      <c r="URY39" s="174"/>
      <c r="URZ39" s="174"/>
      <c r="USA39" s="174"/>
      <c r="USB39" s="174"/>
      <c r="USC39" s="174"/>
      <c r="USD39" s="174"/>
      <c r="USE39" s="174"/>
      <c r="USF39" s="174"/>
      <c r="USG39" s="174"/>
      <c r="USH39" s="174"/>
      <c r="USI39" s="174"/>
      <c r="USJ39" s="174"/>
      <c r="USZ39" s="174"/>
      <c r="UTA39" s="174"/>
      <c r="UTB39" s="174"/>
      <c r="UTC39" s="174"/>
      <c r="UTD39" s="174"/>
      <c r="UTE39" s="174"/>
      <c r="UTF39" s="174"/>
      <c r="UTG39" s="174"/>
      <c r="UTH39" s="174"/>
      <c r="UTI39" s="174"/>
      <c r="UTJ39" s="174"/>
      <c r="UTK39" s="174"/>
      <c r="UTL39" s="174"/>
      <c r="UUB39" s="174"/>
      <c r="UUC39" s="174"/>
      <c r="UUD39" s="174"/>
      <c r="UUE39" s="174"/>
      <c r="UUF39" s="174"/>
      <c r="UUG39" s="174"/>
      <c r="UUH39" s="174"/>
      <c r="UUI39" s="174"/>
      <c r="UUJ39" s="174"/>
      <c r="UUK39" s="174"/>
      <c r="UUL39" s="174"/>
      <c r="UUM39" s="174"/>
      <c r="UUN39" s="174"/>
      <c r="UVD39" s="174"/>
      <c r="UVE39" s="174"/>
      <c r="UVF39" s="174"/>
      <c r="UVG39" s="174"/>
      <c r="UVH39" s="174"/>
      <c r="UVI39" s="174"/>
      <c r="UVJ39" s="174"/>
      <c r="UVK39" s="174"/>
      <c r="UVL39" s="174"/>
      <c r="UVM39" s="174"/>
      <c r="UVN39" s="174"/>
      <c r="UVO39" s="174"/>
      <c r="UVP39" s="174"/>
      <c r="UWF39" s="174"/>
      <c r="UWG39" s="174"/>
      <c r="UWH39" s="174"/>
      <c r="UWI39" s="174"/>
      <c r="UWJ39" s="174"/>
      <c r="UWK39" s="174"/>
      <c r="UWL39" s="174"/>
      <c r="UWM39" s="174"/>
      <c r="UWN39" s="174"/>
      <c r="UWO39" s="174"/>
      <c r="UWP39" s="174"/>
      <c r="UWQ39" s="174"/>
      <c r="UWR39" s="174"/>
      <c r="UXH39" s="174"/>
      <c r="UXI39" s="174"/>
      <c r="UXJ39" s="174"/>
      <c r="UXK39" s="174"/>
      <c r="UXL39" s="174"/>
      <c r="UXM39" s="174"/>
      <c r="UXN39" s="174"/>
      <c r="UXO39" s="174"/>
      <c r="UXP39" s="174"/>
      <c r="UXQ39" s="174"/>
      <c r="UXR39" s="174"/>
      <c r="UXS39" s="174"/>
      <c r="UXT39" s="174"/>
      <c r="UYJ39" s="174"/>
      <c r="UYK39" s="174"/>
      <c r="UYL39" s="174"/>
      <c r="UYM39" s="174"/>
      <c r="UYN39" s="174"/>
      <c r="UYO39" s="174"/>
      <c r="UYP39" s="174"/>
      <c r="UYQ39" s="174"/>
      <c r="UYR39" s="174"/>
      <c r="UYS39" s="174"/>
      <c r="UYT39" s="174"/>
      <c r="UYU39" s="174"/>
      <c r="UYV39" s="174"/>
      <c r="UZL39" s="174"/>
      <c r="UZM39" s="174"/>
      <c r="UZN39" s="174"/>
      <c r="UZO39" s="174"/>
      <c r="UZP39" s="174"/>
      <c r="UZQ39" s="174"/>
      <c r="UZR39" s="174"/>
      <c r="UZS39" s="174"/>
      <c r="UZT39" s="174"/>
      <c r="UZU39" s="174"/>
      <c r="UZV39" s="174"/>
      <c r="UZW39" s="174"/>
      <c r="UZX39" s="174"/>
      <c r="VAN39" s="174"/>
      <c r="VAO39" s="174"/>
      <c r="VAP39" s="174"/>
      <c r="VAQ39" s="174"/>
      <c r="VAR39" s="174"/>
      <c r="VAS39" s="174"/>
      <c r="VAT39" s="174"/>
      <c r="VAU39" s="174"/>
      <c r="VAV39" s="174"/>
      <c r="VAW39" s="174"/>
      <c r="VAX39" s="174"/>
      <c r="VAY39" s="174"/>
      <c r="VAZ39" s="174"/>
      <c r="VBP39" s="174"/>
      <c r="VBQ39" s="174"/>
      <c r="VBR39" s="174"/>
      <c r="VBS39" s="174"/>
      <c r="VBT39" s="174"/>
      <c r="VBU39" s="174"/>
      <c r="VBV39" s="174"/>
      <c r="VBW39" s="174"/>
      <c r="VBX39" s="174"/>
      <c r="VBY39" s="174"/>
      <c r="VBZ39" s="174"/>
      <c r="VCA39" s="174"/>
      <c r="VCB39" s="174"/>
      <c r="VCR39" s="174"/>
      <c r="VCS39" s="174"/>
      <c r="VCT39" s="174"/>
      <c r="VCU39" s="174"/>
      <c r="VCV39" s="174"/>
      <c r="VCW39" s="174"/>
      <c r="VCX39" s="174"/>
      <c r="VCY39" s="174"/>
      <c r="VCZ39" s="174"/>
      <c r="VDA39" s="174"/>
      <c r="VDB39" s="174"/>
      <c r="VDC39" s="174"/>
      <c r="VDD39" s="174"/>
      <c r="VDT39" s="174"/>
      <c r="VDU39" s="174"/>
      <c r="VDV39" s="174"/>
      <c r="VDW39" s="174"/>
      <c r="VDX39" s="174"/>
      <c r="VDY39" s="174"/>
      <c r="VDZ39" s="174"/>
      <c r="VEA39" s="174"/>
      <c r="VEB39" s="174"/>
      <c r="VEC39" s="174"/>
      <c r="VED39" s="174"/>
      <c r="VEE39" s="174"/>
      <c r="VEF39" s="174"/>
      <c r="VEV39" s="174"/>
      <c r="VEW39" s="174"/>
      <c r="VEX39" s="174"/>
      <c r="VEY39" s="174"/>
      <c r="VEZ39" s="174"/>
      <c r="VFA39" s="174"/>
      <c r="VFB39" s="174"/>
      <c r="VFC39" s="174"/>
      <c r="VFD39" s="174"/>
      <c r="VFE39" s="174"/>
      <c r="VFF39" s="174"/>
      <c r="VFG39" s="174"/>
      <c r="VFH39" s="174"/>
      <c r="VFX39" s="174"/>
      <c r="VFY39" s="174"/>
      <c r="VFZ39" s="174"/>
      <c r="VGA39" s="174"/>
      <c r="VGB39" s="174"/>
      <c r="VGC39" s="174"/>
      <c r="VGD39" s="174"/>
      <c r="VGE39" s="174"/>
      <c r="VGF39" s="174"/>
      <c r="VGG39" s="174"/>
      <c r="VGH39" s="174"/>
      <c r="VGI39" s="174"/>
      <c r="VGJ39" s="174"/>
      <c r="VGZ39" s="174"/>
      <c r="VHA39" s="174"/>
      <c r="VHB39" s="174"/>
      <c r="VHC39" s="174"/>
      <c r="VHD39" s="174"/>
      <c r="VHE39" s="174"/>
      <c r="VHF39" s="174"/>
      <c r="VHG39" s="174"/>
      <c r="VHH39" s="174"/>
      <c r="VHI39" s="174"/>
      <c r="VHJ39" s="174"/>
      <c r="VHK39" s="174"/>
      <c r="VHL39" s="174"/>
      <c r="VIB39" s="174"/>
      <c r="VIC39" s="174"/>
      <c r="VID39" s="174"/>
      <c r="VIE39" s="174"/>
      <c r="VIF39" s="174"/>
      <c r="VIG39" s="174"/>
      <c r="VIH39" s="174"/>
      <c r="VII39" s="174"/>
      <c r="VIJ39" s="174"/>
      <c r="VIK39" s="174"/>
      <c r="VIL39" s="174"/>
      <c r="VIM39" s="174"/>
      <c r="VIN39" s="174"/>
      <c r="VJD39" s="174"/>
      <c r="VJE39" s="174"/>
      <c r="VJF39" s="174"/>
      <c r="VJG39" s="174"/>
      <c r="VJH39" s="174"/>
      <c r="VJI39" s="174"/>
      <c r="VJJ39" s="174"/>
      <c r="VJK39" s="174"/>
      <c r="VJL39" s="174"/>
      <c r="VJM39" s="174"/>
      <c r="VJN39" s="174"/>
      <c r="VJO39" s="174"/>
      <c r="VJP39" s="174"/>
      <c r="VKF39" s="174"/>
      <c r="VKG39" s="174"/>
      <c r="VKH39" s="174"/>
      <c r="VKI39" s="174"/>
      <c r="VKJ39" s="174"/>
      <c r="VKK39" s="174"/>
      <c r="VKL39" s="174"/>
      <c r="VKM39" s="174"/>
      <c r="VKN39" s="174"/>
      <c r="VKO39" s="174"/>
      <c r="VKP39" s="174"/>
      <c r="VKQ39" s="174"/>
      <c r="VKR39" s="174"/>
      <c r="VLH39" s="174"/>
      <c r="VLI39" s="174"/>
      <c r="VLJ39" s="174"/>
      <c r="VLK39" s="174"/>
      <c r="VLL39" s="174"/>
      <c r="VLM39" s="174"/>
      <c r="VLN39" s="174"/>
      <c r="VLO39" s="174"/>
      <c r="VLP39" s="174"/>
      <c r="VLQ39" s="174"/>
      <c r="VLR39" s="174"/>
      <c r="VLS39" s="174"/>
      <c r="VLT39" s="174"/>
      <c r="VMJ39" s="174"/>
      <c r="VMK39" s="174"/>
      <c r="VML39" s="174"/>
      <c r="VMM39" s="174"/>
      <c r="VMN39" s="174"/>
      <c r="VMO39" s="174"/>
      <c r="VMP39" s="174"/>
      <c r="VMQ39" s="174"/>
      <c r="VMR39" s="174"/>
      <c r="VMS39" s="174"/>
      <c r="VMT39" s="174"/>
      <c r="VMU39" s="174"/>
      <c r="VMV39" s="174"/>
      <c r="VNL39" s="174"/>
      <c r="VNM39" s="174"/>
      <c r="VNN39" s="174"/>
      <c r="VNO39" s="174"/>
      <c r="VNP39" s="174"/>
      <c r="VNQ39" s="174"/>
      <c r="VNR39" s="174"/>
      <c r="VNS39" s="174"/>
      <c r="VNT39" s="174"/>
      <c r="VNU39" s="174"/>
      <c r="VNV39" s="174"/>
      <c r="VNW39" s="174"/>
      <c r="VNX39" s="174"/>
      <c r="VON39" s="174"/>
      <c r="VOO39" s="174"/>
      <c r="VOP39" s="174"/>
      <c r="VOQ39" s="174"/>
      <c r="VOR39" s="174"/>
      <c r="VOS39" s="174"/>
      <c r="VOT39" s="174"/>
      <c r="VOU39" s="174"/>
      <c r="VOV39" s="174"/>
      <c r="VOW39" s="174"/>
      <c r="VOX39" s="174"/>
      <c r="VOY39" s="174"/>
      <c r="VOZ39" s="174"/>
      <c r="VPP39" s="174"/>
      <c r="VPQ39" s="174"/>
      <c r="VPR39" s="174"/>
      <c r="VPS39" s="174"/>
      <c r="VPT39" s="174"/>
      <c r="VPU39" s="174"/>
      <c r="VPV39" s="174"/>
      <c r="VPW39" s="174"/>
      <c r="VPX39" s="174"/>
      <c r="VPY39" s="174"/>
      <c r="VPZ39" s="174"/>
      <c r="VQA39" s="174"/>
      <c r="VQB39" s="174"/>
      <c r="VQR39" s="174"/>
      <c r="VQS39" s="174"/>
      <c r="VQT39" s="174"/>
      <c r="VQU39" s="174"/>
      <c r="VQV39" s="174"/>
      <c r="VQW39" s="174"/>
      <c r="VQX39" s="174"/>
      <c r="VQY39" s="174"/>
      <c r="VQZ39" s="174"/>
      <c r="VRA39" s="174"/>
      <c r="VRB39" s="174"/>
      <c r="VRC39" s="174"/>
      <c r="VRD39" s="174"/>
      <c r="VRT39" s="174"/>
      <c r="VRU39" s="174"/>
      <c r="VRV39" s="174"/>
      <c r="VRW39" s="174"/>
      <c r="VRX39" s="174"/>
      <c r="VRY39" s="174"/>
      <c r="VRZ39" s="174"/>
      <c r="VSA39" s="174"/>
      <c r="VSB39" s="174"/>
      <c r="VSC39" s="174"/>
      <c r="VSD39" s="174"/>
      <c r="VSE39" s="174"/>
      <c r="VSF39" s="174"/>
      <c r="VSV39" s="174"/>
      <c r="VSW39" s="174"/>
      <c r="VSX39" s="174"/>
      <c r="VSY39" s="174"/>
      <c r="VSZ39" s="174"/>
      <c r="VTA39" s="174"/>
      <c r="VTB39" s="174"/>
      <c r="VTC39" s="174"/>
      <c r="VTD39" s="174"/>
      <c r="VTE39" s="174"/>
      <c r="VTF39" s="174"/>
      <c r="VTG39" s="174"/>
      <c r="VTH39" s="174"/>
      <c r="VTX39" s="174"/>
      <c r="VTY39" s="174"/>
      <c r="VTZ39" s="174"/>
      <c r="VUA39" s="174"/>
      <c r="VUB39" s="174"/>
      <c r="VUC39" s="174"/>
      <c r="VUD39" s="174"/>
      <c r="VUE39" s="174"/>
      <c r="VUF39" s="174"/>
      <c r="VUG39" s="174"/>
      <c r="VUH39" s="174"/>
      <c r="VUI39" s="174"/>
      <c r="VUJ39" s="174"/>
      <c r="VUZ39" s="174"/>
      <c r="VVA39" s="174"/>
      <c r="VVB39" s="174"/>
      <c r="VVC39" s="174"/>
      <c r="VVD39" s="174"/>
      <c r="VVE39" s="174"/>
      <c r="VVF39" s="174"/>
      <c r="VVG39" s="174"/>
      <c r="VVH39" s="174"/>
      <c r="VVI39" s="174"/>
      <c r="VVJ39" s="174"/>
      <c r="VVK39" s="174"/>
      <c r="VVL39" s="174"/>
      <c r="VWB39" s="174"/>
      <c r="VWC39" s="174"/>
      <c r="VWD39" s="174"/>
      <c r="VWE39" s="174"/>
      <c r="VWF39" s="174"/>
      <c r="VWG39" s="174"/>
      <c r="VWH39" s="174"/>
      <c r="VWI39" s="174"/>
      <c r="VWJ39" s="174"/>
      <c r="VWK39" s="174"/>
      <c r="VWL39" s="174"/>
      <c r="VWM39" s="174"/>
      <c r="VWN39" s="174"/>
      <c r="VXD39" s="174"/>
      <c r="VXE39" s="174"/>
      <c r="VXF39" s="174"/>
      <c r="VXG39" s="174"/>
      <c r="VXH39" s="174"/>
      <c r="VXI39" s="174"/>
      <c r="VXJ39" s="174"/>
      <c r="VXK39" s="174"/>
      <c r="VXL39" s="174"/>
      <c r="VXM39" s="174"/>
      <c r="VXN39" s="174"/>
      <c r="VXO39" s="174"/>
      <c r="VXP39" s="174"/>
      <c r="VYF39" s="174"/>
      <c r="VYG39" s="174"/>
      <c r="VYH39" s="174"/>
      <c r="VYI39" s="174"/>
      <c r="VYJ39" s="174"/>
      <c r="VYK39" s="174"/>
      <c r="VYL39" s="174"/>
      <c r="VYM39" s="174"/>
      <c r="VYN39" s="174"/>
      <c r="VYO39" s="174"/>
      <c r="VYP39" s="174"/>
      <c r="VYQ39" s="174"/>
      <c r="VYR39" s="174"/>
      <c r="VZH39" s="174"/>
      <c r="VZI39" s="174"/>
      <c r="VZJ39" s="174"/>
      <c r="VZK39" s="174"/>
      <c r="VZL39" s="174"/>
      <c r="VZM39" s="174"/>
      <c r="VZN39" s="174"/>
      <c r="VZO39" s="174"/>
      <c r="VZP39" s="174"/>
      <c r="VZQ39" s="174"/>
      <c r="VZR39" s="174"/>
      <c r="VZS39" s="174"/>
      <c r="VZT39" s="174"/>
      <c r="WAJ39" s="174"/>
      <c r="WAK39" s="174"/>
      <c r="WAL39" s="174"/>
      <c r="WAM39" s="174"/>
      <c r="WAN39" s="174"/>
      <c r="WAO39" s="174"/>
      <c r="WAP39" s="174"/>
      <c r="WAQ39" s="174"/>
      <c r="WAR39" s="174"/>
      <c r="WAS39" s="174"/>
      <c r="WAT39" s="174"/>
      <c r="WAU39" s="174"/>
      <c r="WAV39" s="174"/>
      <c r="WBL39" s="174"/>
      <c r="WBM39" s="174"/>
      <c r="WBN39" s="174"/>
      <c r="WBO39" s="174"/>
      <c r="WBP39" s="174"/>
      <c r="WBQ39" s="174"/>
      <c r="WBR39" s="174"/>
      <c r="WBS39" s="174"/>
      <c r="WBT39" s="174"/>
      <c r="WBU39" s="174"/>
      <c r="WBV39" s="174"/>
      <c r="WBW39" s="174"/>
      <c r="WBX39" s="174"/>
      <c r="WCN39" s="174"/>
      <c r="WCO39" s="174"/>
      <c r="WCP39" s="174"/>
      <c r="WCQ39" s="174"/>
      <c r="WCR39" s="174"/>
      <c r="WCS39" s="174"/>
      <c r="WCT39" s="174"/>
      <c r="WCU39" s="174"/>
      <c r="WCV39" s="174"/>
      <c r="WCW39" s="174"/>
      <c r="WCX39" s="174"/>
      <c r="WCY39" s="174"/>
      <c r="WCZ39" s="174"/>
      <c r="WDP39" s="174"/>
      <c r="WDQ39" s="174"/>
      <c r="WDR39" s="174"/>
      <c r="WDS39" s="174"/>
      <c r="WDT39" s="174"/>
      <c r="WDU39" s="174"/>
      <c r="WDV39" s="174"/>
      <c r="WDW39" s="174"/>
      <c r="WDX39" s="174"/>
      <c r="WDY39" s="174"/>
      <c r="WDZ39" s="174"/>
      <c r="WEA39" s="174"/>
      <c r="WEB39" s="174"/>
      <c r="WER39" s="174"/>
      <c r="WES39" s="174"/>
      <c r="WET39" s="174"/>
      <c r="WEU39" s="174"/>
      <c r="WEV39" s="174"/>
      <c r="WEW39" s="174"/>
      <c r="WEX39" s="174"/>
      <c r="WEY39" s="174"/>
      <c r="WEZ39" s="174"/>
      <c r="WFA39" s="174"/>
      <c r="WFB39" s="174"/>
      <c r="WFC39" s="174"/>
      <c r="WFD39" s="174"/>
      <c r="WFT39" s="174"/>
      <c r="WFU39" s="174"/>
      <c r="WFV39" s="174"/>
      <c r="WFW39" s="174"/>
      <c r="WFX39" s="174"/>
      <c r="WFY39" s="174"/>
      <c r="WFZ39" s="174"/>
      <c r="WGA39" s="174"/>
      <c r="WGB39" s="174"/>
      <c r="WGC39" s="174"/>
      <c r="WGD39" s="174"/>
      <c r="WGE39" s="174"/>
      <c r="WGF39" s="174"/>
      <c r="WGV39" s="174"/>
      <c r="WGW39" s="174"/>
      <c r="WGX39" s="174"/>
      <c r="WGY39" s="174"/>
      <c r="WGZ39" s="174"/>
      <c r="WHA39" s="174"/>
      <c r="WHB39" s="174"/>
      <c r="WHC39" s="174"/>
      <c r="WHD39" s="174"/>
      <c r="WHE39" s="174"/>
      <c r="WHF39" s="174"/>
      <c r="WHG39" s="174"/>
      <c r="WHH39" s="174"/>
      <c r="WHX39" s="174"/>
      <c r="WHY39" s="174"/>
      <c r="WHZ39" s="174"/>
      <c r="WIA39" s="174"/>
      <c r="WIB39" s="174"/>
      <c r="WIC39" s="174"/>
      <c r="WID39" s="174"/>
      <c r="WIE39" s="174"/>
      <c r="WIF39" s="174"/>
      <c r="WIG39" s="174"/>
      <c r="WIH39" s="174"/>
      <c r="WII39" s="174"/>
      <c r="WIJ39" s="174"/>
      <c r="WIZ39" s="174"/>
      <c r="WJA39" s="174"/>
      <c r="WJB39" s="174"/>
      <c r="WJC39" s="174"/>
      <c r="WJD39" s="174"/>
      <c r="WJE39" s="174"/>
      <c r="WJF39" s="174"/>
      <c r="WJG39" s="174"/>
      <c r="WJH39" s="174"/>
      <c r="WJI39" s="174"/>
      <c r="WJJ39" s="174"/>
      <c r="WJK39" s="174"/>
      <c r="WJL39" s="174"/>
      <c r="WKB39" s="174"/>
      <c r="WKC39" s="174"/>
      <c r="WKD39" s="174"/>
      <c r="WKE39" s="174"/>
      <c r="WKF39" s="174"/>
      <c r="WKG39" s="174"/>
      <c r="WKH39" s="174"/>
      <c r="WKI39" s="174"/>
      <c r="WKJ39" s="174"/>
      <c r="WKK39" s="174"/>
      <c r="WKL39" s="174"/>
      <c r="WKM39" s="174"/>
      <c r="WKN39" s="174"/>
      <c r="WLD39" s="174"/>
      <c r="WLE39" s="174"/>
      <c r="WLF39" s="174"/>
      <c r="WLG39" s="174"/>
      <c r="WLH39" s="174"/>
      <c r="WLI39" s="174"/>
      <c r="WLJ39" s="174"/>
      <c r="WLK39" s="174"/>
      <c r="WLL39" s="174"/>
      <c r="WLM39" s="174"/>
      <c r="WLN39" s="174"/>
      <c r="WLO39" s="174"/>
      <c r="WLP39" s="174"/>
      <c r="WMF39" s="174"/>
      <c r="WMG39" s="174"/>
      <c r="WMH39" s="174"/>
      <c r="WMI39" s="174"/>
      <c r="WMJ39" s="174"/>
      <c r="WMK39" s="174"/>
      <c r="WML39" s="174"/>
      <c r="WMM39" s="174"/>
      <c r="WMN39" s="174"/>
      <c r="WMO39" s="174"/>
      <c r="WMP39" s="174"/>
      <c r="WMQ39" s="174"/>
      <c r="WMR39" s="174"/>
      <c r="WNH39" s="174"/>
      <c r="WNI39" s="174"/>
      <c r="WNJ39" s="174"/>
      <c r="WNK39" s="174"/>
      <c r="WNL39" s="174"/>
      <c r="WNM39" s="174"/>
      <c r="WNN39" s="174"/>
      <c r="WNO39" s="174"/>
      <c r="WNP39" s="174"/>
      <c r="WNQ39" s="174"/>
      <c r="WNR39" s="174"/>
      <c r="WNS39" s="174"/>
      <c r="WNT39" s="174"/>
      <c r="WOJ39" s="174"/>
      <c r="WOK39" s="174"/>
      <c r="WOL39" s="174"/>
      <c r="WOM39" s="174"/>
      <c r="WON39" s="174"/>
      <c r="WOO39" s="174"/>
      <c r="WOP39" s="174"/>
      <c r="WOQ39" s="174"/>
      <c r="WOR39" s="174"/>
      <c r="WOS39" s="174"/>
      <c r="WOT39" s="174"/>
      <c r="WOU39" s="174"/>
      <c r="WOV39" s="174"/>
      <c r="WPL39" s="174"/>
      <c r="WPM39" s="174"/>
      <c r="WPN39" s="174"/>
      <c r="WPO39" s="174"/>
      <c r="WPP39" s="174"/>
      <c r="WPQ39" s="174"/>
      <c r="WPR39" s="174"/>
      <c r="WPS39" s="174"/>
      <c r="WPT39" s="174"/>
      <c r="WPU39" s="174"/>
      <c r="WPV39" s="174"/>
      <c r="WPW39" s="174"/>
      <c r="WPX39" s="174"/>
      <c r="WQN39" s="174"/>
      <c r="WQO39" s="174"/>
      <c r="WQP39" s="174"/>
      <c r="WQQ39" s="174"/>
      <c r="WQR39" s="174"/>
      <c r="WQS39" s="174"/>
      <c r="WQT39" s="174"/>
      <c r="WQU39" s="174"/>
      <c r="WQV39" s="174"/>
      <c r="WQW39" s="174"/>
      <c r="WQX39" s="174"/>
      <c r="WQY39" s="174"/>
      <c r="WQZ39" s="174"/>
      <c r="WRP39" s="174"/>
      <c r="WRQ39" s="174"/>
      <c r="WRR39" s="174"/>
      <c r="WRS39" s="174"/>
      <c r="WRT39" s="174"/>
      <c r="WRU39" s="174"/>
      <c r="WRV39" s="174"/>
      <c r="WRW39" s="174"/>
      <c r="WRX39" s="174"/>
      <c r="WRY39" s="174"/>
      <c r="WRZ39" s="174"/>
      <c r="WSA39" s="174"/>
      <c r="WSB39" s="174"/>
      <c r="WSR39" s="174"/>
      <c r="WSS39" s="174"/>
      <c r="WST39" s="174"/>
      <c r="WSU39" s="174"/>
      <c r="WSV39" s="174"/>
      <c r="WSW39" s="174"/>
      <c r="WSX39" s="174"/>
      <c r="WSY39" s="174"/>
      <c r="WSZ39" s="174"/>
      <c r="WTA39" s="174"/>
      <c r="WTB39" s="174"/>
      <c r="WTC39" s="174"/>
      <c r="WTD39" s="174"/>
      <c r="WTT39" s="174"/>
      <c r="WTU39" s="174"/>
      <c r="WTV39" s="174"/>
      <c r="WTW39" s="174"/>
      <c r="WTX39" s="174"/>
      <c r="WTY39" s="174"/>
      <c r="WTZ39" s="174"/>
      <c r="WUA39" s="174"/>
      <c r="WUB39" s="174"/>
      <c r="WUC39" s="174"/>
      <c r="WUD39" s="174"/>
      <c r="WUE39" s="174"/>
      <c r="WUF39" s="174"/>
      <c r="WUV39" s="174"/>
      <c r="WUW39" s="174"/>
      <c r="WUX39" s="174"/>
      <c r="WUY39" s="174"/>
      <c r="WUZ39" s="174"/>
      <c r="WVA39" s="174"/>
      <c r="WVB39" s="174"/>
      <c r="WVC39" s="174"/>
      <c r="WVD39" s="174"/>
      <c r="WVE39" s="174"/>
      <c r="WVF39" s="174"/>
      <c r="WVG39" s="174"/>
      <c r="WVH39" s="174"/>
      <c r="WVX39" s="174"/>
      <c r="WVY39" s="174"/>
      <c r="WVZ39" s="174"/>
      <c r="WWA39" s="174"/>
      <c r="WWB39" s="174"/>
      <c r="WWC39" s="174"/>
      <c r="WWD39" s="174"/>
      <c r="WWE39" s="174"/>
      <c r="WWF39" s="174"/>
      <c r="WWG39" s="174"/>
      <c r="WWH39" s="174"/>
      <c r="WWI39" s="174"/>
      <c r="WWJ39" s="174"/>
      <c r="WWZ39" s="174"/>
      <c r="WXA39" s="174"/>
      <c r="WXB39" s="174"/>
      <c r="WXC39" s="174"/>
      <c r="WXD39" s="174"/>
      <c r="WXE39" s="174"/>
      <c r="WXF39" s="174"/>
      <c r="WXG39" s="174"/>
      <c r="WXH39" s="174"/>
      <c r="WXI39" s="174"/>
      <c r="WXJ39" s="174"/>
      <c r="WXK39" s="174"/>
      <c r="WXL39" s="174"/>
      <c r="WYB39" s="174"/>
      <c r="WYC39" s="174"/>
      <c r="WYD39" s="174"/>
      <c r="WYE39" s="174"/>
      <c r="WYF39" s="174"/>
      <c r="WYG39" s="174"/>
      <c r="WYH39" s="174"/>
      <c r="WYI39" s="174"/>
      <c r="WYJ39" s="174"/>
      <c r="WYK39" s="174"/>
      <c r="WYL39" s="174"/>
      <c r="WYM39" s="174"/>
      <c r="WYN39" s="174"/>
      <c r="WZD39" s="174"/>
      <c r="WZE39" s="174"/>
      <c r="WZF39" s="174"/>
      <c r="WZG39" s="174"/>
      <c r="WZH39" s="174"/>
      <c r="WZI39" s="174"/>
      <c r="WZJ39" s="174"/>
      <c r="WZK39" s="174"/>
      <c r="WZL39" s="174"/>
      <c r="WZM39" s="174"/>
      <c r="WZN39" s="174"/>
      <c r="WZO39" s="174"/>
      <c r="WZP39" s="174"/>
      <c r="XAF39" s="174"/>
      <c r="XAG39" s="174"/>
      <c r="XAH39" s="174"/>
      <c r="XAI39" s="174"/>
      <c r="XAJ39" s="174"/>
      <c r="XAK39" s="174"/>
      <c r="XAL39" s="174"/>
      <c r="XAM39" s="174"/>
      <c r="XAN39" s="174"/>
      <c r="XAO39" s="174"/>
      <c r="XAP39" s="174"/>
      <c r="XAQ39" s="174"/>
      <c r="XAR39" s="174"/>
      <c r="XBH39" s="174"/>
      <c r="XBI39" s="174"/>
      <c r="XBJ39" s="174"/>
      <c r="XBK39" s="174"/>
      <c r="XBL39" s="174"/>
      <c r="XBM39" s="174"/>
      <c r="XBN39" s="174"/>
      <c r="XBO39" s="174"/>
      <c r="XBP39" s="174"/>
      <c r="XBQ39" s="174"/>
      <c r="XBR39" s="174"/>
      <c r="XBS39" s="174"/>
      <c r="XBT39" s="174"/>
      <c r="XCJ39" s="174"/>
      <c r="XCK39" s="174"/>
      <c r="XCL39" s="174"/>
      <c r="XCM39" s="174"/>
      <c r="XCN39" s="174"/>
      <c r="XCO39" s="174"/>
      <c r="XCP39" s="174"/>
      <c r="XCQ39" s="174"/>
      <c r="XCR39" s="174"/>
      <c r="XCS39" s="174"/>
      <c r="XCT39" s="174"/>
      <c r="XCU39" s="174"/>
      <c r="XCV39" s="174"/>
      <c r="XDL39" s="174"/>
      <c r="XDM39" s="174"/>
      <c r="XDN39" s="174"/>
      <c r="XDO39" s="174"/>
      <c r="XDP39" s="174"/>
      <c r="XDQ39" s="174"/>
      <c r="XDR39" s="174"/>
      <c r="XDS39" s="174"/>
      <c r="XDT39" s="174"/>
      <c r="XDU39" s="174"/>
      <c r="XDV39" s="174"/>
      <c r="XDW39" s="174"/>
      <c r="XDX39" s="174"/>
      <c r="XEN39" s="174"/>
      <c r="XEO39" s="174"/>
      <c r="XEP39" s="174"/>
      <c r="XEQ39" s="174"/>
      <c r="XER39" s="174"/>
      <c r="XES39" s="174"/>
      <c r="XET39" s="174"/>
      <c r="XEU39" s="174"/>
      <c r="XEV39" s="174"/>
      <c r="XEW39" s="174"/>
      <c r="XEX39" s="174"/>
      <c r="XEY39" s="174"/>
      <c r="XEZ39" s="17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24"/>
    </row>
  </sheetData>
  <mergeCells count="12"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hyperlinks>
    <hyperlink ref="AC2" location="Contenido!A1" display="Contenido" xr:uid="{BB5A8A7A-DB39-4DB5-9150-DED698314C7E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B205F-837A-4C01-BED2-B9FAD300BB1B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0.77734375" style="1" customWidth="1"/>
    <col min="22" max="24" width="8.21875" style="1" customWidth="1"/>
    <col min="25" max="25" width="1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SUM(B10:B36)</f>
        <v>95522</v>
      </c>
      <c r="C9" s="120">
        <f t="shared" ref="C9:AB9" si="0">SUM(C10:C36)</f>
        <v>47319</v>
      </c>
      <c r="D9" s="120">
        <f t="shared" si="0"/>
        <v>48203</v>
      </c>
      <c r="E9" s="120"/>
      <c r="F9" s="120">
        <f t="shared" si="0"/>
        <v>18334</v>
      </c>
      <c r="G9" s="120">
        <f t="shared" si="0"/>
        <v>9296</v>
      </c>
      <c r="H9" s="120">
        <f t="shared" si="0"/>
        <v>9038</v>
      </c>
      <c r="I9" s="120"/>
      <c r="J9" s="120">
        <f t="shared" si="0"/>
        <v>15428</v>
      </c>
      <c r="K9" s="120">
        <f t="shared" si="0"/>
        <v>7762</v>
      </c>
      <c r="L9" s="120">
        <f t="shared" si="0"/>
        <v>7666</v>
      </c>
      <c r="M9" s="120"/>
      <c r="N9" s="120">
        <f t="shared" si="0"/>
        <v>14963</v>
      </c>
      <c r="O9" s="120">
        <f t="shared" si="0"/>
        <v>7528</v>
      </c>
      <c r="P9" s="120">
        <f t="shared" si="0"/>
        <v>7435</v>
      </c>
      <c r="Q9" s="120"/>
      <c r="R9" s="120">
        <f t="shared" si="0"/>
        <v>17324</v>
      </c>
      <c r="S9" s="120">
        <f t="shared" si="0"/>
        <v>8479</v>
      </c>
      <c r="T9" s="120">
        <f t="shared" si="0"/>
        <v>8845</v>
      </c>
      <c r="U9" s="120"/>
      <c r="V9" s="120">
        <f t="shared" si="0"/>
        <v>14818</v>
      </c>
      <c r="W9" s="120">
        <f t="shared" si="0"/>
        <v>7241</v>
      </c>
      <c r="X9" s="120">
        <f t="shared" si="0"/>
        <v>7577</v>
      </c>
      <c r="Y9" s="120"/>
      <c r="Z9" s="120">
        <f t="shared" si="0"/>
        <v>14655</v>
      </c>
      <c r="AA9" s="120">
        <f t="shared" si="0"/>
        <v>7013</v>
      </c>
      <c r="AB9" s="120">
        <f t="shared" si="0"/>
        <v>7642</v>
      </c>
      <c r="AC9" s="14"/>
    </row>
    <row r="10" spans="1:29" x14ac:dyDescent="0.3">
      <c r="A10" s="50" t="s">
        <v>177</v>
      </c>
      <c r="B10" s="115">
        <f>+F10+J10+N10+R10+V10+Z10</f>
        <v>4901</v>
      </c>
      <c r="C10" s="115">
        <f t="shared" ref="C10:D10" si="1">+G10+K10+O10+S10+W10+AA10</f>
        <v>2529</v>
      </c>
      <c r="D10" s="115">
        <f t="shared" si="1"/>
        <v>2372</v>
      </c>
      <c r="E10" s="115"/>
      <c r="F10" s="115">
        <v>717</v>
      </c>
      <c r="G10" s="115">
        <v>395</v>
      </c>
      <c r="H10" s="115">
        <v>322</v>
      </c>
      <c r="I10" s="115"/>
      <c r="J10" s="115">
        <v>697</v>
      </c>
      <c r="K10" s="115">
        <v>363</v>
      </c>
      <c r="L10" s="115">
        <v>334</v>
      </c>
      <c r="M10" s="115"/>
      <c r="N10" s="115">
        <v>777</v>
      </c>
      <c r="O10" s="115">
        <v>446</v>
      </c>
      <c r="P10" s="115">
        <v>331</v>
      </c>
      <c r="Q10" s="115"/>
      <c r="R10" s="115">
        <v>898</v>
      </c>
      <c r="S10" s="115">
        <v>430</v>
      </c>
      <c r="T10" s="115">
        <v>468</v>
      </c>
      <c r="U10" s="115"/>
      <c r="V10" s="115">
        <v>919</v>
      </c>
      <c r="W10" s="115">
        <v>453</v>
      </c>
      <c r="X10" s="115">
        <v>466</v>
      </c>
      <c r="Y10" s="115"/>
      <c r="Z10" s="115">
        <v>893</v>
      </c>
      <c r="AA10" s="115">
        <v>442</v>
      </c>
      <c r="AB10" s="115">
        <v>451</v>
      </c>
      <c r="AC10" s="14"/>
    </row>
    <row r="11" spans="1:29" x14ac:dyDescent="0.3">
      <c r="A11" s="50" t="s">
        <v>178</v>
      </c>
      <c r="B11" s="115">
        <f t="shared" ref="B11:B36" si="2">+F11+J11+N11+R11+V11+Z11</f>
        <v>2767</v>
      </c>
      <c r="C11" s="115">
        <f t="shared" ref="C11:C36" si="3">+G11+K11+O11+S11+W11+AA11</f>
        <v>1283</v>
      </c>
      <c r="D11" s="115">
        <f t="shared" ref="D11:D35" si="4">+H11+L11+P11+T11+X11+AB11</f>
        <v>1484</v>
      </c>
      <c r="E11" s="115"/>
      <c r="F11" s="115">
        <v>257</v>
      </c>
      <c r="G11" s="115">
        <v>123</v>
      </c>
      <c r="H11" s="115">
        <v>134</v>
      </c>
      <c r="I11" s="115"/>
      <c r="J11" s="115">
        <v>302</v>
      </c>
      <c r="K11" s="115">
        <v>149</v>
      </c>
      <c r="L11" s="115">
        <v>153</v>
      </c>
      <c r="M11" s="115"/>
      <c r="N11" s="115">
        <v>285</v>
      </c>
      <c r="O11" s="115">
        <v>148</v>
      </c>
      <c r="P11" s="115">
        <v>137</v>
      </c>
      <c r="Q11" s="115"/>
      <c r="R11" s="115">
        <v>655</v>
      </c>
      <c r="S11" s="115">
        <v>279</v>
      </c>
      <c r="T11" s="115">
        <v>376</v>
      </c>
      <c r="U11" s="115"/>
      <c r="V11" s="115">
        <v>641</v>
      </c>
      <c r="W11" s="115">
        <v>293</v>
      </c>
      <c r="X11" s="115">
        <v>348</v>
      </c>
      <c r="Y11" s="115"/>
      <c r="Z11" s="115">
        <v>627</v>
      </c>
      <c r="AA11" s="115">
        <v>291</v>
      </c>
      <c r="AB11" s="115">
        <v>336</v>
      </c>
    </row>
    <row r="12" spans="1:29" x14ac:dyDescent="0.3">
      <c r="A12" s="50" t="s">
        <v>179</v>
      </c>
      <c r="B12" s="115">
        <f t="shared" si="2"/>
        <v>2009</v>
      </c>
      <c r="C12" s="115">
        <f t="shared" si="3"/>
        <v>873</v>
      </c>
      <c r="D12" s="115">
        <f t="shared" si="4"/>
        <v>1136</v>
      </c>
      <c r="E12" s="115"/>
      <c r="F12" s="115">
        <v>59</v>
      </c>
      <c r="G12" s="115">
        <v>24</v>
      </c>
      <c r="H12" s="115">
        <v>35</v>
      </c>
      <c r="I12" s="115"/>
      <c r="J12" s="115">
        <v>73</v>
      </c>
      <c r="K12" s="115">
        <v>33</v>
      </c>
      <c r="L12" s="115">
        <v>40</v>
      </c>
      <c r="M12" s="115"/>
      <c r="N12" s="115">
        <v>79</v>
      </c>
      <c r="O12" s="115">
        <v>39</v>
      </c>
      <c r="P12" s="115">
        <v>40</v>
      </c>
      <c r="Q12" s="115"/>
      <c r="R12" s="115">
        <v>657</v>
      </c>
      <c r="S12" s="115">
        <v>291</v>
      </c>
      <c r="T12" s="115">
        <v>366</v>
      </c>
      <c r="U12" s="115"/>
      <c r="V12" s="115">
        <v>556</v>
      </c>
      <c r="W12" s="115">
        <v>240</v>
      </c>
      <c r="X12" s="115">
        <v>316</v>
      </c>
      <c r="Y12" s="115"/>
      <c r="Z12" s="115">
        <v>585</v>
      </c>
      <c r="AA12" s="115">
        <v>246</v>
      </c>
      <c r="AB12" s="115">
        <v>339</v>
      </c>
    </row>
    <row r="13" spans="1:29" x14ac:dyDescent="0.3">
      <c r="A13" s="50" t="s">
        <v>180</v>
      </c>
      <c r="B13" s="115">
        <f t="shared" si="2"/>
        <v>9271</v>
      </c>
      <c r="C13" s="115">
        <f t="shared" si="3"/>
        <v>4625</v>
      </c>
      <c r="D13" s="115">
        <f t="shared" si="4"/>
        <v>4646</v>
      </c>
      <c r="E13" s="115"/>
      <c r="F13" s="115">
        <v>1534</v>
      </c>
      <c r="G13" s="115">
        <v>803</v>
      </c>
      <c r="H13" s="115">
        <v>731</v>
      </c>
      <c r="I13" s="115"/>
      <c r="J13" s="115">
        <v>1356</v>
      </c>
      <c r="K13" s="115">
        <v>685</v>
      </c>
      <c r="L13" s="115">
        <v>671</v>
      </c>
      <c r="M13" s="115"/>
      <c r="N13" s="115">
        <v>1295</v>
      </c>
      <c r="O13" s="115">
        <v>645</v>
      </c>
      <c r="P13" s="115">
        <v>650</v>
      </c>
      <c r="Q13" s="115"/>
      <c r="R13" s="115">
        <v>1851</v>
      </c>
      <c r="S13" s="115">
        <v>915</v>
      </c>
      <c r="T13" s="115">
        <v>936</v>
      </c>
      <c r="U13" s="115"/>
      <c r="V13" s="115">
        <v>1656</v>
      </c>
      <c r="W13" s="115">
        <v>808</v>
      </c>
      <c r="X13" s="115">
        <v>848</v>
      </c>
      <c r="Y13" s="115"/>
      <c r="Z13" s="115">
        <v>1579</v>
      </c>
      <c r="AA13" s="115">
        <v>769</v>
      </c>
      <c r="AB13" s="115">
        <v>810</v>
      </c>
    </row>
    <row r="14" spans="1:29" x14ac:dyDescent="0.3">
      <c r="A14" s="50" t="s">
        <v>181</v>
      </c>
      <c r="B14" s="115">
        <f t="shared" si="2"/>
        <v>2207</v>
      </c>
      <c r="C14" s="115">
        <f t="shared" si="3"/>
        <v>1156</v>
      </c>
      <c r="D14" s="115">
        <f t="shared" si="4"/>
        <v>1051</v>
      </c>
      <c r="E14" s="115"/>
      <c r="F14" s="115">
        <v>359</v>
      </c>
      <c r="G14" s="115">
        <v>198</v>
      </c>
      <c r="H14" s="115">
        <v>161</v>
      </c>
      <c r="I14" s="115"/>
      <c r="J14" s="115">
        <v>345</v>
      </c>
      <c r="K14" s="115">
        <v>186</v>
      </c>
      <c r="L14" s="115">
        <v>159</v>
      </c>
      <c r="M14" s="115"/>
      <c r="N14" s="115">
        <v>351</v>
      </c>
      <c r="O14" s="115">
        <v>183</v>
      </c>
      <c r="P14" s="115">
        <v>168</v>
      </c>
      <c r="Q14" s="115"/>
      <c r="R14" s="115">
        <v>460</v>
      </c>
      <c r="S14" s="115">
        <v>247</v>
      </c>
      <c r="T14" s="115">
        <v>213</v>
      </c>
      <c r="U14" s="115"/>
      <c r="V14" s="115">
        <v>345</v>
      </c>
      <c r="W14" s="115">
        <v>163</v>
      </c>
      <c r="X14" s="115">
        <v>182</v>
      </c>
      <c r="Y14" s="115"/>
      <c r="Z14" s="115">
        <v>347</v>
      </c>
      <c r="AA14" s="115">
        <v>179</v>
      </c>
      <c r="AB14" s="115">
        <v>168</v>
      </c>
      <c r="AC14" s="24"/>
    </row>
    <row r="15" spans="1:29" x14ac:dyDescent="0.3">
      <c r="A15" s="50" t="s">
        <v>182</v>
      </c>
      <c r="B15" s="115">
        <f t="shared" si="2"/>
        <v>3496</v>
      </c>
      <c r="C15" s="115">
        <f t="shared" si="3"/>
        <v>1717</v>
      </c>
      <c r="D15" s="115">
        <f t="shared" si="4"/>
        <v>1779</v>
      </c>
      <c r="E15" s="115"/>
      <c r="F15" s="115">
        <v>757</v>
      </c>
      <c r="G15" s="115">
        <v>372</v>
      </c>
      <c r="H15" s="115">
        <v>385</v>
      </c>
      <c r="I15" s="115"/>
      <c r="J15" s="115">
        <v>621</v>
      </c>
      <c r="K15" s="115">
        <v>305</v>
      </c>
      <c r="L15" s="115">
        <v>316</v>
      </c>
      <c r="M15" s="115"/>
      <c r="N15" s="115">
        <v>614</v>
      </c>
      <c r="O15" s="115">
        <v>323</v>
      </c>
      <c r="P15" s="115">
        <v>291</v>
      </c>
      <c r="Q15" s="115"/>
      <c r="R15" s="115">
        <v>603</v>
      </c>
      <c r="S15" s="115">
        <v>288</v>
      </c>
      <c r="T15" s="115">
        <v>315</v>
      </c>
      <c r="U15" s="115"/>
      <c r="V15" s="115">
        <v>483</v>
      </c>
      <c r="W15" s="115">
        <v>228</v>
      </c>
      <c r="X15" s="115">
        <v>255</v>
      </c>
      <c r="Y15" s="115"/>
      <c r="Z15" s="115">
        <v>418</v>
      </c>
      <c r="AA15" s="115">
        <v>201</v>
      </c>
      <c r="AB15" s="115">
        <v>217</v>
      </c>
      <c r="AC15" s="14"/>
    </row>
    <row r="16" spans="1:29" x14ac:dyDescent="0.3">
      <c r="A16" s="50" t="s">
        <v>183</v>
      </c>
      <c r="B16" s="115">
        <f t="shared" si="2"/>
        <v>1224</v>
      </c>
      <c r="C16" s="115">
        <f t="shared" si="3"/>
        <v>625</v>
      </c>
      <c r="D16" s="115">
        <f t="shared" si="4"/>
        <v>599</v>
      </c>
      <c r="E16" s="115"/>
      <c r="F16" s="115">
        <v>242</v>
      </c>
      <c r="G16" s="115">
        <v>106</v>
      </c>
      <c r="H16" s="115">
        <v>136</v>
      </c>
      <c r="I16" s="115"/>
      <c r="J16" s="115">
        <v>204</v>
      </c>
      <c r="K16" s="115">
        <v>114</v>
      </c>
      <c r="L16" s="115">
        <v>90</v>
      </c>
      <c r="M16" s="115"/>
      <c r="N16" s="115">
        <v>245</v>
      </c>
      <c r="O16" s="115">
        <v>114</v>
      </c>
      <c r="P16" s="115">
        <v>131</v>
      </c>
      <c r="Q16" s="115"/>
      <c r="R16" s="115">
        <v>193</v>
      </c>
      <c r="S16" s="115">
        <v>106</v>
      </c>
      <c r="T16" s="115">
        <v>87</v>
      </c>
      <c r="U16" s="115"/>
      <c r="V16" s="115">
        <v>174</v>
      </c>
      <c r="W16" s="115">
        <v>99</v>
      </c>
      <c r="X16" s="115">
        <v>75</v>
      </c>
      <c r="Y16" s="115"/>
      <c r="Z16" s="115">
        <v>166</v>
      </c>
      <c r="AA16" s="115">
        <v>86</v>
      </c>
      <c r="AB16" s="115">
        <v>80</v>
      </c>
      <c r="AC16" s="24"/>
    </row>
    <row r="17" spans="1:29" x14ac:dyDescent="0.3">
      <c r="A17" s="50" t="s">
        <v>184</v>
      </c>
      <c r="B17" s="115">
        <f t="shared" si="2"/>
        <v>8494</v>
      </c>
      <c r="C17" s="115">
        <f t="shared" si="3"/>
        <v>4211</v>
      </c>
      <c r="D17" s="115">
        <f t="shared" si="4"/>
        <v>4283</v>
      </c>
      <c r="E17" s="115"/>
      <c r="F17" s="115">
        <v>1472</v>
      </c>
      <c r="G17" s="115">
        <v>753</v>
      </c>
      <c r="H17" s="115">
        <v>719</v>
      </c>
      <c r="I17" s="115"/>
      <c r="J17" s="115">
        <v>1322</v>
      </c>
      <c r="K17" s="115">
        <v>661</v>
      </c>
      <c r="L17" s="115">
        <v>661</v>
      </c>
      <c r="M17" s="115"/>
      <c r="N17" s="115">
        <v>1312</v>
      </c>
      <c r="O17" s="115">
        <v>680</v>
      </c>
      <c r="P17" s="115">
        <v>632</v>
      </c>
      <c r="Q17" s="115"/>
      <c r="R17" s="115">
        <v>1549</v>
      </c>
      <c r="S17" s="115">
        <v>764</v>
      </c>
      <c r="T17" s="115">
        <v>785</v>
      </c>
      <c r="U17" s="115"/>
      <c r="V17" s="115">
        <v>1450</v>
      </c>
      <c r="W17" s="115">
        <v>691</v>
      </c>
      <c r="X17" s="115">
        <v>759</v>
      </c>
      <c r="Y17" s="115"/>
      <c r="Z17" s="115">
        <v>1389</v>
      </c>
      <c r="AA17" s="115">
        <v>662</v>
      </c>
      <c r="AB17" s="115">
        <v>727</v>
      </c>
      <c r="AC17" s="24"/>
    </row>
    <row r="18" spans="1:29" x14ac:dyDescent="0.3">
      <c r="A18" s="50" t="s">
        <v>185</v>
      </c>
      <c r="B18" s="115">
        <f t="shared" si="2"/>
        <v>3394</v>
      </c>
      <c r="C18" s="115">
        <f t="shared" si="3"/>
        <v>1693</v>
      </c>
      <c r="D18" s="115">
        <f t="shared" si="4"/>
        <v>1701</v>
      </c>
      <c r="E18" s="115"/>
      <c r="F18" s="115">
        <v>733</v>
      </c>
      <c r="G18" s="115">
        <v>364</v>
      </c>
      <c r="H18" s="115">
        <v>369</v>
      </c>
      <c r="I18" s="115"/>
      <c r="J18" s="115">
        <v>604</v>
      </c>
      <c r="K18" s="115">
        <v>323</v>
      </c>
      <c r="L18" s="115">
        <v>281</v>
      </c>
      <c r="M18" s="115"/>
      <c r="N18" s="115">
        <v>622</v>
      </c>
      <c r="O18" s="115">
        <v>298</v>
      </c>
      <c r="P18" s="115">
        <v>324</v>
      </c>
      <c r="Q18" s="115"/>
      <c r="R18" s="115">
        <v>558</v>
      </c>
      <c r="S18" s="115">
        <v>267</v>
      </c>
      <c r="T18" s="115">
        <v>291</v>
      </c>
      <c r="U18" s="115"/>
      <c r="V18" s="115">
        <v>451</v>
      </c>
      <c r="W18" s="115">
        <v>228</v>
      </c>
      <c r="X18" s="115">
        <v>223</v>
      </c>
      <c r="Y18" s="115"/>
      <c r="Z18" s="115">
        <v>426</v>
      </c>
      <c r="AA18" s="115">
        <v>213</v>
      </c>
      <c r="AB18" s="115">
        <v>213</v>
      </c>
      <c r="AC18" s="24"/>
    </row>
    <row r="19" spans="1:29" x14ac:dyDescent="0.3">
      <c r="A19" s="50" t="s">
        <v>186</v>
      </c>
      <c r="B19" s="115">
        <f t="shared" si="2"/>
        <v>7724</v>
      </c>
      <c r="C19" s="115">
        <f t="shared" si="3"/>
        <v>3781</v>
      </c>
      <c r="D19" s="115">
        <f t="shared" si="4"/>
        <v>3943</v>
      </c>
      <c r="E19" s="115"/>
      <c r="F19" s="115">
        <v>1555</v>
      </c>
      <c r="G19" s="115">
        <v>766</v>
      </c>
      <c r="H19" s="115">
        <v>789</v>
      </c>
      <c r="I19" s="115"/>
      <c r="J19" s="115">
        <v>1502</v>
      </c>
      <c r="K19" s="115">
        <v>745</v>
      </c>
      <c r="L19" s="115">
        <v>757</v>
      </c>
      <c r="M19" s="115"/>
      <c r="N19" s="115">
        <v>1348</v>
      </c>
      <c r="O19" s="115">
        <v>665</v>
      </c>
      <c r="P19" s="115">
        <v>683</v>
      </c>
      <c r="Q19" s="115"/>
      <c r="R19" s="115">
        <v>1217</v>
      </c>
      <c r="S19" s="115">
        <v>598</v>
      </c>
      <c r="T19" s="115">
        <v>619</v>
      </c>
      <c r="U19" s="115"/>
      <c r="V19" s="115">
        <v>1066</v>
      </c>
      <c r="W19" s="115">
        <v>516</v>
      </c>
      <c r="X19" s="115">
        <v>550</v>
      </c>
      <c r="Y19" s="115"/>
      <c r="Z19" s="115">
        <v>1036</v>
      </c>
      <c r="AA19" s="115">
        <v>491</v>
      </c>
      <c r="AB19" s="115">
        <v>545</v>
      </c>
      <c r="AC19" s="24"/>
    </row>
    <row r="20" spans="1:29" x14ac:dyDescent="0.3">
      <c r="A20" s="50" t="s">
        <v>187</v>
      </c>
      <c r="B20" s="115">
        <f t="shared" si="2"/>
        <v>1866</v>
      </c>
      <c r="C20" s="115">
        <f t="shared" si="3"/>
        <v>880</v>
      </c>
      <c r="D20" s="115">
        <f t="shared" si="4"/>
        <v>986</v>
      </c>
      <c r="E20" s="115"/>
      <c r="F20" s="115">
        <v>407</v>
      </c>
      <c r="G20" s="115">
        <v>209</v>
      </c>
      <c r="H20" s="115">
        <v>198</v>
      </c>
      <c r="I20" s="115"/>
      <c r="J20" s="115">
        <v>337</v>
      </c>
      <c r="K20" s="115">
        <v>150</v>
      </c>
      <c r="L20" s="115">
        <v>187</v>
      </c>
      <c r="M20" s="115"/>
      <c r="N20" s="115">
        <v>364</v>
      </c>
      <c r="O20" s="115">
        <v>175</v>
      </c>
      <c r="P20" s="115">
        <v>189</v>
      </c>
      <c r="Q20" s="115"/>
      <c r="R20" s="115">
        <v>298</v>
      </c>
      <c r="S20" s="115">
        <v>130</v>
      </c>
      <c r="T20" s="115">
        <v>168</v>
      </c>
      <c r="U20" s="115"/>
      <c r="V20" s="115">
        <v>233</v>
      </c>
      <c r="W20" s="115">
        <v>118</v>
      </c>
      <c r="X20" s="115">
        <v>115</v>
      </c>
      <c r="Y20" s="115"/>
      <c r="Z20" s="115">
        <v>227</v>
      </c>
      <c r="AA20" s="115">
        <v>98</v>
      </c>
      <c r="AB20" s="115">
        <v>129</v>
      </c>
      <c r="AC20" s="24"/>
    </row>
    <row r="21" spans="1:29" x14ac:dyDescent="0.3">
      <c r="A21" s="68" t="s">
        <v>188</v>
      </c>
      <c r="B21" s="115">
        <f t="shared" si="2"/>
        <v>6252</v>
      </c>
      <c r="C21" s="115">
        <f t="shared" si="3"/>
        <v>3287</v>
      </c>
      <c r="D21" s="115">
        <f t="shared" si="4"/>
        <v>2965</v>
      </c>
      <c r="E21" s="115"/>
      <c r="F21" s="115">
        <v>999</v>
      </c>
      <c r="G21" s="115">
        <v>548</v>
      </c>
      <c r="H21" s="115">
        <v>451</v>
      </c>
      <c r="I21" s="115"/>
      <c r="J21" s="115">
        <v>983</v>
      </c>
      <c r="K21" s="115">
        <v>543</v>
      </c>
      <c r="L21" s="115">
        <v>440</v>
      </c>
      <c r="M21" s="115"/>
      <c r="N21" s="115">
        <v>950</v>
      </c>
      <c r="O21" s="115">
        <v>473</v>
      </c>
      <c r="P21" s="115">
        <v>477</v>
      </c>
      <c r="Q21" s="115"/>
      <c r="R21" s="115">
        <v>1143</v>
      </c>
      <c r="S21" s="115">
        <v>614</v>
      </c>
      <c r="T21" s="115">
        <v>529</v>
      </c>
      <c r="U21" s="115"/>
      <c r="V21" s="115">
        <v>1075</v>
      </c>
      <c r="W21" s="115">
        <v>557</v>
      </c>
      <c r="X21" s="115">
        <v>518</v>
      </c>
      <c r="Y21" s="115"/>
      <c r="Z21" s="115">
        <v>1102</v>
      </c>
      <c r="AA21" s="115">
        <v>552</v>
      </c>
      <c r="AB21" s="115">
        <v>550</v>
      </c>
      <c r="AC21" s="24"/>
    </row>
    <row r="22" spans="1:29" x14ac:dyDescent="0.3">
      <c r="A22" s="50" t="s">
        <v>189</v>
      </c>
      <c r="B22" s="115">
        <f t="shared" si="2"/>
        <v>842</v>
      </c>
      <c r="C22" s="115">
        <f t="shared" si="3"/>
        <v>410</v>
      </c>
      <c r="D22" s="115">
        <f t="shared" si="4"/>
        <v>432</v>
      </c>
      <c r="E22" s="115"/>
      <c r="F22" s="115">
        <v>189</v>
      </c>
      <c r="G22" s="115">
        <v>105</v>
      </c>
      <c r="H22" s="115">
        <v>84</v>
      </c>
      <c r="I22" s="115"/>
      <c r="J22" s="115">
        <v>133</v>
      </c>
      <c r="K22" s="115">
        <v>63</v>
      </c>
      <c r="L22" s="115">
        <v>70</v>
      </c>
      <c r="M22" s="115"/>
      <c r="N22" s="115">
        <v>154</v>
      </c>
      <c r="O22" s="115">
        <v>74</v>
      </c>
      <c r="P22" s="115">
        <v>80</v>
      </c>
      <c r="Q22" s="115"/>
      <c r="R22" s="115">
        <v>142</v>
      </c>
      <c r="S22" s="115">
        <v>68</v>
      </c>
      <c r="T22" s="115">
        <v>74</v>
      </c>
      <c r="U22" s="115"/>
      <c r="V22" s="115">
        <v>108</v>
      </c>
      <c r="W22" s="115">
        <v>49</v>
      </c>
      <c r="X22" s="115">
        <v>59</v>
      </c>
      <c r="Y22" s="115"/>
      <c r="Z22" s="115">
        <v>116</v>
      </c>
      <c r="AA22" s="115">
        <v>51</v>
      </c>
      <c r="AB22" s="115">
        <v>65</v>
      </c>
      <c r="AC22" s="24"/>
    </row>
    <row r="23" spans="1:29" x14ac:dyDescent="0.3">
      <c r="A23" s="50" t="s">
        <v>190</v>
      </c>
      <c r="B23" s="115">
        <f t="shared" si="2"/>
        <v>6812</v>
      </c>
      <c r="C23" s="115">
        <f t="shared" si="3"/>
        <v>3385</v>
      </c>
      <c r="D23" s="115">
        <f t="shared" si="4"/>
        <v>3427</v>
      </c>
      <c r="E23" s="115"/>
      <c r="F23" s="115">
        <v>1031</v>
      </c>
      <c r="G23" s="115">
        <v>545</v>
      </c>
      <c r="H23" s="115">
        <v>486</v>
      </c>
      <c r="I23" s="115"/>
      <c r="J23" s="115">
        <v>674</v>
      </c>
      <c r="K23" s="115">
        <v>344</v>
      </c>
      <c r="L23" s="115">
        <v>330</v>
      </c>
      <c r="M23" s="115"/>
      <c r="N23" s="115">
        <v>650</v>
      </c>
      <c r="O23" s="115">
        <v>342</v>
      </c>
      <c r="P23" s="115">
        <v>308</v>
      </c>
      <c r="Q23" s="115"/>
      <c r="R23" s="115">
        <v>1710</v>
      </c>
      <c r="S23" s="115">
        <v>834</v>
      </c>
      <c r="T23" s="115">
        <v>876</v>
      </c>
      <c r="U23" s="115"/>
      <c r="V23" s="115">
        <v>1301</v>
      </c>
      <c r="W23" s="115">
        <v>637</v>
      </c>
      <c r="X23" s="115">
        <v>664</v>
      </c>
      <c r="Y23" s="115"/>
      <c r="Z23" s="115">
        <v>1446</v>
      </c>
      <c r="AA23" s="115">
        <v>683</v>
      </c>
      <c r="AB23" s="115">
        <v>763</v>
      </c>
      <c r="AC23" s="24"/>
    </row>
    <row r="24" spans="1:29" x14ac:dyDescent="0.3">
      <c r="A24" s="50" t="s">
        <v>191</v>
      </c>
      <c r="B24" s="115">
        <f t="shared" si="2"/>
        <v>972</v>
      </c>
      <c r="C24" s="115">
        <f t="shared" si="3"/>
        <v>458</v>
      </c>
      <c r="D24" s="115">
        <f t="shared" si="4"/>
        <v>514</v>
      </c>
      <c r="E24" s="115"/>
      <c r="F24" s="115">
        <v>277</v>
      </c>
      <c r="G24" s="115">
        <v>124</v>
      </c>
      <c r="H24" s="115">
        <v>153</v>
      </c>
      <c r="I24" s="115"/>
      <c r="J24" s="115">
        <v>204</v>
      </c>
      <c r="K24" s="115">
        <v>99</v>
      </c>
      <c r="L24" s="115">
        <v>105</v>
      </c>
      <c r="M24" s="115"/>
      <c r="N24" s="115">
        <v>169</v>
      </c>
      <c r="O24" s="115">
        <v>85</v>
      </c>
      <c r="P24" s="115">
        <v>84</v>
      </c>
      <c r="Q24" s="115"/>
      <c r="R24" s="115">
        <v>134</v>
      </c>
      <c r="S24" s="115">
        <v>55</v>
      </c>
      <c r="T24" s="115">
        <v>79</v>
      </c>
      <c r="U24" s="115"/>
      <c r="V24" s="115">
        <v>98</v>
      </c>
      <c r="W24" s="115">
        <v>44</v>
      </c>
      <c r="X24" s="115">
        <v>54</v>
      </c>
      <c r="Y24" s="115"/>
      <c r="Z24" s="115">
        <v>90</v>
      </c>
      <c r="AA24" s="115">
        <v>51</v>
      </c>
      <c r="AB24" s="115">
        <v>39</v>
      </c>
      <c r="AC24" s="14"/>
    </row>
    <row r="25" spans="1:29" x14ac:dyDescent="0.3">
      <c r="A25" s="50" t="s">
        <v>192</v>
      </c>
      <c r="B25" s="115">
        <f t="shared" si="2"/>
        <v>2136</v>
      </c>
      <c r="C25" s="115">
        <f t="shared" si="3"/>
        <v>1023</v>
      </c>
      <c r="D25" s="115">
        <f t="shared" si="4"/>
        <v>1113</v>
      </c>
      <c r="E25" s="115"/>
      <c r="F25" s="115">
        <v>459</v>
      </c>
      <c r="G25" s="115">
        <v>213</v>
      </c>
      <c r="H25" s="115">
        <v>246</v>
      </c>
      <c r="I25" s="115"/>
      <c r="J25" s="115">
        <v>337</v>
      </c>
      <c r="K25" s="115">
        <v>182</v>
      </c>
      <c r="L25" s="115">
        <v>155</v>
      </c>
      <c r="M25" s="115"/>
      <c r="N25" s="115">
        <v>380</v>
      </c>
      <c r="O25" s="115">
        <v>182</v>
      </c>
      <c r="P25" s="115">
        <v>198</v>
      </c>
      <c r="Q25" s="115"/>
      <c r="R25" s="115">
        <v>367</v>
      </c>
      <c r="S25" s="115">
        <v>181</v>
      </c>
      <c r="T25" s="115">
        <v>186</v>
      </c>
      <c r="U25" s="115"/>
      <c r="V25" s="115">
        <v>316</v>
      </c>
      <c r="W25" s="115">
        <v>149</v>
      </c>
      <c r="X25" s="115">
        <v>167</v>
      </c>
      <c r="Y25" s="115"/>
      <c r="Z25" s="115">
        <v>277</v>
      </c>
      <c r="AA25" s="115">
        <v>116</v>
      </c>
      <c r="AB25" s="115">
        <v>161</v>
      </c>
      <c r="AC25" s="24"/>
    </row>
    <row r="26" spans="1:29" x14ac:dyDescent="0.3">
      <c r="A26" s="50" t="s">
        <v>193</v>
      </c>
      <c r="B26" s="115">
        <f t="shared" si="2"/>
        <v>2610</v>
      </c>
      <c r="C26" s="115">
        <f t="shared" si="3"/>
        <v>1332</v>
      </c>
      <c r="D26" s="115">
        <f t="shared" si="4"/>
        <v>1278</v>
      </c>
      <c r="E26" s="115"/>
      <c r="F26" s="115">
        <v>566</v>
      </c>
      <c r="G26" s="115">
        <v>301</v>
      </c>
      <c r="H26" s="115">
        <v>265</v>
      </c>
      <c r="I26" s="115"/>
      <c r="J26" s="115">
        <v>488</v>
      </c>
      <c r="K26" s="115">
        <v>249</v>
      </c>
      <c r="L26" s="115">
        <v>239</v>
      </c>
      <c r="M26" s="115"/>
      <c r="N26" s="115">
        <v>454</v>
      </c>
      <c r="O26" s="115">
        <v>234</v>
      </c>
      <c r="P26" s="115">
        <v>220</v>
      </c>
      <c r="Q26" s="115"/>
      <c r="R26" s="115">
        <v>447</v>
      </c>
      <c r="S26" s="115">
        <v>222</v>
      </c>
      <c r="T26" s="115">
        <v>225</v>
      </c>
      <c r="U26" s="115"/>
      <c r="V26" s="115">
        <v>314</v>
      </c>
      <c r="W26" s="115">
        <v>151</v>
      </c>
      <c r="X26" s="115">
        <v>163</v>
      </c>
      <c r="Y26" s="115"/>
      <c r="Z26" s="115">
        <v>341</v>
      </c>
      <c r="AA26" s="115">
        <v>175</v>
      </c>
      <c r="AB26" s="115">
        <v>166</v>
      </c>
      <c r="AC26" s="24"/>
    </row>
    <row r="27" spans="1:29" x14ac:dyDescent="0.3">
      <c r="A27" s="50" t="s">
        <v>194</v>
      </c>
      <c r="B27" s="115">
        <f t="shared" si="2"/>
        <v>3718</v>
      </c>
      <c r="C27" s="115">
        <f t="shared" si="3"/>
        <v>1845</v>
      </c>
      <c r="D27" s="115">
        <f t="shared" si="4"/>
        <v>1873</v>
      </c>
      <c r="E27" s="115"/>
      <c r="F27" s="115">
        <v>868</v>
      </c>
      <c r="G27" s="115">
        <v>433</v>
      </c>
      <c r="H27" s="115">
        <v>435</v>
      </c>
      <c r="I27" s="115"/>
      <c r="J27" s="115">
        <v>714</v>
      </c>
      <c r="K27" s="115">
        <v>345</v>
      </c>
      <c r="L27" s="115">
        <v>369</v>
      </c>
      <c r="M27" s="115"/>
      <c r="N27" s="115">
        <v>664</v>
      </c>
      <c r="O27" s="115">
        <v>353</v>
      </c>
      <c r="P27" s="115">
        <v>311</v>
      </c>
      <c r="Q27" s="115"/>
      <c r="R27" s="115">
        <v>562</v>
      </c>
      <c r="S27" s="115">
        <v>282</v>
      </c>
      <c r="T27" s="115">
        <v>280</v>
      </c>
      <c r="U27" s="115"/>
      <c r="V27" s="115">
        <v>509</v>
      </c>
      <c r="W27" s="115">
        <v>243</v>
      </c>
      <c r="X27" s="115">
        <v>266</v>
      </c>
      <c r="Y27" s="115"/>
      <c r="Z27" s="115">
        <v>401</v>
      </c>
      <c r="AA27" s="115">
        <v>189</v>
      </c>
      <c r="AB27" s="115">
        <v>212</v>
      </c>
      <c r="AC27" s="24"/>
    </row>
    <row r="28" spans="1:29" x14ac:dyDescent="0.3">
      <c r="A28" s="50" t="s">
        <v>195</v>
      </c>
      <c r="B28" s="115">
        <f t="shared" si="2"/>
        <v>1588</v>
      </c>
      <c r="C28" s="115">
        <f t="shared" si="3"/>
        <v>767</v>
      </c>
      <c r="D28" s="115">
        <f t="shared" si="4"/>
        <v>821</v>
      </c>
      <c r="E28" s="115"/>
      <c r="F28" s="115">
        <v>353</v>
      </c>
      <c r="G28" s="115">
        <v>159</v>
      </c>
      <c r="H28" s="115">
        <v>194</v>
      </c>
      <c r="I28" s="115"/>
      <c r="J28" s="115">
        <v>296</v>
      </c>
      <c r="K28" s="115">
        <v>143</v>
      </c>
      <c r="L28" s="115">
        <v>153</v>
      </c>
      <c r="M28" s="115"/>
      <c r="N28" s="115">
        <v>283</v>
      </c>
      <c r="O28" s="115">
        <v>128</v>
      </c>
      <c r="P28" s="115">
        <v>155</v>
      </c>
      <c r="Q28" s="115"/>
      <c r="R28" s="115">
        <v>229</v>
      </c>
      <c r="S28" s="115">
        <v>118</v>
      </c>
      <c r="T28" s="115">
        <v>111</v>
      </c>
      <c r="U28" s="115"/>
      <c r="V28" s="115">
        <v>210</v>
      </c>
      <c r="W28" s="115">
        <v>116</v>
      </c>
      <c r="X28" s="115">
        <v>94</v>
      </c>
      <c r="Y28" s="115"/>
      <c r="Z28" s="115">
        <v>217</v>
      </c>
      <c r="AA28" s="115">
        <v>103</v>
      </c>
      <c r="AB28" s="115">
        <v>114</v>
      </c>
      <c r="AC28" s="24"/>
    </row>
    <row r="29" spans="1:29" x14ac:dyDescent="0.3">
      <c r="A29" s="50" t="s">
        <v>196</v>
      </c>
      <c r="B29" s="115">
        <f t="shared" si="2"/>
        <v>2017</v>
      </c>
      <c r="C29" s="115">
        <f t="shared" si="3"/>
        <v>1035</v>
      </c>
      <c r="D29" s="115">
        <f t="shared" si="4"/>
        <v>982</v>
      </c>
      <c r="E29" s="115"/>
      <c r="F29" s="115">
        <v>414</v>
      </c>
      <c r="G29" s="115">
        <v>209</v>
      </c>
      <c r="H29" s="115">
        <v>205</v>
      </c>
      <c r="I29" s="115"/>
      <c r="J29" s="115">
        <v>345</v>
      </c>
      <c r="K29" s="115">
        <v>186</v>
      </c>
      <c r="L29" s="115">
        <v>159</v>
      </c>
      <c r="M29" s="115"/>
      <c r="N29" s="115">
        <v>356</v>
      </c>
      <c r="O29" s="115">
        <v>181</v>
      </c>
      <c r="P29" s="115">
        <v>175</v>
      </c>
      <c r="Q29" s="115"/>
      <c r="R29" s="115">
        <v>353</v>
      </c>
      <c r="S29" s="115">
        <v>177</v>
      </c>
      <c r="T29" s="115">
        <v>176</v>
      </c>
      <c r="U29" s="115"/>
      <c r="V29" s="115">
        <v>248</v>
      </c>
      <c r="W29" s="115">
        <v>126</v>
      </c>
      <c r="X29" s="115">
        <v>122</v>
      </c>
      <c r="Y29" s="115"/>
      <c r="Z29" s="115">
        <v>301</v>
      </c>
      <c r="AA29" s="115">
        <v>156</v>
      </c>
      <c r="AB29" s="115">
        <v>145</v>
      </c>
      <c r="AC29" s="24"/>
    </row>
    <row r="30" spans="1:29" x14ac:dyDescent="0.3">
      <c r="A30" s="50" t="s">
        <v>197</v>
      </c>
      <c r="B30" s="115">
        <f t="shared" si="2"/>
        <v>4475</v>
      </c>
      <c r="C30" s="115">
        <f t="shared" si="3"/>
        <v>2187</v>
      </c>
      <c r="D30" s="115">
        <f t="shared" si="4"/>
        <v>2288</v>
      </c>
      <c r="E30" s="115"/>
      <c r="F30" s="115">
        <v>1037</v>
      </c>
      <c r="G30" s="115">
        <v>499</v>
      </c>
      <c r="H30" s="115">
        <v>538</v>
      </c>
      <c r="I30" s="115"/>
      <c r="J30" s="115">
        <v>884</v>
      </c>
      <c r="K30" s="115">
        <v>448</v>
      </c>
      <c r="L30" s="115">
        <v>436</v>
      </c>
      <c r="M30" s="115"/>
      <c r="N30" s="115">
        <v>759</v>
      </c>
      <c r="O30" s="115">
        <v>378</v>
      </c>
      <c r="P30" s="115">
        <v>381</v>
      </c>
      <c r="Q30" s="115"/>
      <c r="R30" s="115">
        <v>743</v>
      </c>
      <c r="S30" s="115">
        <v>350</v>
      </c>
      <c r="T30" s="115">
        <v>393</v>
      </c>
      <c r="U30" s="115"/>
      <c r="V30" s="115">
        <v>507</v>
      </c>
      <c r="W30" s="115">
        <v>271</v>
      </c>
      <c r="X30" s="115">
        <v>236</v>
      </c>
      <c r="Y30" s="115"/>
      <c r="Z30" s="115">
        <v>545</v>
      </c>
      <c r="AA30" s="115">
        <v>241</v>
      </c>
      <c r="AB30" s="115">
        <v>304</v>
      </c>
      <c r="AC30" s="24"/>
    </row>
    <row r="31" spans="1:29" x14ac:dyDescent="0.3">
      <c r="A31" s="50" t="s">
        <v>198</v>
      </c>
      <c r="B31" s="115">
        <f t="shared" si="2"/>
        <v>3622</v>
      </c>
      <c r="C31" s="115">
        <f t="shared" si="3"/>
        <v>1822</v>
      </c>
      <c r="D31" s="115">
        <f t="shared" si="4"/>
        <v>1800</v>
      </c>
      <c r="E31" s="115"/>
      <c r="F31" s="115">
        <v>920</v>
      </c>
      <c r="G31" s="115">
        <v>497</v>
      </c>
      <c r="H31" s="115">
        <v>423</v>
      </c>
      <c r="I31" s="115"/>
      <c r="J31" s="115">
        <v>654</v>
      </c>
      <c r="K31" s="115">
        <v>313</v>
      </c>
      <c r="L31" s="115">
        <v>341</v>
      </c>
      <c r="M31" s="115"/>
      <c r="N31" s="115">
        <v>655</v>
      </c>
      <c r="O31" s="115">
        <v>315</v>
      </c>
      <c r="P31" s="115">
        <v>340</v>
      </c>
      <c r="Q31" s="115"/>
      <c r="R31" s="115">
        <v>541</v>
      </c>
      <c r="S31" s="115">
        <v>286</v>
      </c>
      <c r="T31" s="115">
        <v>255</v>
      </c>
      <c r="U31" s="115"/>
      <c r="V31" s="115">
        <v>408</v>
      </c>
      <c r="W31" s="115">
        <v>189</v>
      </c>
      <c r="X31" s="115">
        <v>219</v>
      </c>
      <c r="Y31" s="115"/>
      <c r="Z31" s="115">
        <v>444</v>
      </c>
      <c r="AA31" s="115">
        <v>222</v>
      </c>
      <c r="AB31" s="115">
        <v>222</v>
      </c>
      <c r="AC31" s="24"/>
    </row>
    <row r="32" spans="1:29" x14ac:dyDescent="0.3">
      <c r="A32" s="50" t="s">
        <v>199</v>
      </c>
      <c r="B32" s="115">
        <f t="shared" si="2"/>
        <v>1265</v>
      </c>
      <c r="C32" s="115">
        <f t="shared" si="3"/>
        <v>594</v>
      </c>
      <c r="D32" s="115">
        <f t="shared" si="4"/>
        <v>671</v>
      </c>
      <c r="E32" s="115"/>
      <c r="F32" s="115">
        <v>340</v>
      </c>
      <c r="G32" s="115">
        <v>170</v>
      </c>
      <c r="H32" s="115">
        <v>170</v>
      </c>
      <c r="I32" s="115"/>
      <c r="J32" s="115">
        <v>243</v>
      </c>
      <c r="K32" s="115">
        <v>105</v>
      </c>
      <c r="L32" s="115">
        <v>138</v>
      </c>
      <c r="M32" s="115"/>
      <c r="N32" s="115">
        <v>216</v>
      </c>
      <c r="O32" s="115">
        <v>106</v>
      </c>
      <c r="P32" s="115">
        <v>110</v>
      </c>
      <c r="Q32" s="115"/>
      <c r="R32" s="115">
        <v>151</v>
      </c>
      <c r="S32" s="115">
        <v>64</v>
      </c>
      <c r="T32" s="115">
        <v>87</v>
      </c>
      <c r="U32" s="115"/>
      <c r="V32" s="115">
        <v>158</v>
      </c>
      <c r="W32" s="115">
        <v>76</v>
      </c>
      <c r="X32" s="115">
        <v>82</v>
      </c>
      <c r="Y32" s="115"/>
      <c r="Z32" s="115">
        <v>157</v>
      </c>
      <c r="AA32" s="115">
        <v>73</v>
      </c>
      <c r="AB32" s="115">
        <v>84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f t="shared" si="2"/>
        <v>1305</v>
      </c>
      <c r="C33" s="115">
        <f t="shared" si="3"/>
        <v>660</v>
      </c>
      <c r="D33" s="115">
        <f t="shared" si="4"/>
        <v>645</v>
      </c>
      <c r="E33" s="115"/>
      <c r="F33" s="115">
        <v>334</v>
      </c>
      <c r="G33" s="115">
        <v>173</v>
      </c>
      <c r="H33" s="115">
        <v>161</v>
      </c>
      <c r="I33" s="115"/>
      <c r="J33" s="115">
        <v>219</v>
      </c>
      <c r="K33" s="115">
        <v>92</v>
      </c>
      <c r="L33" s="115">
        <v>127</v>
      </c>
      <c r="M33" s="115"/>
      <c r="N33" s="115">
        <v>199</v>
      </c>
      <c r="O33" s="115">
        <v>109</v>
      </c>
      <c r="P33" s="115">
        <v>90</v>
      </c>
      <c r="Q33" s="115"/>
      <c r="R33" s="115">
        <v>223</v>
      </c>
      <c r="S33" s="115">
        <v>121</v>
      </c>
      <c r="T33" s="115">
        <v>102</v>
      </c>
      <c r="U33" s="115"/>
      <c r="V33" s="115">
        <v>183</v>
      </c>
      <c r="W33" s="115">
        <v>97</v>
      </c>
      <c r="X33" s="115">
        <v>86</v>
      </c>
      <c r="Y33" s="115"/>
      <c r="Z33" s="115">
        <v>147</v>
      </c>
      <c r="AA33" s="115">
        <v>68</v>
      </c>
      <c r="AB33" s="115">
        <v>79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f t="shared" si="2"/>
        <v>5550</v>
      </c>
      <c r="C34" s="115">
        <f t="shared" si="3"/>
        <v>2733</v>
      </c>
      <c r="D34" s="115">
        <f t="shared" si="4"/>
        <v>2817</v>
      </c>
      <c r="E34" s="115"/>
      <c r="F34" s="115">
        <v>1389</v>
      </c>
      <c r="G34" s="115">
        <v>701</v>
      </c>
      <c r="H34" s="115">
        <v>688</v>
      </c>
      <c r="I34" s="115"/>
      <c r="J34" s="115">
        <v>957</v>
      </c>
      <c r="K34" s="115">
        <v>472</v>
      </c>
      <c r="L34" s="115">
        <v>485</v>
      </c>
      <c r="M34" s="115"/>
      <c r="N34" s="115">
        <v>897</v>
      </c>
      <c r="O34" s="115">
        <v>439</v>
      </c>
      <c r="P34" s="115">
        <v>458</v>
      </c>
      <c r="Q34" s="115"/>
      <c r="R34" s="115">
        <v>871</v>
      </c>
      <c r="S34" s="115">
        <v>443</v>
      </c>
      <c r="T34" s="115">
        <v>428</v>
      </c>
      <c r="U34" s="115"/>
      <c r="V34" s="115">
        <v>705</v>
      </c>
      <c r="W34" s="115">
        <v>343</v>
      </c>
      <c r="X34" s="115">
        <v>362</v>
      </c>
      <c r="Y34" s="115"/>
      <c r="Z34" s="115">
        <v>731</v>
      </c>
      <c r="AA34" s="115">
        <v>335</v>
      </c>
      <c r="AB34" s="115">
        <v>396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f t="shared" si="2"/>
        <v>3743</v>
      </c>
      <c r="C35" s="115">
        <f t="shared" si="3"/>
        <v>1799</v>
      </c>
      <c r="D35" s="115">
        <f t="shared" si="4"/>
        <v>1944</v>
      </c>
      <c r="E35" s="115"/>
      <c r="F35" s="115">
        <v>815</v>
      </c>
      <c r="G35" s="115">
        <v>387</v>
      </c>
      <c r="H35" s="115">
        <v>428</v>
      </c>
      <c r="I35" s="115"/>
      <c r="J35" s="115">
        <v>657</v>
      </c>
      <c r="K35" s="115">
        <v>329</v>
      </c>
      <c r="L35" s="115">
        <v>328</v>
      </c>
      <c r="M35" s="115"/>
      <c r="N35" s="115">
        <v>636</v>
      </c>
      <c r="O35" s="115">
        <v>303</v>
      </c>
      <c r="P35" s="115">
        <v>333</v>
      </c>
      <c r="Q35" s="115"/>
      <c r="R35" s="115">
        <v>582</v>
      </c>
      <c r="S35" s="115">
        <v>261</v>
      </c>
      <c r="T35" s="115">
        <v>321</v>
      </c>
      <c r="U35" s="115"/>
      <c r="V35" s="115">
        <v>552</v>
      </c>
      <c r="W35" s="115">
        <v>271</v>
      </c>
      <c r="X35" s="115">
        <v>281</v>
      </c>
      <c r="Y35" s="115"/>
      <c r="Z35" s="115">
        <v>501</v>
      </c>
      <c r="AA35" s="115">
        <v>248</v>
      </c>
      <c r="AB35" s="115">
        <v>253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f t="shared" si="2"/>
        <v>1262</v>
      </c>
      <c r="C36" s="115">
        <f t="shared" si="3"/>
        <v>609</v>
      </c>
      <c r="D36" s="115">
        <f>+H36+L36+P36+T36+X36+AB36</f>
        <v>653</v>
      </c>
      <c r="E36" s="115"/>
      <c r="F36" s="115">
        <v>251</v>
      </c>
      <c r="G36" s="115">
        <v>119</v>
      </c>
      <c r="H36" s="115">
        <v>132</v>
      </c>
      <c r="I36" s="115"/>
      <c r="J36" s="115">
        <v>277</v>
      </c>
      <c r="K36" s="115">
        <v>135</v>
      </c>
      <c r="L36" s="115">
        <v>142</v>
      </c>
      <c r="M36" s="115"/>
      <c r="N36" s="115">
        <v>249</v>
      </c>
      <c r="O36" s="115">
        <v>110</v>
      </c>
      <c r="P36" s="115">
        <v>139</v>
      </c>
      <c r="Q36" s="115"/>
      <c r="R36" s="115">
        <v>187</v>
      </c>
      <c r="S36" s="115">
        <v>88</v>
      </c>
      <c r="T36" s="115">
        <v>99</v>
      </c>
      <c r="U36" s="115"/>
      <c r="V36" s="115">
        <v>152</v>
      </c>
      <c r="W36" s="115">
        <v>85</v>
      </c>
      <c r="X36" s="115">
        <v>67</v>
      </c>
      <c r="Y36" s="115"/>
      <c r="Z36" s="115">
        <v>146</v>
      </c>
      <c r="AA36" s="115">
        <v>72</v>
      </c>
      <c r="AB36" s="115">
        <v>74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hyperlinks>
    <hyperlink ref="AC2" location="Contenido!A1" display="Contenido" xr:uid="{336116C8-8BEA-4748-88D7-B47824C50414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D960D-1143-4CB4-927B-4A9551EF12EB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4414062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249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ht="17.399999999999999" customHeight="1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92.765023501534387</v>
      </c>
      <c r="C9" s="121">
        <v>91.56153250773994</v>
      </c>
      <c r="D9" s="121">
        <v>93.977618342041652</v>
      </c>
      <c r="E9" s="121"/>
      <c r="F9" s="121">
        <v>89.325213154689393</v>
      </c>
      <c r="G9" s="121">
        <v>87.789215223344982</v>
      </c>
      <c r="H9" s="121">
        <v>90.962157809983907</v>
      </c>
      <c r="I9" s="121"/>
      <c r="J9" s="121">
        <v>90.582433067167685</v>
      </c>
      <c r="K9" s="121">
        <v>89.290233521223968</v>
      </c>
      <c r="L9" s="121">
        <v>91.929487948195231</v>
      </c>
      <c r="M9" s="121"/>
      <c r="N9" s="121">
        <v>94.612709453050897</v>
      </c>
      <c r="O9" s="121">
        <v>93.318457914962195</v>
      </c>
      <c r="P9" s="121">
        <v>95.960247805885388</v>
      </c>
      <c r="Q9" s="121"/>
      <c r="R9" s="121">
        <v>91.458135360574389</v>
      </c>
      <c r="S9" s="121">
        <v>89.848468793048639</v>
      </c>
      <c r="T9" s="121">
        <v>93.056286165176232</v>
      </c>
      <c r="U9" s="121"/>
      <c r="V9" s="121">
        <v>94.568893994511456</v>
      </c>
      <c r="W9" s="121">
        <v>94.283854166666671</v>
      </c>
      <c r="X9" s="121">
        <v>94.842908999874837</v>
      </c>
      <c r="Y9" s="121"/>
      <c r="Z9" s="121">
        <v>97.771699246113826</v>
      </c>
      <c r="AA9" s="121">
        <v>97.213751039645132</v>
      </c>
      <c r="AB9" s="121">
        <v>98.289389067524112</v>
      </c>
      <c r="AC9" s="14"/>
    </row>
    <row r="10" spans="1:29" x14ac:dyDescent="0.3">
      <c r="A10" s="50" t="s">
        <v>177</v>
      </c>
      <c r="B10" s="117">
        <v>93.906878712397017</v>
      </c>
      <c r="C10" s="117">
        <v>93.770856507230263</v>
      </c>
      <c r="D10" s="117">
        <v>94.052339413164148</v>
      </c>
      <c r="E10" s="117"/>
      <c r="F10" s="117">
        <v>89.290161892901622</v>
      </c>
      <c r="G10" s="117">
        <v>89.772727272727266</v>
      </c>
      <c r="H10" s="117">
        <v>88.705234159779607</v>
      </c>
      <c r="I10" s="117"/>
      <c r="J10" s="117">
        <v>93.935309973045818</v>
      </c>
      <c r="K10" s="117">
        <v>94.285714285714278</v>
      </c>
      <c r="L10" s="117">
        <v>93.55742296918767</v>
      </c>
      <c r="M10" s="117"/>
      <c r="N10" s="117">
        <v>96.282527881040892</v>
      </c>
      <c r="O10" s="117">
        <v>97.59299781181619</v>
      </c>
      <c r="P10" s="117">
        <v>94.571428571428569</v>
      </c>
      <c r="Q10" s="117"/>
      <c r="R10" s="117">
        <v>89.710289710289715</v>
      </c>
      <c r="S10" s="117">
        <v>86.693548387096769</v>
      </c>
      <c r="T10" s="117">
        <v>92.673267326732685</v>
      </c>
      <c r="U10" s="117"/>
      <c r="V10" s="117">
        <v>97.145877378435515</v>
      </c>
      <c r="W10" s="117">
        <v>98.05194805194806</v>
      </c>
      <c r="X10" s="117">
        <v>96.280991735537185</v>
      </c>
      <c r="Y10" s="117"/>
      <c r="Z10" s="117">
        <v>97.065217391304344</v>
      </c>
      <c r="AA10" s="117">
        <v>96.717724288840273</v>
      </c>
      <c r="AB10" s="117">
        <v>97.408207343412528</v>
      </c>
      <c r="AC10" s="14"/>
    </row>
    <row r="11" spans="1:29" x14ac:dyDescent="0.3">
      <c r="A11" s="50" t="s">
        <v>178</v>
      </c>
      <c r="B11" s="117">
        <v>94.792737238780404</v>
      </c>
      <c r="C11" s="117">
        <v>94.061583577712611</v>
      </c>
      <c r="D11" s="117">
        <v>95.434083601286162</v>
      </c>
      <c r="E11" s="117"/>
      <c r="F11" s="117">
        <v>83.713355048859938</v>
      </c>
      <c r="G11" s="117">
        <v>83.673469387755105</v>
      </c>
      <c r="H11" s="117">
        <v>83.75</v>
      </c>
      <c r="I11" s="117"/>
      <c r="J11" s="117">
        <v>89.08554572271386</v>
      </c>
      <c r="K11" s="117">
        <v>86.627906976744185</v>
      </c>
      <c r="L11" s="117">
        <v>91.616766467065872</v>
      </c>
      <c r="M11" s="117"/>
      <c r="N11" s="117">
        <v>89.622641509433961</v>
      </c>
      <c r="O11" s="117">
        <v>91.358024691358025</v>
      </c>
      <c r="P11" s="117">
        <v>87.820512820512818</v>
      </c>
      <c r="Q11" s="117"/>
      <c r="R11" s="117">
        <v>98.200899550224889</v>
      </c>
      <c r="S11" s="117">
        <v>97.894736842105274</v>
      </c>
      <c r="T11" s="117">
        <v>98.429319371727757</v>
      </c>
      <c r="U11" s="117"/>
      <c r="V11" s="117">
        <v>97.268588770864952</v>
      </c>
      <c r="W11" s="117">
        <v>95.751633986928113</v>
      </c>
      <c r="X11" s="117">
        <v>98.583569405099141</v>
      </c>
      <c r="Y11" s="117"/>
      <c r="Z11" s="117">
        <v>99.682034976152622</v>
      </c>
      <c r="AA11" s="117">
        <v>99.657534246575338</v>
      </c>
      <c r="AB11" s="117">
        <v>99.703264094955486</v>
      </c>
    </row>
    <row r="12" spans="1:29" x14ac:dyDescent="0.3">
      <c r="A12" s="50" t="s">
        <v>179</v>
      </c>
      <c r="B12" s="117">
        <v>93.009259259259252</v>
      </c>
      <c r="C12" s="117">
        <v>91.317991631799174</v>
      </c>
      <c r="D12" s="117">
        <v>94.352159468438529</v>
      </c>
      <c r="E12" s="117"/>
      <c r="F12" s="117">
        <v>92.1875</v>
      </c>
      <c r="G12" s="117">
        <v>85.714285714285708</v>
      </c>
      <c r="H12" s="117">
        <v>97.222222222222214</v>
      </c>
      <c r="I12" s="117"/>
      <c r="J12" s="117">
        <v>78.494623655913969</v>
      </c>
      <c r="K12" s="117">
        <v>67.346938775510196</v>
      </c>
      <c r="L12" s="117">
        <v>90.909090909090907</v>
      </c>
      <c r="M12" s="117"/>
      <c r="N12" s="117">
        <v>89.772727272727266</v>
      </c>
      <c r="O12" s="117">
        <v>82.978723404255319</v>
      </c>
      <c r="P12" s="117">
        <v>97.560975609756099</v>
      </c>
      <c r="Q12" s="117"/>
      <c r="R12" s="117">
        <v>91.504178272980496</v>
      </c>
      <c r="S12" s="117">
        <v>88.719512195121951</v>
      </c>
      <c r="T12" s="117">
        <v>93.84615384615384</v>
      </c>
      <c r="U12" s="117"/>
      <c r="V12" s="117">
        <v>91.147540983606561</v>
      </c>
      <c r="W12" s="117">
        <v>93.023255813953483</v>
      </c>
      <c r="X12" s="117">
        <v>89.772727272727266</v>
      </c>
      <c r="Y12" s="117"/>
      <c r="Z12" s="117">
        <v>99.659284497444631</v>
      </c>
      <c r="AA12" s="117">
        <v>100</v>
      </c>
      <c r="AB12" s="117">
        <v>99.413489736070375</v>
      </c>
    </row>
    <row r="13" spans="1:29" x14ac:dyDescent="0.3">
      <c r="A13" s="50" t="s">
        <v>180</v>
      </c>
      <c r="B13" s="117">
        <v>93.836032388663966</v>
      </c>
      <c r="C13" s="117">
        <v>93.396607431340868</v>
      </c>
      <c r="D13" s="117">
        <v>94.277597402597408</v>
      </c>
      <c r="E13" s="117"/>
      <c r="F13" s="117">
        <v>91.200951248513675</v>
      </c>
      <c r="G13" s="117">
        <v>90.529875986471254</v>
      </c>
      <c r="H13" s="117">
        <v>91.949685534591197</v>
      </c>
      <c r="I13" s="117"/>
      <c r="J13" s="117">
        <v>92.559726962457333</v>
      </c>
      <c r="K13" s="117">
        <v>91.333333333333329</v>
      </c>
      <c r="L13" s="117">
        <v>93.84615384615384</v>
      </c>
      <c r="M13" s="117"/>
      <c r="N13" s="117">
        <v>96.786248131539608</v>
      </c>
      <c r="O13" s="117">
        <v>95.982142857142861</v>
      </c>
      <c r="P13" s="117">
        <v>97.597597597597598</v>
      </c>
      <c r="Q13" s="117"/>
      <c r="R13" s="117">
        <v>91.769955379276155</v>
      </c>
      <c r="S13" s="117">
        <v>89.793915603532866</v>
      </c>
      <c r="T13" s="117">
        <v>93.787575150300611</v>
      </c>
      <c r="U13" s="117"/>
      <c r="V13" s="117">
        <v>92.773109243697476</v>
      </c>
      <c r="W13" s="117">
        <v>95.058823529411768</v>
      </c>
      <c r="X13" s="117">
        <v>90.695187165775408</v>
      </c>
      <c r="Y13" s="117"/>
      <c r="Z13" s="117">
        <v>99.12115505335845</v>
      </c>
      <c r="AA13" s="117">
        <v>99.354005167958661</v>
      </c>
      <c r="AB13" s="117">
        <v>98.901098901098905</v>
      </c>
    </row>
    <row r="14" spans="1:29" x14ac:dyDescent="0.3">
      <c r="A14" s="50" t="s">
        <v>181</v>
      </c>
      <c r="B14" s="117">
        <v>96.040034812880776</v>
      </c>
      <c r="C14" s="117">
        <v>94.444444444444443</v>
      </c>
      <c r="D14" s="117">
        <v>97.858472998137799</v>
      </c>
      <c r="E14" s="117"/>
      <c r="F14" s="117">
        <v>95.478723404255319</v>
      </c>
      <c r="G14" s="117">
        <v>94.73684210526315</v>
      </c>
      <c r="H14" s="117">
        <v>96.407185628742525</v>
      </c>
      <c r="I14" s="117"/>
      <c r="J14" s="117">
        <v>95.303867403314911</v>
      </c>
      <c r="K14" s="117">
        <v>92.537313432835816</v>
      </c>
      <c r="L14" s="117">
        <v>98.757763975155271</v>
      </c>
      <c r="M14" s="117"/>
      <c r="N14" s="117">
        <v>99.433427762039656</v>
      </c>
      <c r="O14" s="117">
        <v>98.918918918918919</v>
      </c>
      <c r="P14" s="117">
        <v>100</v>
      </c>
      <c r="Q14" s="117"/>
      <c r="R14" s="117">
        <v>94.650205761316869</v>
      </c>
      <c r="S14" s="117">
        <v>94.274809160305338</v>
      </c>
      <c r="T14" s="117">
        <v>95.089285714285708</v>
      </c>
      <c r="U14" s="117"/>
      <c r="V14" s="117">
        <v>93.495934959349597</v>
      </c>
      <c r="W14" s="117">
        <v>88.58695652173914</v>
      </c>
      <c r="X14" s="117">
        <v>98.378378378378386</v>
      </c>
      <c r="Y14" s="117"/>
      <c r="Z14" s="117">
        <v>98.579545454545453</v>
      </c>
      <c r="AA14" s="117">
        <v>97.814207650273218</v>
      </c>
      <c r="AB14" s="117">
        <v>99.408284023668642</v>
      </c>
      <c r="AC14" s="24"/>
    </row>
    <row r="15" spans="1:29" x14ac:dyDescent="0.3">
      <c r="A15" s="50" t="s">
        <v>182</v>
      </c>
      <c r="B15" s="117">
        <v>96.09675645959318</v>
      </c>
      <c r="C15" s="117">
        <v>94.861878453038671</v>
      </c>
      <c r="D15" s="117">
        <v>97.319474835886211</v>
      </c>
      <c r="E15" s="117"/>
      <c r="F15" s="117">
        <v>93.111931119311194</v>
      </c>
      <c r="G15" s="117">
        <v>90.291262135922338</v>
      </c>
      <c r="H15" s="117">
        <v>96.009975062344139</v>
      </c>
      <c r="I15" s="117"/>
      <c r="J15" s="117">
        <v>94.23368740515933</v>
      </c>
      <c r="K15" s="117">
        <v>93.272171253822634</v>
      </c>
      <c r="L15" s="117">
        <v>95.180722891566262</v>
      </c>
      <c r="M15" s="117"/>
      <c r="N15" s="117">
        <v>96.238244514106583</v>
      </c>
      <c r="O15" s="117">
        <v>95.280235988200587</v>
      </c>
      <c r="P15" s="117">
        <v>97.324414715719058</v>
      </c>
      <c r="Q15" s="117"/>
      <c r="R15" s="117">
        <v>97.258064516129025</v>
      </c>
      <c r="S15" s="117">
        <v>96.644295302013433</v>
      </c>
      <c r="T15" s="117">
        <v>97.826086956521735</v>
      </c>
      <c r="U15" s="117"/>
      <c r="V15" s="117">
        <v>98.571428571428584</v>
      </c>
      <c r="W15" s="117">
        <v>97.85407725321889</v>
      </c>
      <c r="X15" s="117">
        <v>99.221789883268485</v>
      </c>
      <c r="Y15" s="117"/>
      <c r="Z15" s="117">
        <v>100</v>
      </c>
      <c r="AA15" s="117">
        <v>100</v>
      </c>
      <c r="AB15" s="117">
        <v>100</v>
      </c>
      <c r="AC15" s="14"/>
    </row>
    <row r="16" spans="1:29" x14ac:dyDescent="0.3">
      <c r="A16" s="50" t="s">
        <v>183</v>
      </c>
      <c r="B16" s="117">
        <v>97.374701670644399</v>
      </c>
      <c r="C16" s="117">
        <v>96.749226006191947</v>
      </c>
      <c r="D16" s="117">
        <v>98.036006546644856</v>
      </c>
      <c r="E16" s="117"/>
      <c r="F16" s="117">
        <v>96.414342629482078</v>
      </c>
      <c r="G16" s="117">
        <v>94.642857142857139</v>
      </c>
      <c r="H16" s="117">
        <v>97.841726618705039</v>
      </c>
      <c r="I16" s="117"/>
      <c r="J16" s="117">
        <v>94.883720930232556</v>
      </c>
      <c r="K16" s="117">
        <v>95</v>
      </c>
      <c r="L16" s="117">
        <v>94.73684210526315</v>
      </c>
      <c r="M16" s="117"/>
      <c r="N16" s="117">
        <v>98</v>
      </c>
      <c r="O16" s="117">
        <v>97.435897435897431</v>
      </c>
      <c r="P16" s="117">
        <v>98.496240601503757</v>
      </c>
      <c r="Q16" s="117"/>
      <c r="R16" s="117">
        <v>98.469387755102048</v>
      </c>
      <c r="S16" s="117">
        <v>97.247706422018354</v>
      </c>
      <c r="T16" s="117">
        <v>100</v>
      </c>
      <c r="U16" s="117"/>
      <c r="V16" s="117">
        <v>97.752808988764045</v>
      </c>
      <c r="W16" s="117">
        <v>98.019801980198025</v>
      </c>
      <c r="X16" s="117">
        <v>97.402597402597408</v>
      </c>
      <c r="Y16" s="117"/>
      <c r="Z16" s="117">
        <v>99.401197604790411</v>
      </c>
      <c r="AA16" s="117">
        <v>98.850574712643677</v>
      </c>
      <c r="AB16" s="117">
        <v>100</v>
      </c>
      <c r="AC16" s="24"/>
    </row>
    <row r="17" spans="1:29" x14ac:dyDescent="0.3">
      <c r="A17" s="50" t="s">
        <v>184</v>
      </c>
      <c r="B17" s="117">
        <v>95.481115107913666</v>
      </c>
      <c r="C17" s="117">
        <v>94.565461486638227</v>
      </c>
      <c r="D17" s="117">
        <v>96.398829619626383</v>
      </c>
      <c r="E17" s="117"/>
      <c r="F17" s="117">
        <v>91.542288557213936</v>
      </c>
      <c r="G17" s="117">
        <v>90.504807692307693</v>
      </c>
      <c r="H17" s="117">
        <v>92.654639175257742</v>
      </c>
      <c r="I17" s="117"/>
      <c r="J17" s="117">
        <v>94.361170592433979</v>
      </c>
      <c r="K17" s="117">
        <v>93.098591549295776</v>
      </c>
      <c r="L17" s="117">
        <v>95.65846599131693</v>
      </c>
      <c r="M17" s="117"/>
      <c r="N17" s="117">
        <v>95.418181818181807</v>
      </c>
      <c r="O17" s="117">
        <v>94.839609483960956</v>
      </c>
      <c r="P17" s="117">
        <v>96.048632218844986</v>
      </c>
      <c r="Q17" s="117"/>
      <c r="R17" s="117">
        <v>95.617283950617278</v>
      </c>
      <c r="S17" s="117">
        <v>94.671623296158614</v>
      </c>
      <c r="T17" s="117">
        <v>96.555965559655604</v>
      </c>
      <c r="U17" s="117"/>
      <c r="V17" s="117">
        <v>97.511768661735033</v>
      </c>
      <c r="W17" s="117">
        <v>96.508379888268152</v>
      </c>
      <c r="X17" s="117">
        <v>98.443579766536971</v>
      </c>
      <c r="Y17" s="117"/>
      <c r="Z17" s="117">
        <v>98.861209964412808</v>
      </c>
      <c r="AA17" s="117">
        <v>98.658718330849482</v>
      </c>
      <c r="AB17" s="117">
        <v>99.04632152588556</v>
      </c>
      <c r="AC17" s="24"/>
    </row>
    <row r="18" spans="1:29" x14ac:dyDescent="0.3">
      <c r="A18" s="50" t="s">
        <v>185</v>
      </c>
      <c r="B18" s="117">
        <v>91.928494041170097</v>
      </c>
      <c r="C18" s="117">
        <v>89.909718534253841</v>
      </c>
      <c r="D18" s="117">
        <v>94.029850746268664</v>
      </c>
      <c r="E18" s="117"/>
      <c r="F18" s="117">
        <v>90.942928039702224</v>
      </c>
      <c r="G18" s="117">
        <v>90.099009900990097</v>
      </c>
      <c r="H18" s="117">
        <v>91.791044776119406</v>
      </c>
      <c r="I18" s="117"/>
      <c r="J18" s="117">
        <v>89.08554572271386</v>
      </c>
      <c r="K18" s="117">
        <v>88.010899182561303</v>
      </c>
      <c r="L18" s="117">
        <v>90.353697749196144</v>
      </c>
      <c r="M18" s="117"/>
      <c r="N18" s="117">
        <v>91.068814055636892</v>
      </c>
      <c r="O18" s="117">
        <v>87.905604719764014</v>
      </c>
      <c r="P18" s="117">
        <v>94.186046511627907</v>
      </c>
      <c r="Q18" s="117"/>
      <c r="R18" s="117">
        <v>92.384105960264904</v>
      </c>
      <c r="S18" s="117">
        <v>88.410596026490069</v>
      </c>
      <c r="T18" s="117">
        <v>96.357615894039739</v>
      </c>
      <c r="U18" s="117"/>
      <c r="V18" s="117">
        <v>94.154488517745307</v>
      </c>
      <c r="W18" s="117">
        <v>92.307692307692307</v>
      </c>
      <c r="X18" s="117">
        <v>96.120689655172413</v>
      </c>
      <c r="Y18" s="117"/>
      <c r="Z18" s="117">
        <v>96.380090497737555</v>
      </c>
      <c r="AA18" s="117">
        <v>95.089285714285708</v>
      </c>
      <c r="AB18" s="117">
        <v>97.706422018348633</v>
      </c>
      <c r="AC18" s="24"/>
    </row>
    <row r="19" spans="1:29" x14ac:dyDescent="0.3">
      <c r="A19" s="50" t="s">
        <v>186</v>
      </c>
      <c r="B19" s="117">
        <v>91.581693146786819</v>
      </c>
      <c r="C19" s="117">
        <v>90.066698427822772</v>
      </c>
      <c r="D19" s="117">
        <v>93.083097261567517</v>
      </c>
      <c r="E19" s="117"/>
      <c r="F19" s="117">
        <v>84.833606110201856</v>
      </c>
      <c r="G19" s="117">
        <v>83.170466883821931</v>
      </c>
      <c r="H19" s="117">
        <v>86.51315789473685</v>
      </c>
      <c r="I19" s="117"/>
      <c r="J19" s="117">
        <v>91.418137553256244</v>
      </c>
      <c r="K19" s="117">
        <v>90.522478736330498</v>
      </c>
      <c r="L19" s="117">
        <v>92.317073170731717</v>
      </c>
      <c r="M19" s="117"/>
      <c r="N19" s="117">
        <v>93.611111111111114</v>
      </c>
      <c r="O19" s="117">
        <v>92.10526315789474</v>
      </c>
      <c r="P19" s="117">
        <v>95.125348189415035</v>
      </c>
      <c r="Q19" s="117"/>
      <c r="R19" s="117">
        <v>89.683124539425208</v>
      </c>
      <c r="S19" s="117">
        <v>86.666666666666671</v>
      </c>
      <c r="T19" s="117">
        <v>92.803598200899557</v>
      </c>
      <c r="U19" s="117"/>
      <c r="V19" s="117">
        <v>95.863309352517987</v>
      </c>
      <c r="W19" s="117">
        <v>95.378927911275412</v>
      </c>
      <c r="X19" s="117">
        <v>96.322241681260948</v>
      </c>
      <c r="Y19" s="117"/>
      <c r="Z19" s="117">
        <v>98.760724499523349</v>
      </c>
      <c r="AA19" s="117">
        <v>98.003992015968066</v>
      </c>
      <c r="AB19" s="117">
        <v>99.452554744525543</v>
      </c>
      <c r="AC19" s="24"/>
    </row>
    <row r="20" spans="1:29" x14ac:dyDescent="0.3">
      <c r="A20" s="50" t="s">
        <v>187</v>
      </c>
      <c r="B20" s="117">
        <v>91.470588235294116</v>
      </c>
      <c r="C20" s="117">
        <v>90.256410256410263</v>
      </c>
      <c r="D20" s="117">
        <v>92.582159624413137</v>
      </c>
      <c r="E20" s="117"/>
      <c r="F20" s="117">
        <v>85.504201680672267</v>
      </c>
      <c r="G20" s="117">
        <v>85.306122448979593</v>
      </c>
      <c r="H20" s="117">
        <v>85.714285714285708</v>
      </c>
      <c r="I20" s="117"/>
      <c r="J20" s="117">
        <v>87.30569948186529</v>
      </c>
      <c r="K20" s="117">
        <v>84.745762711864401</v>
      </c>
      <c r="L20" s="117">
        <v>89.473684210526315</v>
      </c>
      <c r="M20" s="117"/>
      <c r="N20" s="117">
        <v>95.287958115183244</v>
      </c>
      <c r="O20" s="117">
        <v>94.594594594594597</v>
      </c>
      <c r="P20" s="117">
        <v>95.939086294416242</v>
      </c>
      <c r="Q20" s="117"/>
      <c r="R20" s="117">
        <v>90.853658536585371</v>
      </c>
      <c r="S20" s="117">
        <v>87.24832214765101</v>
      </c>
      <c r="T20" s="117">
        <v>93.85474860335195</v>
      </c>
      <c r="U20" s="117"/>
      <c r="V20" s="117">
        <v>96.680497925311201</v>
      </c>
      <c r="W20" s="117">
        <v>97.52066115702479</v>
      </c>
      <c r="X20" s="117">
        <v>95.833333333333343</v>
      </c>
      <c r="Y20" s="117"/>
      <c r="Z20" s="117">
        <v>100</v>
      </c>
      <c r="AA20" s="117">
        <v>100</v>
      </c>
      <c r="AB20" s="117">
        <v>100</v>
      </c>
      <c r="AC20" s="24"/>
    </row>
    <row r="21" spans="1:29" x14ac:dyDescent="0.3">
      <c r="A21" s="68" t="s">
        <v>188</v>
      </c>
      <c r="B21" s="117">
        <v>87.513997760358336</v>
      </c>
      <c r="C21" s="117">
        <v>86.386333771353492</v>
      </c>
      <c r="D21" s="117">
        <v>88.799041629230317</v>
      </c>
      <c r="E21" s="117"/>
      <c r="F21" s="117">
        <v>83.388981636060095</v>
      </c>
      <c r="G21" s="117">
        <v>80.469897209985319</v>
      </c>
      <c r="H21" s="117">
        <v>87.2340425531915</v>
      </c>
      <c r="I21" s="117"/>
      <c r="J21" s="117">
        <v>92.213883677298313</v>
      </c>
      <c r="K21" s="117">
        <v>90.049751243781088</v>
      </c>
      <c r="L21" s="117">
        <v>95.032397408207345</v>
      </c>
      <c r="M21" s="117"/>
      <c r="N21" s="117">
        <v>95.573440643863179</v>
      </c>
      <c r="O21" s="117">
        <v>92.563600782778863</v>
      </c>
      <c r="P21" s="117">
        <v>98.757763975155271</v>
      </c>
      <c r="Q21" s="117"/>
      <c r="R21" s="117">
        <v>74.317295188556571</v>
      </c>
      <c r="S21" s="117">
        <v>76.654182272159801</v>
      </c>
      <c r="T21" s="117">
        <v>71.777476255088189</v>
      </c>
      <c r="U21" s="117"/>
      <c r="V21" s="117">
        <v>91.801878736122973</v>
      </c>
      <c r="W21" s="117">
        <v>91.162029459901802</v>
      </c>
      <c r="X21" s="117">
        <v>92.5</v>
      </c>
      <c r="Y21" s="117"/>
      <c r="Z21" s="117">
        <v>93.62786745964317</v>
      </c>
      <c r="AA21" s="117">
        <v>92.307692307692307</v>
      </c>
      <c r="AB21" s="117">
        <v>94.991364421416236</v>
      </c>
      <c r="AC21" s="24"/>
    </row>
    <row r="22" spans="1:29" x14ac:dyDescent="0.3">
      <c r="A22" s="50" t="s">
        <v>189</v>
      </c>
      <c r="B22" s="117">
        <v>92.425905598243688</v>
      </c>
      <c r="C22" s="117">
        <v>89.324618736383442</v>
      </c>
      <c r="D22" s="117">
        <v>95.575221238938056</v>
      </c>
      <c r="E22" s="117"/>
      <c r="F22" s="117">
        <v>93.103448275862064</v>
      </c>
      <c r="G22" s="117">
        <v>92.10526315789474</v>
      </c>
      <c r="H22" s="117">
        <v>94.382022471910105</v>
      </c>
      <c r="I22" s="117"/>
      <c r="J22" s="117">
        <v>84.713375796178354</v>
      </c>
      <c r="K22" s="117">
        <v>79.74683544303798</v>
      </c>
      <c r="L22" s="117">
        <v>89.743589743589752</v>
      </c>
      <c r="M22" s="117"/>
      <c r="N22" s="117">
        <v>99.354838709677423</v>
      </c>
      <c r="O22" s="117">
        <v>100</v>
      </c>
      <c r="P22" s="117">
        <v>98.76543209876543</v>
      </c>
      <c r="Q22" s="117"/>
      <c r="R22" s="117">
        <v>90.445859872611464</v>
      </c>
      <c r="S22" s="117">
        <v>82.926829268292678</v>
      </c>
      <c r="T22" s="117">
        <v>98.666666666666671</v>
      </c>
      <c r="U22" s="117"/>
      <c r="V22" s="117">
        <v>96.428571428571431</v>
      </c>
      <c r="W22" s="117">
        <v>94.230769230769226</v>
      </c>
      <c r="X22" s="117">
        <v>98.333333333333329</v>
      </c>
      <c r="Y22" s="117"/>
      <c r="Z22" s="117">
        <v>91.338582677165363</v>
      </c>
      <c r="AA22" s="117">
        <v>87.931034482758619</v>
      </c>
      <c r="AB22" s="117">
        <v>94.20289855072464</v>
      </c>
      <c r="AC22" s="24"/>
    </row>
    <row r="23" spans="1:29" x14ac:dyDescent="0.3">
      <c r="A23" s="50" t="s">
        <v>190</v>
      </c>
      <c r="B23" s="117">
        <v>97.203196347031962</v>
      </c>
      <c r="C23" s="117">
        <v>97.158438576349027</v>
      </c>
      <c r="D23" s="117">
        <v>97.247446083995456</v>
      </c>
      <c r="E23" s="117"/>
      <c r="F23" s="117">
        <v>96.898496240601503</v>
      </c>
      <c r="G23" s="117">
        <v>96.119929453262785</v>
      </c>
      <c r="H23" s="117">
        <v>97.786720321931583</v>
      </c>
      <c r="I23" s="117"/>
      <c r="J23" s="117">
        <v>99.117647058823536</v>
      </c>
      <c r="K23" s="117">
        <v>99.135446685878961</v>
      </c>
      <c r="L23" s="117">
        <v>99.099099099099092</v>
      </c>
      <c r="M23" s="117"/>
      <c r="N23" s="117">
        <v>98.039215686274503</v>
      </c>
      <c r="O23" s="117">
        <v>97.435897435897431</v>
      </c>
      <c r="P23" s="117">
        <v>98.71794871794873</v>
      </c>
      <c r="Q23" s="117"/>
      <c r="R23" s="117">
        <v>96.719457013574655</v>
      </c>
      <c r="S23" s="117">
        <v>95.862068965517238</v>
      </c>
      <c r="T23" s="117">
        <v>97.550111358574611</v>
      </c>
      <c r="U23" s="117"/>
      <c r="V23" s="117">
        <v>94.207096307023903</v>
      </c>
      <c r="W23" s="117">
        <v>96.223564954682786</v>
      </c>
      <c r="X23" s="117">
        <v>92.35048678720446</v>
      </c>
      <c r="Y23" s="117"/>
      <c r="Z23" s="117">
        <v>99.586776859504127</v>
      </c>
      <c r="AA23" s="117">
        <v>99.41775836972343</v>
      </c>
      <c r="AB23" s="117">
        <v>99.738562091503269</v>
      </c>
      <c r="AC23" s="24"/>
    </row>
    <row r="24" spans="1:29" x14ac:dyDescent="0.3">
      <c r="A24" s="50" t="s">
        <v>191</v>
      </c>
      <c r="B24" s="117">
        <v>89.667896678966784</v>
      </c>
      <c r="C24" s="117">
        <v>87.571701720841304</v>
      </c>
      <c r="D24" s="117">
        <v>91.622103386809272</v>
      </c>
      <c r="E24" s="117"/>
      <c r="F24" s="117">
        <v>78.028169014084497</v>
      </c>
      <c r="G24" s="117">
        <v>73.372781065088759</v>
      </c>
      <c r="H24" s="117">
        <v>82.258064516129039</v>
      </c>
      <c r="I24" s="117"/>
      <c r="J24" s="117">
        <v>92.72727272727272</v>
      </c>
      <c r="K24" s="117">
        <v>90</v>
      </c>
      <c r="L24" s="117">
        <v>95.454545454545453</v>
      </c>
      <c r="M24" s="117"/>
      <c r="N24" s="117">
        <v>95.480225988700568</v>
      </c>
      <c r="O24" s="117">
        <v>97.701149425287355</v>
      </c>
      <c r="P24" s="117">
        <v>93.333333333333329</v>
      </c>
      <c r="Q24" s="117"/>
      <c r="R24" s="117">
        <v>98.529411764705884</v>
      </c>
      <c r="S24" s="117">
        <v>100</v>
      </c>
      <c r="T24" s="117">
        <v>97.53086419753086</v>
      </c>
      <c r="U24" s="117"/>
      <c r="V24" s="117">
        <v>98</v>
      </c>
      <c r="W24" s="117">
        <v>95.652173913043484</v>
      </c>
      <c r="X24" s="117">
        <v>100</v>
      </c>
      <c r="Y24" s="117"/>
      <c r="Z24" s="117">
        <v>93.75</v>
      </c>
      <c r="AA24" s="117">
        <v>91.071428571428569</v>
      </c>
      <c r="AB24" s="117">
        <v>97.5</v>
      </c>
      <c r="AC24" s="14"/>
    </row>
    <row r="25" spans="1:29" x14ac:dyDescent="0.3">
      <c r="A25" s="50" t="s">
        <v>192</v>
      </c>
      <c r="B25" s="117">
        <v>88.300950806118223</v>
      </c>
      <c r="C25" s="117">
        <v>85.535117056856194</v>
      </c>
      <c r="D25" s="117">
        <v>91.005723630417009</v>
      </c>
      <c r="E25" s="117"/>
      <c r="F25" s="117">
        <v>82.405745062836615</v>
      </c>
      <c r="G25" s="117">
        <v>76.618705035971217</v>
      </c>
      <c r="H25" s="117">
        <v>88.172043010752688</v>
      </c>
      <c r="I25" s="117"/>
      <c r="J25" s="117">
        <v>77.47126436781609</v>
      </c>
      <c r="K25" s="117">
        <v>77.777777777777786</v>
      </c>
      <c r="L25" s="117">
        <v>77.114427860696523</v>
      </c>
      <c r="M25" s="117"/>
      <c r="N25" s="117">
        <v>95.238095238095227</v>
      </c>
      <c r="O25" s="117">
        <v>92.385786802030452</v>
      </c>
      <c r="P25" s="117">
        <v>98.019801980198025</v>
      </c>
      <c r="Q25" s="117"/>
      <c r="R25" s="117">
        <v>91.521197007481291</v>
      </c>
      <c r="S25" s="117">
        <v>89.603960396039611</v>
      </c>
      <c r="T25" s="117">
        <v>93.467336683417088</v>
      </c>
      <c r="U25" s="117"/>
      <c r="V25" s="117">
        <v>95.757575757575751</v>
      </c>
      <c r="W25" s="117">
        <v>93.710691823899367</v>
      </c>
      <c r="X25" s="117">
        <v>97.660818713450297</v>
      </c>
      <c r="Y25" s="117"/>
      <c r="Z25" s="117">
        <v>93.265993265993259</v>
      </c>
      <c r="AA25" s="117">
        <v>92.063492063492063</v>
      </c>
      <c r="AB25" s="117">
        <v>94.152046783625735</v>
      </c>
      <c r="AC25" s="24"/>
    </row>
    <row r="26" spans="1:29" x14ac:dyDescent="0.3">
      <c r="A26" s="50" t="s">
        <v>193</v>
      </c>
      <c r="B26" s="117">
        <v>93.081312410841662</v>
      </c>
      <c r="C26" s="117">
        <v>90.921501706484648</v>
      </c>
      <c r="D26" s="117">
        <v>95.444361463778932</v>
      </c>
      <c r="E26" s="117"/>
      <c r="F26" s="117">
        <v>90.127388535031855</v>
      </c>
      <c r="G26" s="117">
        <v>89.053254437869825</v>
      </c>
      <c r="H26" s="117">
        <v>91.379310344827587</v>
      </c>
      <c r="I26" s="117"/>
      <c r="J26" s="117">
        <v>89.051094890510953</v>
      </c>
      <c r="K26" s="117">
        <v>85.567010309278345</v>
      </c>
      <c r="L26" s="117">
        <v>92.996108949416339</v>
      </c>
      <c r="M26" s="117"/>
      <c r="N26" s="117">
        <v>97.008547008547012</v>
      </c>
      <c r="O26" s="117">
        <v>95.901639344262293</v>
      </c>
      <c r="P26" s="117">
        <v>98.214285714285708</v>
      </c>
      <c r="Q26" s="117"/>
      <c r="R26" s="117">
        <v>91.975308641975303</v>
      </c>
      <c r="S26" s="117">
        <v>88.095238095238088</v>
      </c>
      <c r="T26" s="117">
        <v>96.15384615384616</v>
      </c>
      <c r="U26" s="117"/>
      <c r="V26" s="117">
        <v>96.319018404907979</v>
      </c>
      <c r="W26" s="117">
        <v>94.375</v>
      </c>
      <c r="X26" s="117">
        <v>98.192771084337352</v>
      </c>
      <c r="Y26" s="117"/>
      <c r="Z26" s="117">
        <v>97.988505747126439</v>
      </c>
      <c r="AA26" s="117">
        <v>97.222222222222214</v>
      </c>
      <c r="AB26" s="117">
        <v>98.80952380952381</v>
      </c>
      <c r="AC26" s="24"/>
    </row>
    <row r="27" spans="1:29" x14ac:dyDescent="0.3">
      <c r="A27" s="50" t="s">
        <v>194</v>
      </c>
      <c r="B27" s="117">
        <v>91.870521373857187</v>
      </c>
      <c r="C27" s="117">
        <v>89.737354085603116</v>
      </c>
      <c r="D27" s="117">
        <v>94.073329984932201</v>
      </c>
      <c r="E27" s="117"/>
      <c r="F27" s="117">
        <v>88.843398157625387</v>
      </c>
      <c r="G27" s="117">
        <v>85.573122529644266</v>
      </c>
      <c r="H27" s="117">
        <v>92.356687898089177</v>
      </c>
      <c r="I27" s="117"/>
      <c r="J27" s="117">
        <v>90.724269377382456</v>
      </c>
      <c r="K27" s="117">
        <v>90.078328981723232</v>
      </c>
      <c r="L27" s="117">
        <v>91.336633663366342</v>
      </c>
      <c r="M27" s="117"/>
      <c r="N27" s="117">
        <v>94.452347083926043</v>
      </c>
      <c r="O27" s="117">
        <v>94.13333333333334</v>
      </c>
      <c r="P27" s="117">
        <v>94.817073170731703</v>
      </c>
      <c r="Q27" s="117"/>
      <c r="R27" s="117">
        <v>91.233766233766232</v>
      </c>
      <c r="S27" s="117">
        <v>85.454545454545453</v>
      </c>
      <c r="T27" s="117">
        <v>97.902097902097907</v>
      </c>
      <c r="U27" s="117"/>
      <c r="V27" s="117">
        <v>93.911439114391143</v>
      </c>
      <c r="W27" s="117">
        <v>94.186046511627907</v>
      </c>
      <c r="X27" s="117">
        <v>93.661971830985919</v>
      </c>
      <c r="Y27" s="117"/>
      <c r="Z27" s="117">
        <v>95.023696682464447</v>
      </c>
      <c r="AA27" s="117">
        <v>92.64705882352942</v>
      </c>
      <c r="AB27" s="117">
        <v>97.247706422018354</v>
      </c>
      <c r="AC27" s="24"/>
    </row>
    <row r="28" spans="1:29" x14ac:dyDescent="0.3">
      <c r="A28" s="50" t="s">
        <v>195</v>
      </c>
      <c r="B28" s="117">
        <v>94.636471990464841</v>
      </c>
      <c r="C28" s="117">
        <v>94.574599260172633</v>
      </c>
      <c r="D28" s="117">
        <v>94.694348327566331</v>
      </c>
      <c r="E28" s="117"/>
      <c r="F28" s="117">
        <v>97.51381215469614</v>
      </c>
      <c r="G28" s="117">
        <v>98.757763975155271</v>
      </c>
      <c r="H28" s="117">
        <v>96.517412935323392</v>
      </c>
      <c r="I28" s="117"/>
      <c r="J28" s="117">
        <v>93.968253968253961</v>
      </c>
      <c r="K28" s="117">
        <v>94.078947368421055</v>
      </c>
      <c r="L28" s="117">
        <v>93.865030674846622</v>
      </c>
      <c r="M28" s="117"/>
      <c r="N28" s="117">
        <v>97.586206896551715</v>
      </c>
      <c r="O28" s="117">
        <v>97.70992366412213</v>
      </c>
      <c r="P28" s="117">
        <v>97.484276729559753</v>
      </c>
      <c r="Q28" s="117"/>
      <c r="R28" s="117">
        <v>87.404580152671755</v>
      </c>
      <c r="S28" s="117">
        <v>88.721804511278194</v>
      </c>
      <c r="T28" s="117">
        <v>86.04651162790698</v>
      </c>
      <c r="U28" s="117"/>
      <c r="V28" s="117">
        <v>92.920353982300881</v>
      </c>
      <c r="W28" s="117">
        <v>91.338582677165363</v>
      </c>
      <c r="X28" s="117">
        <v>94.949494949494948</v>
      </c>
      <c r="Y28" s="117"/>
      <c r="Z28" s="117">
        <v>97.309417040358753</v>
      </c>
      <c r="AA28" s="117">
        <v>96.261682242990659</v>
      </c>
      <c r="AB28" s="117">
        <v>98.275862068965509</v>
      </c>
      <c r="AC28" s="24"/>
    </row>
    <row r="29" spans="1:29" x14ac:dyDescent="0.3">
      <c r="A29" s="50" t="s">
        <v>196</v>
      </c>
      <c r="B29" s="117">
        <v>95.366430260047281</v>
      </c>
      <c r="C29" s="117">
        <v>93.834995466908438</v>
      </c>
      <c r="D29" s="117">
        <v>97.035573122529641</v>
      </c>
      <c r="E29" s="117"/>
      <c r="F29" s="117">
        <v>95.172413793103445</v>
      </c>
      <c r="G29" s="117">
        <v>92.070484581497809</v>
      </c>
      <c r="H29" s="117">
        <v>98.557692307692307</v>
      </c>
      <c r="I29" s="117"/>
      <c r="J29" s="117">
        <v>94.520547945205479</v>
      </c>
      <c r="K29" s="117">
        <v>93.939393939393938</v>
      </c>
      <c r="L29" s="117">
        <v>95.209580838323348</v>
      </c>
      <c r="M29" s="117"/>
      <c r="N29" s="117">
        <v>97.267759562841533</v>
      </c>
      <c r="O29" s="117">
        <v>96.791443850267385</v>
      </c>
      <c r="P29" s="117">
        <v>97.765363128491629</v>
      </c>
      <c r="Q29" s="117"/>
      <c r="R29" s="117">
        <v>92.650918635170598</v>
      </c>
      <c r="S29" s="117">
        <v>88.94472361809045</v>
      </c>
      <c r="T29" s="117">
        <v>96.703296703296701</v>
      </c>
      <c r="U29" s="117"/>
      <c r="V29" s="117">
        <v>93.939393939393938</v>
      </c>
      <c r="W29" s="117">
        <v>93.333333333333329</v>
      </c>
      <c r="X29" s="117">
        <v>94.573643410852711</v>
      </c>
      <c r="Y29" s="117"/>
      <c r="Z29" s="117">
        <v>99.01315789473685</v>
      </c>
      <c r="AA29" s="117">
        <v>99.363057324840767</v>
      </c>
      <c r="AB29" s="117">
        <v>98.639455782312922</v>
      </c>
      <c r="AC29" s="24"/>
    </row>
    <row r="30" spans="1:29" x14ac:dyDescent="0.3">
      <c r="A30" s="50" t="s">
        <v>197</v>
      </c>
      <c r="B30" s="117">
        <v>91.90798932018896</v>
      </c>
      <c r="C30" s="117">
        <v>91.125</v>
      </c>
      <c r="D30" s="117">
        <v>92.669096800324013</v>
      </c>
      <c r="E30" s="117"/>
      <c r="F30" s="117">
        <v>86.923721709974856</v>
      </c>
      <c r="G30" s="117">
        <v>85.299145299145295</v>
      </c>
      <c r="H30" s="117">
        <v>88.48684210526315</v>
      </c>
      <c r="I30" s="117"/>
      <c r="J30" s="117">
        <v>88.665997993981946</v>
      </c>
      <c r="K30" s="117">
        <v>86.990291262135926</v>
      </c>
      <c r="L30" s="117">
        <v>90.456431535269715</v>
      </c>
      <c r="M30" s="117"/>
      <c r="N30" s="117">
        <v>94.993742177722154</v>
      </c>
      <c r="O30" s="117">
        <v>95.454545454545453</v>
      </c>
      <c r="P30" s="117">
        <v>94.540942928039712</v>
      </c>
      <c r="Q30" s="117"/>
      <c r="R30" s="117">
        <v>93.931731984829327</v>
      </c>
      <c r="S30" s="117">
        <v>93.833780160857899</v>
      </c>
      <c r="T30" s="117">
        <v>94.019138755980862</v>
      </c>
      <c r="U30" s="117"/>
      <c r="V30" s="117">
        <v>95.121951219512198</v>
      </c>
      <c r="W30" s="117">
        <v>95.759717314487631</v>
      </c>
      <c r="X30" s="117">
        <v>94.399999999999991</v>
      </c>
      <c r="Y30" s="117"/>
      <c r="Z30" s="117">
        <v>98.021582733812949</v>
      </c>
      <c r="AA30" s="117">
        <v>97.177419354838719</v>
      </c>
      <c r="AB30" s="117">
        <v>98.701298701298697</v>
      </c>
      <c r="AC30" s="24"/>
    </row>
    <row r="31" spans="1:29" x14ac:dyDescent="0.3">
      <c r="A31" s="50" t="s">
        <v>198</v>
      </c>
      <c r="B31" s="117">
        <v>90.70874029551716</v>
      </c>
      <c r="C31" s="117">
        <v>89.577187807276303</v>
      </c>
      <c r="D31" s="117">
        <v>91.883614088820835</v>
      </c>
      <c r="E31" s="117"/>
      <c r="F31" s="117">
        <v>88.038277511961724</v>
      </c>
      <c r="G31" s="117">
        <v>87.809187279151942</v>
      </c>
      <c r="H31" s="117">
        <v>88.308977035490614</v>
      </c>
      <c r="I31" s="117"/>
      <c r="J31" s="117">
        <v>88.378378378378372</v>
      </c>
      <c r="K31" s="117">
        <v>88.418079096045204</v>
      </c>
      <c r="L31" s="117">
        <v>88.341968911917107</v>
      </c>
      <c r="M31" s="117"/>
      <c r="N31" s="117">
        <v>98.053892215568865</v>
      </c>
      <c r="O31" s="117">
        <v>96.330275229357795</v>
      </c>
      <c r="P31" s="117">
        <v>99.706744868035187</v>
      </c>
      <c r="Q31" s="117"/>
      <c r="R31" s="117">
        <v>91.850594227504246</v>
      </c>
      <c r="S31" s="117">
        <v>91.082802547770697</v>
      </c>
      <c r="T31" s="117">
        <v>92.72727272727272</v>
      </c>
      <c r="U31" s="117"/>
      <c r="V31" s="117">
        <v>89.082969432314414</v>
      </c>
      <c r="W31" s="117">
        <v>83.628318584070797</v>
      </c>
      <c r="X31" s="117">
        <v>94.396551724137936</v>
      </c>
      <c r="Y31" s="117"/>
      <c r="Z31" s="117">
        <v>90.060851926977691</v>
      </c>
      <c r="AA31" s="117">
        <v>89.878542510121463</v>
      </c>
      <c r="AB31" s="117">
        <v>90.243902439024396</v>
      </c>
      <c r="AC31" s="24"/>
    </row>
    <row r="32" spans="1:29" x14ac:dyDescent="0.3">
      <c r="A32" s="50" t="s">
        <v>199</v>
      </c>
      <c r="B32" s="117">
        <v>85.704607046070464</v>
      </c>
      <c r="C32" s="117">
        <v>82.5</v>
      </c>
      <c r="D32" s="117">
        <v>88.75661375661376</v>
      </c>
      <c r="E32" s="117"/>
      <c r="F32" s="117">
        <v>89.709762532981529</v>
      </c>
      <c r="G32" s="117">
        <v>87.628865979381445</v>
      </c>
      <c r="H32" s="117">
        <v>91.891891891891902</v>
      </c>
      <c r="I32" s="117"/>
      <c r="J32" s="117">
        <v>90</v>
      </c>
      <c r="K32" s="117">
        <v>86.065573770491795</v>
      </c>
      <c r="L32" s="117">
        <v>93.243243243243242</v>
      </c>
      <c r="M32" s="117"/>
      <c r="N32" s="117">
        <v>83.07692307692308</v>
      </c>
      <c r="O32" s="117">
        <v>81.538461538461533</v>
      </c>
      <c r="P32" s="117">
        <v>84.615384615384613</v>
      </c>
      <c r="Q32" s="117"/>
      <c r="R32" s="117">
        <v>69.907407407407405</v>
      </c>
      <c r="S32" s="117">
        <v>64</v>
      </c>
      <c r="T32" s="117">
        <v>75</v>
      </c>
      <c r="U32" s="117"/>
      <c r="V32" s="117">
        <v>84.946236559139791</v>
      </c>
      <c r="W32" s="117">
        <v>79.166666666666657</v>
      </c>
      <c r="X32" s="117">
        <v>91.111111111111114</v>
      </c>
      <c r="Y32" s="117"/>
      <c r="Z32" s="117">
        <v>95.151515151515156</v>
      </c>
      <c r="AA32" s="117">
        <v>93.589743589743591</v>
      </c>
      <c r="AB32" s="117">
        <v>96.551724137931032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92.618878637331434</v>
      </c>
      <c r="C33" s="117">
        <v>90.784044016506186</v>
      </c>
      <c r="D33" s="117">
        <v>94.574780058651029</v>
      </c>
      <c r="E33" s="117"/>
      <c r="F33" s="117">
        <v>90.760869565217391</v>
      </c>
      <c r="G33" s="117">
        <v>89.637305699481857</v>
      </c>
      <c r="H33" s="117">
        <v>92</v>
      </c>
      <c r="I33" s="117"/>
      <c r="J33" s="117">
        <v>92.796610169491515</v>
      </c>
      <c r="K33" s="117">
        <v>88.461538461538453</v>
      </c>
      <c r="L33" s="117">
        <v>96.212121212121218</v>
      </c>
      <c r="M33" s="117"/>
      <c r="N33" s="117">
        <v>88.053097345132741</v>
      </c>
      <c r="O33" s="117">
        <v>83.206106870229007</v>
      </c>
      <c r="P33" s="117">
        <v>94.73684210526315</v>
      </c>
      <c r="Q33" s="117"/>
      <c r="R33" s="117">
        <v>91.769547325102891</v>
      </c>
      <c r="S33" s="117">
        <v>93.798449612403104</v>
      </c>
      <c r="T33" s="117">
        <v>89.473684210526315</v>
      </c>
      <c r="U33" s="117"/>
      <c r="V33" s="117">
        <v>96.825396825396822</v>
      </c>
      <c r="W33" s="117">
        <v>95.098039215686271</v>
      </c>
      <c r="X33" s="117">
        <v>98.850574712643677</v>
      </c>
      <c r="Y33" s="117"/>
      <c r="Z33" s="117">
        <v>100</v>
      </c>
      <c r="AA33" s="117">
        <v>100</v>
      </c>
      <c r="AB33" s="117">
        <v>100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92.824887104867031</v>
      </c>
      <c r="C34" s="117">
        <v>91.680644079168061</v>
      </c>
      <c r="D34" s="117">
        <v>93.962641761174112</v>
      </c>
      <c r="E34" s="117"/>
      <c r="F34" s="117">
        <v>92.476697736351525</v>
      </c>
      <c r="G34" s="117">
        <v>91.038961038961048</v>
      </c>
      <c r="H34" s="117">
        <v>93.989071038251367</v>
      </c>
      <c r="I34" s="117"/>
      <c r="J34" s="117">
        <v>88.365650969529085</v>
      </c>
      <c r="K34" s="117">
        <v>88.059701492537314</v>
      </c>
      <c r="L34" s="117">
        <v>88.665447897623395</v>
      </c>
      <c r="M34" s="117"/>
      <c r="N34" s="117">
        <v>89.610389610389603</v>
      </c>
      <c r="O34" s="117">
        <v>86.417322834645674</v>
      </c>
      <c r="P34" s="117">
        <v>92.900608519269781</v>
      </c>
      <c r="Q34" s="117"/>
      <c r="R34" s="117">
        <v>94.983642311886584</v>
      </c>
      <c r="S34" s="117">
        <v>94.860813704496778</v>
      </c>
      <c r="T34" s="117">
        <v>95.111111111111114</v>
      </c>
      <c r="U34" s="117"/>
      <c r="V34" s="117">
        <v>95.399188092016246</v>
      </c>
      <c r="W34" s="117">
        <v>94.490358126721759</v>
      </c>
      <c r="X34" s="117">
        <v>96.276595744680847</v>
      </c>
      <c r="Y34" s="117"/>
      <c r="Z34" s="117">
        <v>99.185888738127545</v>
      </c>
      <c r="AA34" s="117">
        <v>99.406528189910986</v>
      </c>
      <c r="AB34" s="117">
        <v>99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87.658079625292743</v>
      </c>
      <c r="C35" s="117">
        <v>85.179924242424249</v>
      </c>
      <c r="D35" s="117">
        <v>90.083410565338269</v>
      </c>
      <c r="E35" s="117"/>
      <c r="F35" s="117">
        <v>83.67556468172485</v>
      </c>
      <c r="G35" s="117">
        <v>81.64556962025317</v>
      </c>
      <c r="H35" s="117">
        <v>85.6</v>
      </c>
      <c r="I35" s="117"/>
      <c r="J35" s="117">
        <v>77.294117647058826</v>
      </c>
      <c r="K35" s="117">
        <v>74.603174603174608</v>
      </c>
      <c r="L35" s="117">
        <v>80.195599022004899</v>
      </c>
      <c r="M35" s="117"/>
      <c r="N35" s="117">
        <v>89.075630252100851</v>
      </c>
      <c r="O35" s="117">
        <v>84.401114206128142</v>
      </c>
      <c r="P35" s="117">
        <v>93.802816901408448</v>
      </c>
      <c r="Q35" s="117"/>
      <c r="R35" s="117">
        <v>93.12</v>
      </c>
      <c r="S35" s="117">
        <v>90.311418685121097</v>
      </c>
      <c r="T35" s="117">
        <v>95.535714285714292</v>
      </c>
      <c r="U35" s="117"/>
      <c r="V35" s="117">
        <v>92.462311557788951</v>
      </c>
      <c r="W35" s="117">
        <v>92.808219178082197</v>
      </c>
      <c r="X35" s="117">
        <v>92.131147540983605</v>
      </c>
      <c r="Y35" s="117"/>
      <c r="Z35" s="117">
        <v>98.235294117647058</v>
      </c>
      <c r="AA35" s="117">
        <v>96.498054474708169</v>
      </c>
      <c r="AB35" s="117">
        <v>100</v>
      </c>
    </row>
    <row r="36" spans="1:2044 2060:4088 4104:6132 6148:7168 7184:9212 9228:11256 11272:13300 13316:14336 14352:16380" ht="15" thickBot="1" x14ac:dyDescent="0.35">
      <c r="A36" s="55" t="s">
        <v>203</v>
      </c>
      <c r="B36" s="117">
        <v>94.673668417104267</v>
      </c>
      <c r="C36" s="117">
        <v>94.272445820433433</v>
      </c>
      <c r="D36" s="117">
        <v>95.050946142649195</v>
      </c>
      <c r="E36" s="117"/>
      <c r="F36" s="117">
        <v>94.360902255639104</v>
      </c>
      <c r="G36" s="117">
        <v>92.248062015503876</v>
      </c>
      <c r="H36" s="117">
        <v>96.350364963503651</v>
      </c>
      <c r="I36" s="117"/>
      <c r="J36" s="117">
        <v>92.333333333333329</v>
      </c>
      <c r="K36" s="117">
        <v>94.4055944055944</v>
      </c>
      <c r="L36" s="117">
        <v>90.445859872611464</v>
      </c>
      <c r="M36" s="117"/>
      <c r="N36" s="117">
        <v>95.769230769230774</v>
      </c>
      <c r="O36" s="117">
        <v>94.01709401709401</v>
      </c>
      <c r="P36" s="117">
        <v>97.2027972027972</v>
      </c>
      <c r="Q36" s="117"/>
      <c r="R36" s="117">
        <v>92.574257425742573</v>
      </c>
      <c r="S36" s="117">
        <v>91.666666666666657</v>
      </c>
      <c r="T36" s="117">
        <v>93.396226415094347</v>
      </c>
      <c r="U36" s="117"/>
      <c r="V36" s="117">
        <v>95.59748427672956</v>
      </c>
      <c r="W36" s="117">
        <v>95.50561797752809</v>
      </c>
      <c r="X36" s="117">
        <v>95.714285714285722</v>
      </c>
      <c r="Y36" s="117"/>
      <c r="Z36" s="117">
        <v>100</v>
      </c>
      <c r="AA36" s="117">
        <v>100</v>
      </c>
      <c r="AB36" s="117">
        <v>100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hyperlinks>
    <hyperlink ref="AC2" location="Contenido!A1" display="Contenido" xr:uid="{291D98BA-2259-4643-8097-D57542FA327B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5920-8F1D-4FAE-9BD1-0C7BB995FE21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250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386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0">
        <f>SUM(B10:B36)</f>
        <v>7450</v>
      </c>
      <c r="C9" s="120">
        <f t="shared" ref="C9:AB9" si="0">SUM(C10:C36)</f>
        <v>4361</v>
      </c>
      <c r="D9" s="120">
        <f t="shared" si="0"/>
        <v>3089</v>
      </c>
      <c r="E9" s="120"/>
      <c r="F9" s="120">
        <f t="shared" si="0"/>
        <v>2191</v>
      </c>
      <c r="G9" s="120">
        <f t="shared" si="0"/>
        <v>1293</v>
      </c>
      <c r="H9" s="120">
        <f t="shared" si="0"/>
        <v>898</v>
      </c>
      <c r="I9" s="120"/>
      <c r="J9" s="120">
        <f t="shared" si="0"/>
        <v>1604</v>
      </c>
      <c r="K9" s="120">
        <f t="shared" si="0"/>
        <v>931</v>
      </c>
      <c r="L9" s="120">
        <f t="shared" si="0"/>
        <v>673</v>
      </c>
      <c r="M9" s="120"/>
      <c r="N9" s="120">
        <f t="shared" si="0"/>
        <v>852</v>
      </c>
      <c r="O9" s="120">
        <f t="shared" si="0"/>
        <v>539</v>
      </c>
      <c r="P9" s="120">
        <f t="shared" si="0"/>
        <v>313</v>
      </c>
      <c r="Q9" s="120"/>
      <c r="R9" s="120">
        <f t="shared" si="0"/>
        <v>1618</v>
      </c>
      <c r="S9" s="120">
        <f t="shared" si="0"/>
        <v>958</v>
      </c>
      <c r="T9" s="120">
        <f t="shared" si="0"/>
        <v>660</v>
      </c>
      <c r="U9" s="120"/>
      <c r="V9" s="120">
        <f t="shared" si="0"/>
        <v>851</v>
      </c>
      <c r="W9" s="120">
        <f t="shared" si="0"/>
        <v>439</v>
      </c>
      <c r="X9" s="120">
        <f t="shared" si="0"/>
        <v>412</v>
      </c>
      <c r="Y9" s="120"/>
      <c r="Z9" s="120">
        <f t="shared" si="0"/>
        <v>334</v>
      </c>
      <c r="AA9" s="120">
        <f t="shared" si="0"/>
        <v>201</v>
      </c>
      <c r="AB9" s="120">
        <f t="shared" si="0"/>
        <v>133</v>
      </c>
      <c r="AC9" s="14"/>
    </row>
    <row r="10" spans="1:29" x14ac:dyDescent="0.3">
      <c r="A10" s="50" t="s">
        <v>177</v>
      </c>
      <c r="B10" s="115">
        <f>+F10+J10+N10+R10+V10+Z10</f>
        <v>318</v>
      </c>
      <c r="C10" s="115">
        <f t="shared" ref="C10:D10" si="1">+G10+K10+O10+S10+W10+AA10</f>
        <v>168</v>
      </c>
      <c r="D10" s="115">
        <f t="shared" si="1"/>
        <v>150</v>
      </c>
      <c r="E10" s="115"/>
      <c r="F10" s="115">
        <v>86</v>
      </c>
      <c r="G10" s="115">
        <v>45</v>
      </c>
      <c r="H10" s="115">
        <v>41</v>
      </c>
      <c r="I10" s="115"/>
      <c r="J10" s="115">
        <v>45</v>
      </c>
      <c r="K10" s="115">
        <v>22</v>
      </c>
      <c r="L10" s="115">
        <v>23</v>
      </c>
      <c r="M10" s="115"/>
      <c r="N10" s="115">
        <v>30</v>
      </c>
      <c r="O10" s="115">
        <v>11</v>
      </c>
      <c r="P10" s="115">
        <v>19</v>
      </c>
      <c r="Q10" s="115"/>
      <c r="R10" s="115">
        <v>103</v>
      </c>
      <c r="S10" s="115">
        <v>66</v>
      </c>
      <c r="T10" s="115">
        <v>37</v>
      </c>
      <c r="U10" s="115"/>
      <c r="V10" s="115">
        <v>27</v>
      </c>
      <c r="W10" s="115">
        <v>9</v>
      </c>
      <c r="X10" s="115">
        <v>18</v>
      </c>
      <c r="Y10" s="115"/>
      <c r="Z10" s="115">
        <v>27</v>
      </c>
      <c r="AA10" s="115">
        <v>15</v>
      </c>
      <c r="AB10" s="115">
        <v>12</v>
      </c>
      <c r="AC10" s="14"/>
    </row>
    <row r="11" spans="1:29" x14ac:dyDescent="0.3">
      <c r="A11" s="50" t="s">
        <v>178</v>
      </c>
      <c r="B11" s="115">
        <f t="shared" ref="B11:B35" si="2">+F11+J11+N11+R11+V11+Z11</f>
        <v>152</v>
      </c>
      <c r="C11" s="115">
        <f t="shared" ref="C11:C35" si="3">+G11+K11+O11+S11+W11+AA11</f>
        <v>81</v>
      </c>
      <c r="D11" s="115">
        <f t="shared" ref="D11:D34" si="4">+H11+L11+P11+T11+X11+AB11</f>
        <v>71</v>
      </c>
      <c r="E11" s="115"/>
      <c r="F11" s="115">
        <v>50</v>
      </c>
      <c r="G11" s="115">
        <v>24</v>
      </c>
      <c r="H11" s="115">
        <v>26</v>
      </c>
      <c r="I11" s="115"/>
      <c r="J11" s="115">
        <v>37</v>
      </c>
      <c r="K11" s="115">
        <v>23</v>
      </c>
      <c r="L11" s="115">
        <v>14</v>
      </c>
      <c r="M11" s="115"/>
      <c r="N11" s="115">
        <v>33</v>
      </c>
      <c r="O11" s="115">
        <v>14</v>
      </c>
      <c r="P11" s="115">
        <v>19</v>
      </c>
      <c r="Q11" s="115"/>
      <c r="R11" s="115">
        <v>12</v>
      </c>
      <c r="S11" s="115">
        <v>6</v>
      </c>
      <c r="T11" s="115">
        <v>6</v>
      </c>
      <c r="U11" s="115"/>
      <c r="V11" s="115">
        <v>18</v>
      </c>
      <c r="W11" s="115">
        <v>13</v>
      </c>
      <c r="X11" s="115">
        <v>5</v>
      </c>
      <c r="Y11" s="115"/>
      <c r="Z11" s="115">
        <v>2</v>
      </c>
      <c r="AA11" s="115">
        <v>1</v>
      </c>
      <c r="AB11" s="115">
        <v>1</v>
      </c>
    </row>
    <row r="12" spans="1:29" x14ac:dyDescent="0.3">
      <c r="A12" s="50" t="s">
        <v>179</v>
      </c>
      <c r="B12" s="115">
        <f t="shared" si="2"/>
        <v>151</v>
      </c>
      <c r="C12" s="115">
        <f>+G12+K12+O12+S12+W12</f>
        <v>83</v>
      </c>
      <c r="D12" s="115">
        <f t="shared" si="4"/>
        <v>68</v>
      </c>
      <c r="E12" s="115"/>
      <c r="F12" s="115">
        <v>5</v>
      </c>
      <c r="G12" s="115">
        <v>4</v>
      </c>
      <c r="H12" s="115">
        <v>1</v>
      </c>
      <c r="I12" s="115"/>
      <c r="J12" s="115">
        <v>20</v>
      </c>
      <c r="K12" s="115">
        <v>16</v>
      </c>
      <c r="L12" s="115">
        <v>4</v>
      </c>
      <c r="M12" s="115"/>
      <c r="N12" s="115">
        <v>9</v>
      </c>
      <c r="O12" s="115">
        <v>8</v>
      </c>
      <c r="P12" s="115">
        <v>1</v>
      </c>
      <c r="Q12" s="115"/>
      <c r="R12" s="115">
        <v>61</v>
      </c>
      <c r="S12" s="115">
        <v>37</v>
      </c>
      <c r="T12" s="115">
        <v>24</v>
      </c>
      <c r="U12" s="115"/>
      <c r="V12" s="115">
        <v>54</v>
      </c>
      <c r="W12" s="115">
        <v>18</v>
      </c>
      <c r="X12" s="115">
        <v>36</v>
      </c>
      <c r="Y12" s="115"/>
      <c r="Z12" s="115">
        <v>2</v>
      </c>
      <c r="AA12" s="115" t="s">
        <v>173</v>
      </c>
      <c r="AB12" s="115">
        <v>2</v>
      </c>
    </row>
    <row r="13" spans="1:29" x14ac:dyDescent="0.3">
      <c r="A13" s="50" t="s">
        <v>180</v>
      </c>
      <c r="B13" s="115">
        <f t="shared" si="2"/>
        <v>609</v>
      </c>
      <c r="C13" s="115">
        <f t="shared" si="3"/>
        <v>327</v>
      </c>
      <c r="D13" s="115">
        <f t="shared" si="4"/>
        <v>282</v>
      </c>
      <c r="E13" s="115"/>
      <c r="F13" s="115">
        <v>148</v>
      </c>
      <c r="G13" s="115">
        <v>84</v>
      </c>
      <c r="H13" s="115">
        <v>64</v>
      </c>
      <c r="I13" s="115"/>
      <c r="J13" s="115">
        <v>109</v>
      </c>
      <c r="K13" s="115">
        <v>65</v>
      </c>
      <c r="L13" s="115">
        <v>44</v>
      </c>
      <c r="M13" s="115"/>
      <c r="N13" s="115">
        <v>43</v>
      </c>
      <c r="O13" s="115">
        <v>27</v>
      </c>
      <c r="P13" s="115">
        <v>16</v>
      </c>
      <c r="Q13" s="115"/>
      <c r="R13" s="115">
        <v>166</v>
      </c>
      <c r="S13" s="115">
        <v>104</v>
      </c>
      <c r="T13" s="115">
        <v>62</v>
      </c>
      <c r="U13" s="115"/>
      <c r="V13" s="115">
        <v>129</v>
      </c>
      <c r="W13" s="115">
        <v>42</v>
      </c>
      <c r="X13" s="115">
        <v>87</v>
      </c>
      <c r="Y13" s="115"/>
      <c r="Z13" s="115">
        <v>14</v>
      </c>
      <c r="AA13" s="115">
        <v>5</v>
      </c>
      <c r="AB13" s="115">
        <v>9</v>
      </c>
    </row>
    <row r="14" spans="1:29" x14ac:dyDescent="0.3">
      <c r="A14" s="50" t="s">
        <v>181</v>
      </c>
      <c r="B14" s="115">
        <f t="shared" si="2"/>
        <v>91</v>
      </c>
      <c r="C14" s="115">
        <f t="shared" si="3"/>
        <v>68</v>
      </c>
      <c r="D14" s="115">
        <f>+H14+L14+T14+X14+AB14</f>
        <v>23</v>
      </c>
      <c r="E14" s="115"/>
      <c r="F14" s="115">
        <v>17</v>
      </c>
      <c r="G14" s="115">
        <v>11</v>
      </c>
      <c r="H14" s="115">
        <v>6</v>
      </c>
      <c r="I14" s="115"/>
      <c r="J14" s="115">
        <v>17</v>
      </c>
      <c r="K14" s="115">
        <v>15</v>
      </c>
      <c r="L14" s="115">
        <v>2</v>
      </c>
      <c r="M14" s="115"/>
      <c r="N14" s="115">
        <v>2</v>
      </c>
      <c r="O14" s="115">
        <v>2</v>
      </c>
      <c r="P14" s="115" t="s">
        <v>173</v>
      </c>
      <c r="Q14" s="115"/>
      <c r="R14" s="115">
        <v>26</v>
      </c>
      <c r="S14" s="115">
        <v>15</v>
      </c>
      <c r="T14" s="115">
        <v>11</v>
      </c>
      <c r="U14" s="115"/>
      <c r="V14" s="115">
        <v>24</v>
      </c>
      <c r="W14" s="115">
        <v>21</v>
      </c>
      <c r="X14" s="115">
        <v>3</v>
      </c>
      <c r="Y14" s="115"/>
      <c r="Z14" s="115">
        <v>5</v>
      </c>
      <c r="AA14" s="115">
        <v>4</v>
      </c>
      <c r="AB14" s="115">
        <v>1</v>
      </c>
      <c r="AC14" s="24"/>
    </row>
    <row r="15" spans="1:29" x14ac:dyDescent="0.3">
      <c r="A15" s="50" t="s">
        <v>182</v>
      </c>
      <c r="B15" s="115">
        <f>+F15+J15+N15+R15+V15</f>
        <v>142</v>
      </c>
      <c r="C15" s="115">
        <f>+G15+K15+O15+S15+W15</f>
        <v>93</v>
      </c>
      <c r="D15" s="115">
        <f>+H15+L15+P15+T15+X15</f>
        <v>49</v>
      </c>
      <c r="E15" s="115"/>
      <c r="F15" s="115">
        <v>56</v>
      </c>
      <c r="G15" s="115">
        <v>40</v>
      </c>
      <c r="H15" s="115">
        <v>16</v>
      </c>
      <c r="I15" s="115"/>
      <c r="J15" s="115">
        <v>38</v>
      </c>
      <c r="K15" s="115">
        <v>22</v>
      </c>
      <c r="L15" s="115">
        <v>16</v>
      </c>
      <c r="M15" s="115"/>
      <c r="N15" s="115">
        <v>24</v>
      </c>
      <c r="O15" s="115">
        <v>16</v>
      </c>
      <c r="P15" s="115">
        <v>8</v>
      </c>
      <c r="Q15" s="115"/>
      <c r="R15" s="115">
        <v>17</v>
      </c>
      <c r="S15" s="115">
        <v>10</v>
      </c>
      <c r="T15" s="115">
        <v>7</v>
      </c>
      <c r="U15" s="115"/>
      <c r="V15" s="115">
        <v>7</v>
      </c>
      <c r="W15" s="115">
        <v>5</v>
      </c>
      <c r="X15" s="115">
        <v>2</v>
      </c>
      <c r="Y15" s="115"/>
      <c r="Z15" s="115" t="s">
        <v>173</v>
      </c>
      <c r="AA15" s="115" t="s">
        <v>173</v>
      </c>
      <c r="AB15" s="115" t="s">
        <v>173</v>
      </c>
      <c r="AC15" s="14"/>
    </row>
    <row r="16" spans="1:29" x14ac:dyDescent="0.3">
      <c r="A16" s="50" t="s">
        <v>183</v>
      </c>
      <c r="B16" s="115">
        <f t="shared" si="2"/>
        <v>33</v>
      </c>
      <c r="C16" s="115">
        <f t="shared" si="3"/>
        <v>21</v>
      </c>
      <c r="D16" s="115">
        <f>+H16+L16+P16+X16</f>
        <v>12</v>
      </c>
      <c r="E16" s="115"/>
      <c r="F16" s="115">
        <v>9</v>
      </c>
      <c r="G16" s="115">
        <v>6</v>
      </c>
      <c r="H16" s="115">
        <v>3</v>
      </c>
      <c r="I16" s="115"/>
      <c r="J16" s="115">
        <v>11</v>
      </c>
      <c r="K16" s="115">
        <v>6</v>
      </c>
      <c r="L16" s="115">
        <v>5</v>
      </c>
      <c r="M16" s="115"/>
      <c r="N16" s="115">
        <v>5</v>
      </c>
      <c r="O16" s="115">
        <v>3</v>
      </c>
      <c r="P16" s="115">
        <v>2</v>
      </c>
      <c r="Q16" s="115"/>
      <c r="R16" s="115">
        <v>3</v>
      </c>
      <c r="S16" s="115">
        <v>3</v>
      </c>
      <c r="T16" s="115" t="s">
        <v>173</v>
      </c>
      <c r="U16" s="115"/>
      <c r="V16" s="115">
        <v>4</v>
      </c>
      <c r="W16" s="115">
        <v>2</v>
      </c>
      <c r="X16" s="115">
        <v>2</v>
      </c>
      <c r="Y16" s="115"/>
      <c r="Z16" s="115">
        <v>1</v>
      </c>
      <c r="AA16" s="115">
        <v>1</v>
      </c>
      <c r="AB16" s="115" t="s">
        <v>173</v>
      </c>
      <c r="AC16" s="24"/>
    </row>
    <row r="17" spans="1:29" x14ac:dyDescent="0.3">
      <c r="A17" s="50" t="s">
        <v>184</v>
      </c>
      <c r="B17" s="115">
        <f t="shared" si="2"/>
        <v>402</v>
      </c>
      <c r="C17" s="115">
        <f t="shared" si="3"/>
        <v>242</v>
      </c>
      <c r="D17" s="115">
        <f t="shared" si="4"/>
        <v>160</v>
      </c>
      <c r="E17" s="115"/>
      <c r="F17" s="115">
        <v>136</v>
      </c>
      <c r="G17" s="115">
        <v>79</v>
      </c>
      <c r="H17" s="115">
        <v>57</v>
      </c>
      <c r="I17" s="115"/>
      <c r="J17" s="115">
        <v>79</v>
      </c>
      <c r="K17" s="115">
        <v>49</v>
      </c>
      <c r="L17" s="115">
        <v>30</v>
      </c>
      <c r="M17" s="115"/>
      <c r="N17" s="115">
        <v>63</v>
      </c>
      <c r="O17" s="115">
        <v>37</v>
      </c>
      <c r="P17" s="115">
        <v>26</v>
      </c>
      <c r="Q17" s="115"/>
      <c r="R17" s="115">
        <v>71</v>
      </c>
      <c r="S17" s="115">
        <v>43</v>
      </c>
      <c r="T17" s="115">
        <v>28</v>
      </c>
      <c r="U17" s="115"/>
      <c r="V17" s="115">
        <v>37</v>
      </c>
      <c r="W17" s="115">
        <v>25</v>
      </c>
      <c r="X17" s="115">
        <v>12</v>
      </c>
      <c r="Y17" s="115"/>
      <c r="Z17" s="115">
        <v>16</v>
      </c>
      <c r="AA17" s="115">
        <v>9</v>
      </c>
      <c r="AB17" s="115">
        <v>7</v>
      </c>
      <c r="AC17" s="24"/>
    </row>
    <row r="18" spans="1:29" x14ac:dyDescent="0.3">
      <c r="A18" s="50" t="s">
        <v>185</v>
      </c>
      <c r="B18" s="115">
        <f t="shared" si="2"/>
        <v>298</v>
      </c>
      <c r="C18" s="115">
        <f t="shared" si="3"/>
        <v>190</v>
      </c>
      <c r="D18" s="115">
        <f t="shared" si="4"/>
        <v>108</v>
      </c>
      <c r="E18" s="115"/>
      <c r="F18" s="115">
        <v>73</v>
      </c>
      <c r="G18" s="115">
        <v>40</v>
      </c>
      <c r="H18" s="115">
        <v>33</v>
      </c>
      <c r="I18" s="115"/>
      <c r="J18" s="115">
        <v>74</v>
      </c>
      <c r="K18" s="115">
        <v>44</v>
      </c>
      <c r="L18" s="115">
        <v>30</v>
      </c>
      <c r="M18" s="115"/>
      <c r="N18" s="115">
        <v>61</v>
      </c>
      <c r="O18" s="115">
        <v>41</v>
      </c>
      <c r="P18" s="115">
        <v>20</v>
      </c>
      <c r="Q18" s="115"/>
      <c r="R18" s="115">
        <v>46</v>
      </c>
      <c r="S18" s="115">
        <v>35</v>
      </c>
      <c r="T18" s="115">
        <v>11</v>
      </c>
      <c r="U18" s="115"/>
      <c r="V18" s="115">
        <v>28</v>
      </c>
      <c r="W18" s="115">
        <v>19</v>
      </c>
      <c r="X18" s="115">
        <v>9</v>
      </c>
      <c r="Y18" s="115"/>
      <c r="Z18" s="115">
        <v>16</v>
      </c>
      <c r="AA18" s="115">
        <v>11</v>
      </c>
      <c r="AB18" s="115">
        <v>5</v>
      </c>
      <c r="AC18" s="24"/>
    </row>
    <row r="19" spans="1:29" x14ac:dyDescent="0.3">
      <c r="A19" s="50" t="s">
        <v>186</v>
      </c>
      <c r="B19" s="115">
        <f t="shared" si="2"/>
        <v>710</v>
      </c>
      <c r="C19" s="115">
        <f t="shared" si="3"/>
        <v>417</v>
      </c>
      <c r="D19" s="115">
        <f t="shared" si="4"/>
        <v>293</v>
      </c>
      <c r="E19" s="115"/>
      <c r="F19" s="115">
        <v>278</v>
      </c>
      <c r="G19" s="115">
        <v>155</v>
      </c>
      <c r="H19" s="115">
        <v>123</v>
      </c>
      <c r="I19" s="115"/>
      <c r="J19" s="115">
        <v>141</v>
      </c>
      <c r="K19" s="115">
        <v>78</v>
      </c>
      <c r="L19" s="115">
        <v>63</v>
      </c>
      <c r="M19" s="115"/>
      <c r="N19" s="115">
        <v>92</v>
      </c>
      <c r="O19" s="115">
        <v>57</v>
      </c>
      <c r="P19" s="115">
        <v>35</v>
      </c>
      <c r="Q19" s="115"/>
      <c r="R19" s="115">
        <v>140</v>
      </c>
      <c r="S19" s="115">
        <v>92</v>
      </c>
      <c r="T19" s="115">
        <v>48</v>
      </c>
      <c r="U19" s="115"/>
      <c r="V19" s="115">
        <v>46</v>
      </c>
      <c r="W19" s="115">
        <v>25</v>
      </c>
      <c r="X19" s="115">
        <v>21</v>
      </c>
      <c r="Y19" s="115"/>
      <c r="Z19" s="115">
        <v>13</v>
      </c>
      <c r="AA19" s="115">
        <v>10</v>
      </c>
      <c r="AB19" s="115">
        <v>3</v>
      </c>
      <c r="AC19" s="24"/>
    </row>
    <row r="20" spans="1:29" x14ac:dyDescent="0.3">
      <c r="A20" s="50" t="s">
        <v>187</v>
      </c>
      <c r="B20" s="115">
        <f>+F20+J20+N20+R20+V20</f>
        <v>174</v>
      </c>
      <c r="C20" s="115">
        <f>+G20+K20+O20+S20+W20</f>
        <v>95</v>
      </c>
      <c r="D20" s="115">
        <f>+H20+L20+P20+T20+X20</f>
        <v>79</v>
      </c>
      <c r="E20" s="115"/>
      <c r="F20" s="115">
        <v>69</v>
      </c>
      <c r="G20" s="115">
        <v>36</v>
      </c>
      <c r="H20" s="115">
        <v>33</v>
      </c>
      <c r="I20" s="115"/>
      <c r="J20" s="115">
        <v>49</v>
      </c>
      <c r="K20" s="115">
        <v>27</v>
      </c>
      <c r="L20" s="115">
        <v>22</v>
      </c>
      <c r="M20" s="115"/>
      <c r="N20" s="115">
        <v>18</v>
      </c>
      <c r="O20" s="115">
        <v>10</v>
      </c>
      <c r="P20" s="115">
        <v>8</v>
      </c>
      <c r="Q20" s="115"/>
      <c r="R20" s="115">
        <v>30</v>
      </c>
      <c r="S20" s="115">
        <v>19</v>
      </c>
      <c r="T20" s="115">
        <v>11</v>
      </c>
      <c r="U20" s="115"/>
      <c r="V20" s="115">
        <v>8</v>
      </c>
      <c r="W20" s="115">
        <v>3</v>
      </c>
      <c r="X20" s="115">
        <v>5</v>
      </c>
      <c r="Y20" s="115"/>
      <c r="Z20" s="115" t="s">
        <v>173</v>
      </c>
      <c r="AA20" s="115" t="s">
        <v>173</v>
      </c>
      <c r="AB20" s="115" t="s">
        <v>173</v>
      </c>
      <c r="AC20" s="24"/>
    </row>
    <row r="21" spans="1:29" x14ac:dyDescent="0.3">
      <c r="A21" s="68" t="s">
        <v>188</v>
      </c>
      <c r="B21" s="115">
        <f t="shared" si="2"/>
        <v>892</v>
      </c>
      <c r="C21" s="115">
        <f t="shared" si="3"/>
        <v>518</v>
      </c>
      <c r="D21" s="115">
        <f t="shared" si="4"/>
        <v>374</v>
      </c>
      <c r="E21" s="115"/>
      <c r="F21" s="115">
        <v>199</v>
      </c>
      <c r="G21" s="115">
        <v>133</v>
      </c>
      <c r="H21" s="115">
        <v>66</v>
      </c>
      <c r="I21" s="115"/>
      <c r="J21" s="115">
        <v>83</v>
      </c>
      <c r="K21" s="115">
        <v>60</v>
      </c>
      <c r="L21" s="115">
        <v>23</v>
      </c>
      <c r="M21" s="115"/>
      <c r="N21" s="115">
        <v>44</v>
      </c>
      <c r="O21" s="115">
        <v>38</v>
      </c>
      <c r="P21" s="115">
        <v>6</v>
      </c>
      <c r="Q21" s="115"/>
      <c r="R21" s="115">
        <v>395</v>
      </c>
      <c r="S21" s="115">
        <v>187</v>
      </c>
      <c r="T21" s="115">
        <v>208</v>
      </c>
      <c r="U21" s="115"/>
      <c r="V21" s="115">
        <v>96</v>
      </c>
      <c r="W21" s="115">
        <v>54</v>
      </c>
      <c r="X21" s="115">
        <v>42</v>
      </c>
      <c r="Y21" s="115"/>
      <c r="Z21" s="115">
        <v>75</v>
      </c>
      <c r="AA21" s="115">
        <v>46</v>
      </c>
      <c r="AB21" s="115">
        <v>29</v>
      </c>
      <c r="AC21" s="24"/>
    </row>
    <row r="22" spans="1:29" x14ac:dyDescent="0.3">
      <c r="A22" s="50" t="s">
        <v>189</v>
      </c>
      <c r="B22" s="115">
        <f t="shared" si="2"/>
        <v>69</v>
      </c>
      <c r="C22" s="115">
        <f>+G22+K22+S22+W22+AA22</f>
        <v>49</v>
      </c>
      <c r="D22" s="115">
        <f t="shared" si="4"/>
        <v>20</v>
      </c>
      <c r="E22" s="115"/>
      <c r="F22" s="115">
        <v>14</v>
      </c>
      <c r="G22" s="115">
        <v>9</v>
      </c>
      <c r="H22" s="115">
        <v>5</v>
      </c>
      <c r="I22" s="115"/>
      <c r="J22" s="115">
        <v>24</v>
      </c>
      <c r="K22" s="115">
        <v>16</v>
      </c>
      <c r="L22" s="115">
        <v>8</v>
      </c>
      <c r="M22" s="115"/>
      <c r="N22" s="115">
        <v>1</v>
      </c>
      <c r="O22" s="115" t="s">
        <v>173</v>
      </c>
      <c r="P22" s="115">
        <v>1</v>
      </c>
      <c r="Q22" s="115"/>
      <c r="R22" s="115">
        <v>15</v>
      </c>
      <c r="S22" s="115">
        <v>14</v>
      </c>
      <c r="T22" s="115">
        <v>1</v>
      </c>
      <c r="U22" s="115"/>
      <c r="V22" s="115">
        <v>4</v>
      </c>
      <c r="W22" s="115">
        <v>3</v>
      </c>
      <c r="X22" s="115">
        <v>1</v>
      </c>
      <c r="Y22" s="115"/>
      <c r="Z22" s="115">
        <v>11</v>
      </c>
      <c r="AA22" s="115">
        <v>7</v>
      </c>
      <c r="AB22" s="115">
        <v>4</v>
      </c>
      <c r="AC22" s="24"/>
    </row>
    <row r="23" spans="1:29" x14ac:dyDescent="0.3">
      <c r="A23" s="50" t="s">
        <v>190</v>
      </c>
      <c r="B23" s="115">
        <f t="shared" si="2"/>
        <v>196</v>
      </c>
      <c r="C23" s="115">
        <f t="shared" si="3"/>
        <v>99</v>
      </c>
      <c r="D23" s="115">
        <f t="shared" si="4"/>
        <v>97</v>
      </c>
      <c r="E23" s="115"/>
      <c r="F23" s="115">
        <v>33</v>
      </c>
      <c r="G23" s="115">
        <v>22</v>
      </c>
      <c r="H23" s="115">
        <v>11</v>
      </c>
      <c r="I23" s="115"/>
      <c r="J23" s="115">
        <v>6</v>
      </c>
      <c r="K23" s="115">
        <v>3</v>
      </c>
      <c r="L23" s="115">
        <v>3</v>
      </c>
      <c r="M23" s="115"/>
      <c r="N23" s="115">
        <v>13</v>
      </c>
      <c r="O23" s="115">
        <v>9</v>
      </c>
      <c r="P23" s="115">
        <v>4</v>
      </c>
      <c r="Q23" s="115"/>
      <c r="R23" s="115">
        <v>58</v>
      </c>
      <c r="S23" s="115">
        <v>36</v>
      </c>
      <c r="T23" s="115">
        <v>22</v>
      </c>
      <c r="U23" s="115"/>
      <c r="V23" s="115">
        <v>80</v>
      </c>
      <c r="W23" s="115">
        <v>25</v>
      </c>
      <c r="X23" s="115">
        <v>55</v>
      </c>
      <c r="Y23" s="115"/>
      <c r="Z23" s="115">
        <v>6</v>
      </c>
      <c r="AA23" s="115">
        <v>4</v>
      </c>
      <c r="AB23" s="115">
        <v>2</v>
      </c>
      <c r="AC23" s="24"/>
    </row>
    <row r="24" spans="1:29" x14ac:dyDescent="0.3">
      <c r="A24" s="50" t="s">
        <v>191</v>
      </c>
      <c r="B24" s="115">
        <f t="shared" si="2"/>
        <v>112</v>
      </c>
      <c r="C24" s="115">
        <f>+G24+K24+O24+W24+AA24</f>
        <v>65</v>
      </c>
      <c r="D24" s="115">
        <f>+H24+L24+P24+T24+AB24</f>
        <v>47</v>
      </c>
      <c r="E24" s="115"/>
      <c r="F24" s="115">
        <v>78</v>
      </c>
      <c r="G24" s="115">
        <v>45</v>
      </c>
      <c r="H24" s="115">
        <v>33</v>
      </c>
      <c r="I24" s="115"/>
      <c r="J24" s="115">
        <v>16</v>
      </c>
      <c r="K24" s="115">
        <v>11</v>
      </c>
      <c r="L24" s="115">
        <v>5</v>
      </c>
      <c r="M24" s="115"/>
      <c r="N24" s="115">
        <v>8</v>
      </c>
      <c r="O24" s="115">
        <v>2</v>
      </c>
      <c r="P24" s="115">
        <v>6</v>
      </c>
      <c r="Q24" s="115"/>
      <c r="R24" s="115">
        <v>2</v>
      </c>
      <c r="S24" s="115" t="s">
        <v>173</v>
      </c>
      <c r="T24" s="115">
        <v>2</v>
      </c>
      <c r="U24" s="115"/>
      <c r="V24" s="115">
        <v>2</v>
      </c>
      <c r="W24" s="115">
        <v>2</v>
      </c>
      <c r="X24" s="115" t="s">
        <v>173</v>
      </c>
      <c r="Y24" s="115"/>
      <c r="Z24" s="115">
        <v>6</v>
      </c>
      <c r="AA24" s="115">
        <v>5</v>
      </c>
      <c r="AB24" s="115">
        <v>1</v>
      </c>
      <c r="AC24" s="14"/>
    </row>
    <row r="25" spans="1:29" x14ac:dyDescent="0.3">
      <c r="A25" s="50" t="s">
        <v>192</v>
      </c>
      <c r="B25" s="115">
        <f t="shared" si="2"/>
        <v>283</v>
      </c>
      <c r="C25" s="115">
        <f t="shared" si="3"/>
        <v>173</v>
      </c>
      <c r="D25" s="115">
        <f t="shared" si="4"/>
        <v>110</v>
      </c>
      <c r="E25" s="115"/>
      <c r="F25" s="115">
        <v>98</v>
      </c>
      <c r="G25" s="115">
        <v>65</v>
      </c>
      <c r="H25" s="115">
        <v>33</v>
      </c>
      <c r="I25" s="115"/>
      <c r="J25" s="115">
        <v>98</v>
      </c>
      <c r="K25" s="115">
        <v>52</v>
      </c>
      <c r="L25" s="115">
        <v>46</v>
      </c>
      <c r="M25" s="115"/>
      <c r="N25" s="115">
        <v>19</v>
      </c>
      <c r="O25" s="115">
        <v>15</v>
      </c>
      <c r="P25" s="115">
        <v>4</v>
      </c>
      <c r="Q25" s="115"/>
      <c r="R25" s="115">
        <v>34</v>
      </c>
      <c r="S25" s="115">
        <v>21</v>
      </c>
      <c r="T25" s="115">
        <v>13</v>
      </c>
      <c r="U25" s="115"/>
      <c r="V25" s="115">
        <v>14</v>
      </c>
      <c r="W25" s="115">
        <v>10</v>
      </c>
      <c r="X25" s="115">
        <v>4</v>
      </c>
      <c r="Y25" s="115"/>
      <c r="Z25" s="115">
        <v>20</v>
      </c>
      <c r="AA25" s="115">
        <v>10</v>
      </c>
      <c r="AB25" s="115">
        <v>10</v>
      </c>
      <c r="AC25" s="24"/>
    </row>
    <row r="26" spans="1:29" x14ac:dyDescent="0.3">
      <c r="A26" s="50" t="s">
        <v>193</v>
      </c>
      <c r="B26" s="115">
        <f t="shared" si="2"/>
        <v>194</v>
      </c>
      <c r="C26" s="115">
        <f t="shared" si="3"/>
        <v>133</v>
      </c>
      <c r="D26" s="115">
        <f t="shared" si="4"/>
        <v>61</v>
      </c>
      <c r="E26" s="115"/>
      <c r="F26" s="115">
        <v>62</v>
      </c>
      <c r="G26" s="115">
        <v>37</v>
      </c>
      <c r="H26" s="115">
        <v>25</v>
      </c>
      <c r="I26" s="115"/>
      <c r="J26" s="115">
        <v>60</v>
      </c>
      <c r="K26" s="115">
        <v>42</v>
      </c>
      <c r="L26" s="115">
        <v>18</v>
      </c>
      <c r="M26" s="115"/>
      <c r="N26" s="115">
        <v>14</v>
      </c>
      <c r="O26" s="115">
        <v>10</v>
      </c>
      <c r="P26" s="115">
        <v>4</v>
      </c>
      <c r="Q26" s="115"/>
      <c r="R26" s="115">
        <v>39</v>
      </c>
      <c r="S26" s="115">
        <v>30</v>
      </c>
      <c r="T26" s="115">
        <v>9</v>
      </c>
      <c r="U26" s="115"/>
      <c r="V26" s="115">
        <v>12</v>
      </c>
      <c r="W26" s="115">
        <v>9</v>
      </c>
      <c r="X26" s="115">
        <v>3</v>
      </c>
      <c r="Y26" s="115"/>
      <c r="Z26" s="115">
        <v>7</v>
      </c>
      <c r="AA26" s="115">
        <v>5</v>
      </c>
      <c r="AB26" s="115">
        <v>2</v>
      </c>
      <c r="AC26" s="24"/>
    </row>
    <row r="27" spans="1:29" x14ac:dyDescent="0.3">
      <c r="A27" s="50" t="s">
        <v>194</v>
      </c>
      <c r="B27" s="115">
        <f t="shared" si="2"/>
        <v>329</v>
      </c>
      <c r="C27" s="115">
        <f t="shared" si="3"/>
        <v>211</v>
      </c>
      <c r="D27" s="115">
        <f t="shared" si="4"/>
        <v>118</v>
      </c>
      <c r="E27" s="115"/>
      <c r="F27" s="115">
        <v>109</v>
      </c>
      <c r="G27" s="115">
        <v>73</v>
      </c>
      <c r="H27" s="115">
        <v>36</v>
      </c>
      <c r="I27" s="115"/>
      <c r="J27" s="115">
        <v>73</v>
      </c>
      <c r="K27" s="115">
        <v>38</v>
      </c>
      <c r="L27" s="115">
        <v>35</v>
      </c>
      <c r="M27" s="115"/>
      <c r="N27" s="115">
        <v>39</v>
      </c>
      <c r="O27" s="115">
        <v>22</v>
      </c>
      <c r="P27" s="115">
        <v>17</v>
      </c>
      <c r="Q27" s="115"/>
      <c r="R27" s="115">
        <v>54</v>
      </c>
      <c r="S27" s="115">
        <v>48</v>
      </c>
      <c r="T27" s="115">
        <v>6</v>
      </c>
      <c r="U27" s="115"/>
      <c r="V27" s="115">
        <v>33</v>
      </c>
      <c r="W27" s="115">
        <v>15</v>
      </c>
      <c r="X27" s="115">
        <v>18</v>
      </c>
      <c r="Y27" s="115"/>
      <c r="Z27" s="115">
        <v>21</v>
      </c>
      <c r="AA27" s="115">
        <v>15</v>
      </c>
      <c r="AB27" s="115">
        <v>6</v>
      </c>
      <c r="AC27" s="24"/>
    </row>
    <row r="28" spans="1:29" x14ac:dyDescent="0.3">
      <c r="A28" s="50" t="s">
        <v>195</v>
      </c>
      <c r="B28" s="115">
        <f t="shared" si="2"/>
        <v>90</v>
      </c>
      <c r="C28" s="115">
        <f t="shared" si="3"/>
        <v>44</v>
      </c>
      <c r="D28" s="115">
        <f t="shared" si="4"/>
        <v>46</v>
      </c>
      <c r="E28" s="115"/>
      <c r="F28" s="115">
        <v>9</v>
      </c>
      <c r="G28" s="115">
        <v>2</v>
      </c>
      <c r="H28" s="115">
        <v>7</v>
      </c>
      <c r="I28" s="115"/>
      <c r="J28" s="115">
        <v>19</v>
      </c>
      <c r="K28" s="115">
        <v>9</v>
      </c>
      <c r="L28" s="115">
        <v>10</v>
      </c>
      <c r="M28" s="115"/>
      <c r="N28" s="115">
        <v>7</v>
      </c>
      <c r="O28" s="115">
        <v>3</v>
      </c>
      <c r="P28" s="115">
        <v>4</v>
      </c>
      <c r="Q28" s="115"/>
      <c r="R28" s="115">
        <v>33</v>
      </c>
      <c r="S28" s="115">
        <v>15</v>
      </c>
      <c r="T28" s="115">
        <v>18</v>
      </c>
      <c r="U28" s="115"/>
      <c r="V28" s="115">
        <v>16</v>
      </c>
      <c r="W28" s="115">
        <v>11</v>
      </c>
      <c r="X28" s="115">
        <v>5</v>
      </c>
      <c r="Y28" s="115"/>
      <c r="Z28" s="115">
        <v>6</v>
      </c>
      <c r="AA28" s="115">
        <v>4</v>
      </c>
      <c r="AB28" s="115">
        <v>2</v>
      </c>
      <c r="AC28" s="24"/>
    </row>
    <row r="29" spans="1:29" x14ac:dyDescent="0.3">
      <c r="A29" s="50" t="s">
        <v>196</v>
      </c>
      <c r="B29" s="115">
        <f t="shared" si="2"/>
        <v>98</v>
      </c>
      <c r="C29" s="115">
        <f t="shared" si="3"/>
        <v>68</v>
      </c>
      <c r="D29" s="115">
        <f t="shared" si="4"/>
        <v>30</v>
      </c>
      <c r="E29" s="115"/>
      <c r="F29" s="115">
        <v>21</v>
      </c>
      <c r="G29" s="115">
        <v>18</v>
      </c>
      <c r="H29" s="115">
        <v>3</v>
      </c>
      <c r="I29" s="115"/>
      <c r="J29" s="115">
        <v>20</v>
      </c>
      <c r="K29" s="115">
        <v>12</v>
      </c>
      <c r="L29" s="115">
        <v>8</v>
      </c>
      <c r="M29" s="115"/>
      <c r="N29" s="115">
        <v>10</v>
      </c>
      <c r="O29" s="115">
        <v>6</v>
      </c>
      <c r="P29" s="115">
        <v>4</v>
      </c>
      <c r="Q29" s="115"/>
      <c r="R29" s="115">
        <v>28</v>
      </c>
      <c r="S29" s="115">
        <v>22</v>
      </c>
      <c r="T29" s="115">
        <v>6</v>
      </c>
      <c r="U29" s="115"/>
      <c r="V29" s="115">
        <v>16</v>
      </c>
      <c r="W29" s="115">
        <v>9</v>
      </c>
      <c r="X29" s="115">
        <v>7</v>
      </c>
      <c r="Y29" s="115"/>
      <c r="Z29" s="115">
        <v>3</v>
      </c>
      <c r="AA29" s="115">
        <v>1</v>
      </c>
      <c r="AB29" s="115">
        <v>2</v>
      </c>
      <c r="AC29" s="24"/>
    </row>
    <row r="30" spans="1:29" x14ac:dyDescent="0.3">
      <c r="A30" s="50" t="s">
        <v>197</v>
      </c>
      <c r="B30" s="115">
        <f t="shared" si="2"/>
        <v>394</v>
      </c>
      <c r="C30" s="115">
        <f t="shared" si="3"/>
        <v>213</v>
      </c>
      <c r="D30" s="115">
        <f t="shared" si="4"/>
        <v>181</v>
      </c>
      <c r="E30" s="115"/>
      <c r="F30" s="115">
        <v>156</v>
      </c>
      <c r="G30" s="115">
        <v>86</v>
      </c>
      <c r="H30" s="115">
        <v>70</v>
      </c>
      <c r="I30" s="115"/>
      <c r="J30" s="115">
        <v>113</v>
      </c>
      <c r="K30" s="115">
        <v>67</v>
      </c>
      <c r="L30" s="115">
        <v>46</v>
      </c>
      <c r="M30" s="115"/>
      <c r="N30" s="115">
        <v>40</v>
      </c>
      <c r="O30" s="115">
        <v>18</v>
      </c>
      <c r="P30" s="115">
        <v>22</v>
      </c>
      <c r="Q30" s="115"/>
      <c r="R30" s="115">
        <v>48</v>
      </c>
      <c r="S30" s="115">
        <v>23</v>
      </c>
      <c r="T30" s="115">
        <v>25</v>
      </c>
      <c r="U30" s="115"/>
      <c r="V30" s="115">
        <v>26</v>
      </c>
      <c r="W30" s="115">
        <v>12</v>
      </c>
      <c r="X30" s="115">
        <v>14</v>
      </c>
      <c r="Y30" s="115"/>
      <c r="Z30" s="115">
        <v>11</v>
      </c>
      <c r="AA30" s="115">
        <v>7</v>
      </c>
      <c r="AB30" s="115">
        <v>4</v>
      </c>
      <c r="AC30" s="24"/>
    </row>
    <row r="31" spans="1:29" x14ac:dyDescent="0.3">
      <c r="A31" s="50" t="s">
        <v>198</v>
      </c>
      <c r="B31" s="115">
        <f t="shared" si="2"/>
        <v>371</v>
      </c>
      <c r="C31" s="115">
        <f t="shared" si="3"/>
        <v>212</v>
      </c>
      <c r="D31" s="115">
        <f t="shared" si="4"/>
        <v>159</v>
      </c>
      <c r="E31" s="115"/>
      <c r="F31" s="115">
        <v>125</v>
      </c>
      <c r="G31" s="115">
        <v>69</v>
      </c>
      <c r="H31" s="115">
        <v>56</v>
      </c>
      <c r="I31" s="115"/>
      <c r="J31" s="115">
        <v>86</v>
      </c>
      <c r="K31" s="115">
        <v>41</v>
      </c>
      <c r="L31" s="115">
        <v>45</v>
      </c>
      <c r="M31" s="115"/>
      <c r="N31" s="115">
        <v>13</v>
      </c>
      <c r="O31" s="115">
        <v>12</v>
      </c>
      <c r="P31" s="115">
        <v>1</v>
      </c>
      <c r="Q31" s="115"/>
      <c r="R31" s="115">
        <v>48</v>
      </c>
      <c r="S31" s="115">
        <v>28</v>
      </c>
      <c r="T31" s="115">
        <v>20</v>
      </c>
      <c r="U31" s="115"/>
      <c r="V31" s="115">
        <v>50</v>
      </c>
      <c r="W31" s="115">
        <v>37</v>
      </c>
      <c r="X31" s="115">
        <v>13</v>
      </c>
      <c r="Y31" s="115"/>
      <c r="Z31" s="115">
        <v>49</v>
      </c>
      <c r="AA31" s="115">
        <v>25</v>
      </c>
      <c r="AB31" s="115">
        <v>24</v>
      </c>
      <c r="AC31" s="24"/>
    </row>
    <row r="32" spans="1:29" x14ac:dyDescent="0.3">
      <c r="A32" s="50" t="s">
        <v>199</v>
      </c>
      <c r="B32" s="115">
        <f t="shared" si="2"/>
        <v>211</v>
      </c>
      <c r="C32" s="115">
        <f t="shared" si="3"/>
        <v>126</v>
      </c>
      <c r="D32" s="115">
        <f t="shared" si="4"/>
        <v>85</v>
      </c>
      <c r="E32" s="115"/>
      <c r="F32" s="115">
        <v>39</v>
      </c>
      <c r="G32" s="115">
        <v>24</v>
      </c>
      <c r="H32" s="115">
        <v>15</v>
      </c>
      <c r="I32" s="115"/>
      <c r="J32" s="115">
        <v>27</v>
      </c>
      <c r="K32" s="115">
        <v>17</v>
      </c>
      <c r="L32" s="115">
        <v>10</v>
      </c>
      <c r="M32" s="115"/>
      <c r="N32" s="115">
        <v>44</v>
      </c>
      <c r="O32" s="115">
        <v>24</v>
      </c>
      <c r="P32" s="115">
        <v>20</v>
      </c>
      <c r="Q32" s="115"/>
      <c r="R32" s="115">
        <v>65</v>
      </c>
      <c r="S32" s="115">
        <v>36</v>
      </c>
      <c r="T32" s="115">
        <v>29</v>
      </c>
      <c r="U32" s="115"/>
      <c r="V32" s="115">
        <v>28</v>
      </c>
      <c r="W32" s="115">
        <v>20</v>
      </c>
      <c r="X32" s="115">
        <v>8</v>
      </c>
      <c r="Y32" s="115"/>
      <c r="Z32" s="115">
        <v>8</v>
      </c>
      <c r="AA32" s="115">
        <v>5</v>
      </c>
      <c r="AB32" s="115">
        <v>3</v>
      </c>
      <c r="AC32" s="24"/>
    </row>
    <row r="33" spans="1:2044 2060:4088 4104:6132 6148:7168 7184:9212 9228:11256 11272:13300 13316:14336 14352:16380" x14ac:dyDescent="0.3">
      <c r="A33" s="50" t="s">
        <v>200</v>
      </c>
      <c r="B33" s="115">
        <f>+F33+J33+N33+R33+V33</f>
        <v>104</v>
      </c>
      <c r="C33" s="115">
        <f>+G33+K33+O33+S33+W33</f>
        <v>67</v>
      </c>
      <c r="D33" s="115">
        <f>+H33+L33+P33+T33+X33</f>
        <v>37</v>
      </c>
      <c r="E33" s="115"/>
      <c r="F33" s="115">
        <v>34</v>
      </c>
      <c r="G33" s="115">
        <v>20</v>
      </c>
      <c r="H33" s="115">
        <v>14</v>
      </c>
      <c r="I33" s="115"/>
      <c r="J33" s="115">
        <v>17</v>
      </c>
      <c r="K33" s="115">
        <v>12</v>
      </c>
      <c r="L33" s="115">
        <v>5</v>
      </c>
      <c r="M33" s="115"/>
      <c r="N33" s="115">
        <v>27</v>
      </c>
      <c r="O33" s="115">
        <v>22</v>
      </c>
      <c r="P33" s="115">
        <v>5</v>
      </c>
      <c r="Q33" s="115"/>
      <c r="R33" s="115">
        <v>20</v>
      </c>
      <c r="S33" s="115">
        <v>8</v>
      </c>
      <c r="T33" s="115">
        <v>12</v>
      </c>
      <c r="U33" s="115"/>
      <c r="V33" s="115">
        <v>6</v>
      </c>
      <c r="W33" s="115">
        <v>5</v>
      </c>
      <c r="X33" s="115">
        <v>1</v>
      </c>
      <c r="Y33" s="115"/>
      <c r="Z33" s="115" t="s">
        <v>173</v>
      </c>
      <c r="AA33" s="115" t="s">
        <v>173</v>
      </c>
      <c r="AB33" s="115" t="s">
        <v>173</v>
      </c>
      <c r="AC33" s="24"/>
    </row>
    <row r="34" spans="1:2044 2060:4088 4104:6132 6148:7168 7184:9212 9228:11256 11272:13300 13316:14336 14352:16380" x14ac:dyDescent="0.3">
      <c r="A34" s="50" t="s">
        <v>201</v>
      </c>
      <c r="B34" s="115">
        <f t="shared" si="2"/>
        <v>429</v>
      </c>
      <c r="C34" s="115">
        <f t="shared" si="3"/>
        <v>248</v>
      </c>
      <c r="D34" s="115">
        <f t="shared" si="4"/>
        <v>181</v>
      </c>
      <c r="E34" s="115"/>
      <c r="F34" s="115">
        <v>113</v>
      </c>
      <c r="G34" s="115">
        <v>69</v>
      </c>
      <c r="H34" s="115">
        <v>44</v>
      </c>
      <c r="I34" s="115"/>
      <c r="J34" s="115">
        <v>126</v>
      </c>
      <c r="K34" s="115">
        <v>64</v>
      </c>
      <c r="L34" s="115">
        <v>62</v>
      </c>
      <c r="M34" s="115"/>
      <c r="N34" s="115">
        <v>104</v>
      </c>
      <c r="O34" s="115">
        <v>69</v>
      </c>
      <c r="P34" s="115">
        <v>35</v>
      </c>
      <c r="Q34" s="115"/>
      <c r="R34" s="115">
        <v>46</v>
      </c>
      <c r="S34" s="115">
        <v>24</v>
      </c>
      <c r="T34" s="115">
        <v>22</v>
      </c>
      <c r="U34" s="115"/>
      <c r="V34" s="115">
        <v>34</v>
      </c>
      <c r="W34" s="115">
        <v>20</v>
      </c>
      <c r="X34" s="115">
        <v>14</v>
      </c>
      <c r="Y34" s="115"/>
      <c r="Z34" s="115">
        <v>6</v>
      </c>
      <c r="AA34" s="115">
        <v>2</v>
      </c>
      <c r="AB34" s="115">
        <v>4</v>
      </c>
      <c r="AC34" s="24"/>
    </row>
    <row r="35" spans="1:2044 2060:4088 4104:6132 6148:7168 7184:9212 9228:11256 11272:13300 13316:14336 14352:16380" x14ac:dyDescent="0.3">
      <c r="A35" s="50" t="s">
        <v>202</v>
      </c>
      <c r="B35" s="115">
        <f t="shared" si="2"/>
        <v>527</v>
      </c>
      <c r="C35" s="115">
        <f t="shared" si="3"/>
        <v>313</v>
      </c>
      <c r="D35" s="115">
        <f>+H35+L35+P35+T35+X35</f>
        <v>214</v>
      </c>
      <c r="E35" s="115"/>
      <c r="F35" s="115">
        <v>159</v>
      </c>
      <c r="G35" s="115">
        <v>87</v>
      </c>
      <c r="H35" s="115">
        <v>72</v>
      </c>
      <c r="I35" s="115"/>
      <c r="J35" s="115">
        <v>193</v>
      </c>
      <c r="K35" s="115">
        <v>112</v>
      </c>
      <c r="L35" s="115">
        <v>81</v>
      </c>
      <c r="M35" s="115"/>
      <c r="N35" s="115">
        <v>78</v>
      </c>
      <c r="O35" s="115">
        <v>56</v>
      </c>
      <c r="P35" s="115">
        <v>22</v>
      </c>
      <c r="Q35" s="115"/>
      <c r="R35" s="115">
        <v>43</v>
      </c>
      <c r="S35" s="115">
        <v>28</v>
      </c>
      <c r="T35" s="115">
        <v>15</v>
      </c>
      <c r="U35" s="115"/>
      <c r="V35" s="115">
        <v>45</v>
      </c>
      <c r="W35" s="115">
        <v>21</v>
      </c>
      <c r="X35" s="115">
        <v>24</v>
      </c>
      <c r="Y35" s="115"/>
      <c r="Z35" s="115">
        <v>9</v>
      </c>
      <c r="AA35" s="115">
        <v>9</v>
      </c>
      <c r="AB35" s="115" t="s">
        <v>173</v>
      </c>
    </row>
    <row r="36" spans="1:2044 2060:4088 4104:6132 6148:7168 7184:9212 9228:11256 11272:13300 13316:14336 14352:16380" ht="15" thickBot="1" x14ac:dyDescent="0.35">
      <c r="A36" s="55" t="s">
        <v>203</v>
      </c>
      <c r="B36" s="115">
        <f>+F36+J36+N36+R36+V36</f>
        <v>71</v>
      </c>
      <c r="C36" s="115">
        <f>+G36+K36+O36+S36+W36</f>
        <v>37</v>
      </c>
      <c r="D36" s="115">
        <f>+H36+L36+P36+T36+X36</f>
        <v>34</v>
      </c>
      <c r="E36" s="115"/>
      <c r="F36" s="115">
        <v>15</v>
      </c>
      <c r="G36" s="115">
        <v>10</v>
      </c>
      <c r="H36" s="115">
        <v>5</v>
      </c>
      <c r="I36" s="115"/>
      <c r="J36" s="115">
        <v>23</v>
      </c>
      <c r="K36" s="115">
        <v>8</v>
      </c>
      <c r="L36" s="115">
        <v>15</v>
      </c>
      <c r="M36" s="115"/>
      <c r="N36" s="115">
        <v>11</v>
      </c>
      <c r="O36" s="115">
        <v>7</v>
      </c>
      <c r="P36" s="115">
        <v>4</v>
      </c>
      <c r="Q36" s="115"/>
      <c r="R36" s="115">
        <v>15</v>
      </c>
      <c r="S36" s="115">
        <v>8</v>
      </c>
      <c r="T36" s="115">
        <v>7</v>
      </c>
      <c r="U36" s="115"/>
      <c r="V36" s="115">
        <v>7</v>
      </c>
      <c r="W36" s="115">
        <v>4</v>
      </c>
      <c r="X36" s="115">
        <v>3</v>
      </c>
      <c r="Y36" s="115"/>
      <c r="Z36" s="115" t="s">
        <v>173</v>
      </c>
      <c r="AA36" s="115" t="s">
        <v>173</v>
      </c>
      <c r="AB36" s="115" t="s">
        <v>173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hyperlinks>
    <hyperlink ref="AC2" location="Contenido!A1" display="Contenido" xr:uid="{BDCE9F5B-10D1-4F34-8AC6-5BF4DBFD01CC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  <ignoredErrors>
    <ignoredError sqref="B15:C15 C12 B20:D20 C22 C24:D24 B33:D33 D34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CAEBD-EBFE-42EB-AAC5-93A0ED786CD4}">
  <sheetPr>
    <tabColor rgb="FFF2DAB1"/>
    <pageSetUpPr fitToPage="1"/>
  </sheetPr>
  <dimension ref="A1:Y41"/>
  <sheetViews>
    <sheetView showGridLines="0" zoomScaleNormal="100" workbookViewId="0">
      <pane xSplit="1" ySplit="6" topLeftCell="B7" activePane="bottomRight" state="frozen"/>
      <selection activeCell="X6" sqref="B1:X1048576"/>
      <selection pane="topRight" activeCell="X6" sqref="B1:X1048576"/>
      <selection pane="bottomLeft" activeCell="X6" sqref="B1:X1048576"/>
      <selection pane="bottomRight" activeCell="F14" sqref="F14"/>
    </sheetView>
  </sheetViews>
  <sheetFormatPr baseColWidth="10" defaultColWidth="11.44140625" defaultRowHeight="14.4" x14ac:dyDescent="0.3"/>
  <cols>
    <col min="1" max="1" width="18.77734375" style="1" customWidth="1"/>
    <col min="2" max="24" width="9" style="1" customWidth="1"/>
    <col min="25" max="25" width="14" style="12" customWidth="1"/>
    <col min="26" max="16384" width="11.44140625" style="1"/>
  </cols>
  <sheetData>
    <row r="1" spans="1:25" x14ac:dyDescent="0.3">
      <c r="A1" s="122" t="s">
        <v>120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5" x14ac:dyDescent="0.3">
      <c r="A2" s="122" t="s">
        <v>347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3"/>
      <c r="Y2" s="13" t="s">
        <v>0</v>
      </c>
    </row>
    <row r="3" spans="1:25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5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5" x14ac:dyDescent="0.3">
      <c r="A5" s="122" t="s">
        <v>110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4"/>
    </row>
    <row r="6" spans="1:25" ht="20.399999999999999" customHeight="1" x14ac:dyDescent="0.3">
      <c r="A6" s="15" t="s">
        <v>121</v>
      </c>
      <c r="B6" s="16">
        <v>2002</v>
      </c>
      <c r="C6" s="16">
        <v>2003</v>
      </c>
      <c r="D6" s="16">
        <v>2004</v>
      </c>
      <c r="E6" s="16">
        <v>2005</v>
      </c>
      <c r="F6" s="16">
        <v>2006</v>
      </c>
      <c r="G6" s="16">
        <v>2007</v>
      </c>
      <c r="H6" s="16">
        <v>2008</v>
      </c>
      <c r="I6" s="16">
        <v>2009</v>
      </c>
      <c r="J6" s="16">
        <v>2010</v>
      </c>
      <c r="K6" s="16">
        <v>2011</v>
      </c>
      <c r="L6" s="16">
        <v>2012</v>
      </c>
      <c r="M6" s="16">
        <v>2013</v>
      </c>
      <c r="N6" s="16">
        <v>2014</v>
      </c>
      <c r="O6" s="16">
        <v>2015</v>
      </c>
      <c r="P6" s="16">
        <v>2016</v>
      </c>
      <c r="Q6" s="16">
        <v>2017</v>
      </c>
      <c r="R6" s="16">
        <v>2018</v>
      </c>
      <c r="S6" s="16">
        <v>2019</v>
      </c>
      <c r="T6" s="16">
        <v>2020</v>
      </c>
      <c r="U6" s="16">
        <v>2021</v>
      </c>
      <c r="V6" s="16">
        <v>2022</v>
      </c>
      <c r="W6" s="16">
        <v>2023</v>
      </c>
      <c r="X6" s="16">
        <v>2024</v>
      </c>
    </row>
    <row r="7" spans="1:25" ht="7.95" customHeight="1" x14ac:dyDescent="0.3">
      <c r="A7" s="29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14"/>
    </row>
    <row r="8" spans="1:25" x14ac:dyDescent="0.3">
      <c r="A8" s="19" t="s">
        <v>122</v>
      </c>
      <c r="B8" s="120">
        <v>512609</v>
      </c>
      <c r="C8" s="120">
        <v>511277</v>
      </c>
      <c r="D8" s="120">
        <v>503229</v>
      </c>
      <c r="E8" s="120">
        <v>500518</v>
      </c>
      <c r="F8" s="120">
        <v>499781</v>
      </c>
      <c r="G8" s="120">
        <v>498947</v>
      </c>
      <c r="H8" s="120">
        <v>493762</v>
      </c>
      <c r="I8" s="120">
        <v>486871</v>
      </c>
      <c r="J8" s="120">
        <v>477992</v>
      </c>
      <c r="K8" s="120">
        <v>468952</v>
      </c>
      <c r="L8" s="120">
        <v>452846</v>
      </c>
      <c r="M8" s="120">
        <v>444259</v>
      </c>
      <c r="N8" s="120">
        <v>439369</v>
      </c>
      <c r="O8" s="120">
        <v>437786</v>
      </c>
      <c r="P8" s="120">
        <f t="shared" ref="P8:U16" si="0">+P18+P28</f>
        <v>438019</v>
      </c>
      <c r="Q8" s="120">
        <f t="shared" si="0"/>
        <v>439319</v>
      </c>
      <c r="R8" s="120">
        <f t="shared" si="0"/>
        <v>449586</v>
      </c>
      <c r="S8" s="120">
        <f t="shared" si="0"/>
        <v>462081</v>
      </c>
      <c r="T8" s="120">
        <f t="shared" si="0"/>
        <v>462048</v>
      </c>
      <c r="U8" s="120">
        <f t="shared" si="0"/>
        <v>456740</v>
      </c>
      <c r="V8" s="120">
        <v>455313</v>
      </c>
      <c r="W8" s="120">
        <v>451557</v>
      </c>
      <c r="X8" s="120">
        <v>440828</v>
      </c>
      <c r="Y8" s="34"/>
    </row>
    <row r="9" spans="1:25" x14ac:dyDescent="0.3">
      <c r="A9" s="96" t="s">
        <v>124</v>
      </c>
      <c r="B9" s="120">
        <v>265905</v>
      </c>
      <c r="C9" s="120">
        <v>264251</v>
      </c>
      <c r="D9" s="120">
        <v>261784</v>
      </c>
      <c r="E9" s="120">
        <v>260470</v>
      </c>
      <c r="F9" s="120">
        <v>262399</v>
      </c>
      <c r="G9" s="120">
        <v>260680</v>
      </c>
      <c r="H9" s="120">
        <v>254545</v>
      </c>
      <c r="I9" s="120">
        <v>244192</v>
      </c>
      <c r="J9" s="120">
        <v>236275</v>
      </c>
      <c r="K9" s="120">
        <v>232830</v>
      </c>
      <c r="L9" s="120">
        <v>227076</v>
      </c>
      <c r="M9" s="120">
        <v>224258</v>
      </c>
      <c r="N9" s="120">
        <v>223101</v>
      </c>
      <c r="O9" s="120">
        <v>224539</v>
      </c>
      <c r="P9" s="120">
        <f t="shared" si="0"/>
        <v>226579</v>
      </c>
      <c r="Q9" s="120">
        <f t="shared" si="0"/>
        <v>225624</v>
      </c>
      <c r="R9" s="120">
        <f t="shared" si="0"/>
        <v>231671</v>
      </c>
      <c r="S9" s="120">
        <f t="shared" si="0"/>
        <v>238198</v>
      </c>
      <c r="T9" s="120">
        <f t="shared" si="0"/>
        <v>239294</v>
      </c>
      <c r="U9" s="120">
        <f t="shared" si="0"/>
        <v>230428</v>
      </c>
      <c r="V9" s="120">
        <v>219754</v>
      </c>
      <c r="W9" s="120">
        <v>220652</v>
      </c>
      <c r="X9" s="120">
        <v>217609</v>
      </c>
    </row>
    <row r="10" spans="1:25" x14ac:dyDescent="0.3">
      <c r="A10" s="97" t="s">
        <v>125</v>
      </c>
      <c r="B10" s="115">
        <v>93884</v>
      </c>
      <c r="C10" s="115">
        <v>92993</v>
      </c>
      <c r="D10" s="115">
        <v>91875</v>
      </c>
      <c r="E10" s="115">
        <v>90997</v>
      </c>
      <c r="F10" s="115">
        <v>94207</v>
      </c>
      <c r="G10" s="115">
        <v>90876</v>
      </c>
      <c r="H10" s="115">
        <v>84619</v>
      </c>
      <c r="I10" s="115">
        <v>82173</v>
      </c>
      <c r="J10" s="115">
        <v>81748</v>
      </c>
      <c r="K10" s="115">
        <v>80471</v>
      </c>
      <c r="L10" s="115">
        <v>78619</v>
      </c>
      <c r="M10" s="115">
        <v>78109</v>
      </c>
      <c r="N10" s="115">
        <v>77472</v>
      </c>
      <c r="O10" s="115">
        <v>75181</v>
      </c>
      <c r="P10" s="115">
        <f t="shared" si="0"/>
        <v>73302</v>
      </c>
      <c r="Q10" s="115">
        <f t="shared" si="0"/>
        <v>70289</v>
      </c>
      <c r="R10" s="115">
        <f t="shared" si="0"/>
        <v>79447</v>
      </c>
      <c r="S10" s="115">
        <f t="shared" si="0"/>
        <v>81413</v>
      </c>
      <c r="T10" s="115">
        <f t="shared" si="0"/>
        <v>71810</v>
      </c>
      <c r="U10" s="115">
        <f t="shared" si="0"/>
        <v>71399</v>
      </c>
      <c r="V10" s="115">
        <v>72198</v>
      </c>
      <c r="W10" s="115">
        <v>69408</v>
      </c>
      <c r="X10" s="115">
        <v>73952</v>
      </c>
      <c r="Y10" s="36"/>
    </row>
    <row r="11" spans="1:25" x14ac:dyDescent="0.3">
      <c r="A11" s="97" t="s">
        <v>126</v>
      </c>
      <c r="B11" s="115">
        <v>85525</v>
      </c>
      <c r="C11" s="115">
        <v>87495</v>
      </c>
      <c r="D11" s="115">
        <v>85278</v>
      </c>
      <c r="E11" s="115">
        <v>85370</v>
      </c>
      <c r="F11" s="115">
        <v>84524</v>
      </c>
      <c r="G11" s="115">
        <v>86612</v>
      </c>
      <c r="H11" s="115">
        <v>84007</v>
      </c>
      <c r="I11" s="115">
        <v>79219</v>
      </c>
      <c r="J11" s="115">
        <v>77354</v>
      </c>
      <c r="K11" s="115">
        <v>76403</v>
      </c>
      <c r="L11" s="115">
        <v>74165</v>
      </c>
      <c r="M11" s="115">
        <v>73206</v>
      </c>
      <c r="N11" s="115">
        <v>73772</v>
      </c>
      <c r="O11" s="115">
        <v>77115</v>
      </c>
      <c r="P11" s="115">
        <f t="shared" si="0"/>
        <v>79703</v>
      </c>
      <c r="Q11" s="115">
        <f t="shared" si="0"/>
        <v>79647</v>
      </c>
      <c r="R11" s="115">
        <f t="shared" si="0"/>
        <v>76754</v>
      </c>
      <c r="S11" s="115">
        <f t="shared" si="0"/>
        <v>82270</v>
      </c>
      <c r="T11" s="115">
        <f t="shared" si="0"/>
        <v>88145</v>
      </c>
      <c r="U11" s="115">
        <f t="shared" si="0"/>
        <v>71906</v>
      </c>
      <c r="V11" s="115">
        <v>75625</v>
      </c>
      <c r="W11" s="115">
        <v>77845</v>
      </c>
      <c r="X11" s="115">
        <v>70035</v>
      </c>
    </row>
    <row r="12" spans="1:25" x14ac:dyDescent="0.3">
      <c r="A12" s="97" t="s">
        <v>127</v>
      </c>
      <c r="B12" s="115">
        <v>86496</v>
      </c>
      <c r="C12" s="115">
        <v>83763</v>
      </c>
      <c r="D12" s="115">
        <v>84631</v>
      </c>
      <c r="E12" s="115">
        <v>84103</v>
      </c>
      <c r="F12" s="115">
        <v>83668</v>
      </c>
      <c r="G12" s="115">
        <v>83192</v>
      </c>
      <c r="H12" s="115">
        <v>85919</v>
      </c>
      <c r="I12" s="115">
        <v>82800</v>
      </c>
      <c r="J12" s="115">
        <v>77173</v>
      </c>
      <c r="K12" s="115">
        <v>75956</v>
      </c>
      <c r="L12" s="115">
        <v>74292</v>
      </c>
      <c r="M12" s="115">
        <v>72943</v>
      </c>
      <c r="N12" s="115">
        <v>71857</v>
      </c>
      <c r="O12" s="115">
        <v>72243</v>
      </c>
      <c r="P12" s="115">
        <f t="shared" si="0"/>
        <v>73574</v>
      </c>
      <c r="Q12" s="115">
        <f t="shared" si="0"/>
        <v>75688</v>
      </c>
      <c r="R12" s="115">
        <f t="shared" si="0"/>
        <v>75470</v>
      </c>
      <c r="S12" s="115">
        <f t="shared" si="0"/>
        <v>74515</v>
      </c>
      <c r="T12" s="115">
        <f t="shared" si="0"/>
        <v>79339</v>
      </c>
      <c r="U12" s="115">
        <f t="shared" si="0"/>
        <v>87123</v>
      </c>
      <c r="V12" s="115">
        <v>71931</v>
      </c>
      <c r="W12" s="115">
        <v>73399</v>
      </c>
      <c r="X12" s="115">
        <v>73622</v>
      </c>
      <c r="Y12" s="24"/>
    </row>
    <row r="13" spans="1:25" x14ac:dyDescent="0.3">
      <c r="A13" s="96" t="s">
        <v>128</v>
      </c>
      <c r="B13" s="120">
        <v>246704</v>
      </c>
      <c r="C13" s="120">
        <v>247026</v>
      </c>
      <c r="D13" s="120">
        <v>241445</v>
      </c>
      <c r="E13" s="120">
        <v>240048</v>
      </c>
      <c r="F13" s="120">
        <v>237382</v>
      </c>
      <c r="G13" s="120">
        <v>238267</v>
      </c>
      <c r="H13" s="120">
        <v>239217</v>
      </c>
      <c r="I13" s="120">
        <v>242679</v>
      </c>
      <c r="J13" s="120">
        <v>241717</v>
      </c>
      <c r="K13" s="120">
        <v>236122</v>
      </c>
      <c r="L13" s="120">
        <v>225770</v>
      </c>
      <c r="M13" s="120">
        <v>220001</v>
      </c>
      <c r="N13" s="120">
        <v>216268</v>
      </c>
      <c r="O13" s="120">
        <v>213247</v>
      </c>
      <c r="P13" s="120">
        <f t="shared" si="0"/>
        <v>211440</v>
      </c>
      <c r="Q13" s="120">
        <f t="shared" si="0"/>
        <v>213695</v>
      </c>
      <c r="R13" s="120">
        <f t="shared" si="0"/>
        <v>217915</v>
      </c>
      <c r="S13" s="120">
        <f t="shared" si="0"/>
        <v>223883</v>
      </c>
      <c r="T13" s="120">
        <f t="shared" si="0"/>
        <v>222754</v>
      </c>
      <c r="U13" s="120">
        <f t="shared" si="0"/>
        <v>226312</v>
      </c>
      <c r="V13" s="120">
        <v>235559</v>
      </c>
      <c r="W13" s="120">
        <v>230905</v>
      </c>
      <c r="X13" s="120">
        <v>223219</v>
      </c>
      <c r="Y13" s="34"/>
    </row>
    <row r="14" spans="1:25" x14ac:dyDescent="0.3">
      <c r="A14" s="97" t="s">
        <v>129</v>
      </c>
      <c r="B14" s="115">
        <v>87002</v>
      </c>
      <c r="C14" s="115">
        <v>87141</v>
      </c>
      <c r="D14" s="115">
        <v>83368</v>
      </c>
      <c r="E14" s="115">
        <v>85306</v>
      </c>
      <c r="F14" s="115">
        <v>84674</v>
      </c>
      <c r="G14" s="115">
        <v>84652</v>
      </c>
      <c r="H14" s="115">
        <v>84342</v>
      </c>
      <c r="I14" s="115">
        <v>86443</v>
      </c>
      <c r="J14" s="115">
        <v>83594</v>
      </c>
      <c r="K14" s="115">
        <v>77960</v>
      </c>
      <c r="L14" s="115">
        <v>76014</v>
      </c>
      <c r="M14" s="115">
        <v>75346</v>
      </c>
      <c r="N14" s="115">
        <v>73344</v>
      </c>
      <c r="O14" s="115">
        <v>72232</v>
      </c>
      <c r="P14" s="115">
        <f t="shared" si="0"/>
        <v>72309</v>
      </c>
      <c r="Q14" s="115">
        <f t="shared" si="0"/>
        <v>73698</v>
      </c>
      <c r="R14" s="115">
        <f t="shared" si="0"/>
        <v>75855</v>
      </c>
      <c r="S14" s="115">
        <f t="shared" si="0"/>
        <v>75817</v>
      </c>
      <c r="T14" s="115">
        <f t="shared" si="0"/>
        <v>73570</v>
      </c>
      <c r="U14" s="115">
        <f t="shared" si="0"/>
        <v>78902</v>
      </c>
      <c r="V14" s="115">
        <v>84655</v>
      </c>
      <c r="W14" s="115">
        <v>71412</v>
      </c>
      <c r="X14" s="115">
        <v>72717</v>
      </c>
      <c r="Y14" s="24"/>
    </row>
    <row r="15" spans="1:25" x14ac:dyDescent="0.3">
      <c r="A15" s="97" t="s">
        <v>130</v>
      </c>
      <c r="B15" s="115">
        <v>83368</v>
      </c>
      <c r="C15" s="115">
        <v>83696</v>
      </c>
      <c r="D15" s="115">
        <v>82016</v>
      </c>
      <c r="E15" s="115">
        <v>79206</v>
      </c>
      <c r="F15" s="115">
        <v>80595</v>
      </c>
      <c r="G15" s="115">
        <v>79402</v>
      </c>
      <c r="H15" s="115">
        <v>79680</v>
      </c>
      <c r="I15" s="115">
        <v>80005</v>
      </c>
      <c r="J15" s="115">
        <v>81876</v>
      </c>
      <c r="K15" s="115">
        <v>79494</v>
      </c>
      <c r="L15" s="115">
        <v>74042</v>
      </c>
      <c r="M15" s="115">
        <v>72671</v>
      </c>
      <c r="N15" s="115">
        <v>72116</v>
      </c>
      <c r="O15" s="115">
        <v>70493</v>
      </c>
      <c r="P15" s="115">
        <f t="shared" si="0"/>
        <v>70183</v>
      </c>
      <c r="Q15" s="115">
        <f t="shared" si="0"/>
        <v>71149</v>
      </c>
      <c r="R15" s="115">
        <f t="shared" si="0"/>
        <v>72080</v>
      </c>
      <c r="S15" s="115">
        <f t="shared" si="0"/>
        <v>75625</v>
      </c>
      <c r="T15" s="115">
        <f t="shared" si="0"/>
        <v>74620</v>
      </c>
      <c r="U15" s="115">
        <f t="shared" si="0"/>
        <v>73061</v>
      </c>
      <c r="V15" s="115">
        <v>78408</v>
      </c>
      <c r="W15" s="115">
        <v>82817</v>
      </c>
      <c r="X15" s="115">
        <v>70389</v>
      </c>
      <c r="Y15" s="24"/>
    </row>
    <row r="16" spans="1:25" x14ac:dyDescent="0.3">
      <c r="A16" s="97" t="s">
        <v>131</v>
      </c>
      <c r="B16" s="115">
        <v>76334</v>
      </c>
      <c r="C16" s="115">
        <v>76189</v>
      </c>
      <c r="D16" s="115">
        <v>76061</v>
      </c>
      <c r="E16" s="115">
        <v>75536</v>
      </c>
      <c r="F16" s="115">
        <v>72113</v>
      </c>
      <c r="G16" s="115">
        <v>74213</v>
      </c>
      <c r="H16" s="115">
        <v>75195</v>
      </c>
      <c r="I16" s="115">
        <v>76231</v>
      </c>
      <c r="J16" s="115">
        <v>76247</v>
      </c>
      <c r="K16" s="115">
        <v>78668</v>
      </c>
      <c r="L16" s="115">
        <v>75714</v>
      </c>
      <c r="M16" s="115">
        <v>71984</v>
      </c>
      <c r="N16" s="115">
        <v>70808</v>
      </c>
      <c r="O16" s="115">
        <v>70522</v>
      </c>
      <c r="P16" s="115">
        <f t="shared" si="0"/>
        <v>68948</v>
      </c>
      <c r="Q16" s="115">
        <f t="shared" si="0"/>
        <v>68848</v>
      </c>
      <c r="R16" s="115">
        <f t="shared" si="0"/>
        <v>69980</v>
      </c>
      <c r="S16" s="115">
        <f t="shared" si="0"/>
        <v>72441</v>
      </c>
      <c r="T16" s="115">
        <f t="shared" si="0"/>
        <v>74564</v>
      </c>
      <c r="U16" s="115">
        <f t="shared" si="0"/>
        <v>74349</v>
      </c>
      <c r="V16" s="115">
        <v>72496</v>
      </c>
      <c r="W16" s="115">
        <v>76676</v>
      </c>
      <c r="X16" s="115">
        <v>80113</v>
      </c>
      <c r="Y16" s="24"/>
    </row>
    <row r="17" spans="1:25" x14ac:dyDescent="0.3">
      <c r="A17" s="98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24"/>
    </row>
    <row r="18" spans="1:25" x14ac:dyDescent="0.3">
      <c r="A18" s="19" t="s">
        <v>132</v>
      </c>
      <c r="B18" s="120">
        <v>467624</v>
      </c>
      <c r="C18" s="120">
        <v>463802</v>
      </c>
      <c r="D18" s="120">
        <v>455643</v>
      </c>
      <c r="E18" s="120">
        <v>444339</v>
      </c>
      <c r="F18" s="120">
        <v>443347</v>
      </c>
      <c r="G18" s="120">
        <v>445742</v>
      </c>
      <c r="H18" s="120">
        <v>459193</v>
      </c>
      <c r="I18" s="120">
        <v>445926</v>
      </c>
      <c r="J18" s="120">
        <v>437193</v>
      </c>
      <c r="K18" s="120">
        <v>431346</v>
      </c>
      <c r="L18" s="120">
        <v>417269</v>
      </c>
      <c r="M18" s="120">
        <v>416098</v>
      </c>
      <c r="N18" s="120">
        <v>419912</v>
      </c>
      <c r="O18" s="120">
        <v>416839</v>
      </c>
      <c r="P18" s="120">
        <f t="shared" ref="P18:U18" si="1">+P19+P23</f>
        <v>416021</v>
      </c>
      <c r="Q18" s="120">
        <f t="shared" si="1"/>
        <v>419884</v>
      </c>
      <c r="R18" s="120">
        <f t="shared" si="1"/>
        <v>443905</v>
      </c>
      <c r="S18" s="120">
        <f t="shared" si="1"/>
        <v>441796</v>
      </c>
      <c r="T18" s="120">
        <f t="shared" si="1"/>
        <v>459844</v>
      </c>
      <c r="U18" s="120">
        <f t="shared" si="1"/>
        <v>443358</v>
      </c>
      <c r="V18" s="120">
        <v>435819</v>
      </c>
      <c r="W18" s="120">
        <v>425444</v>
      </c>
      <c r="X18" s="120">
        <v>420164</v>
      </c>
      <c r="Y18" s="25"/>
    </row>
    <row r="19" spans="1:25" x14ac:dyDescent="0.3">
      <c r="A19" s="96" t="s">
        <v>124</v>
      </c>
      <c r="B19" s="120">
        <v>238485</v>
      </c>
      <c r="C19" s="120">
        <v>235423</v>
      </c>
      <c r="D19" s="120">
        <v>233233</v>
      </c>
      <c r="E19" s="120">
        <v>229118</v>
      </c>
      <c r="F19" s="120">
        <v>229975</v>
      </c>
      <c r="G19" s="120">
        <v>229140</v>
      </c>
      <c r="H19" s="120">
        <v>234254</v>
      </c>
      <c r="I19" s="120">
        <v>220092</v>
      </c>
      <c r="J19" s="120">
        <v>213087</v>
      </c>
      <c r="K19" s="120">
        <v>211304</v>
      </c>
      <c r="L19" s="120">
        <v>206873</v>
      </c>
      <c r="M19" s="120">
        <v>208539</v>
      </c>
      <c r="N19" s="120">
        <v>212839</v>
      </c>
      <c r="O19" s="120">
        <v>213269</v>
      </c>
      <c r="P19" s="120">
        <f t="shared" ref="P19:U19" si="2">+P20+P21+P22</f>
        <v>213754</v>
      </c>
      <c r="Q19" s="120">
        <f t="shared" si="2"/>
        <v>213711</v>
      </c>
      <c r="R19" s="120">
        <f t="shared" si="2"/>
        <v>227383</v>
      </c>
      <c r="S19" s="120">
        <f t="shared" si="2"/>
        <v>225207</v>
      </c>
      <c r="T19" s="120">
        <f t="shared" si="2"/>
        <v>238022</v>
      </c>
      <c r="U19" s="120">
        <f t="shared" si="2"/>
        <v>221504</v>
      </c>
      <c r="V19" s="120">
        <v>208187</v>
      </c>
      <c r="W19" s="120">
        <v>202144</v>
      </c>
      <c r="X19" s="120">
        <v>203347</v>
      </c>
      <c r="Y19" s="25"/>
    </row>
    <row r="20" spans="1:25" x14ac:dyDescent="0.3">
      <c r="A20" s="97" t="s">
        <v>125</v>
      </c>
      <c r="B20" s="115">
        <v>80387</v>
      </c>
      <c r="C20" s="115">
        <v>78974</v>
      </c>
      <c r="D20" s="115">
        <v>78324</v>
      </c>
      <c r="E20" s="115">
        <v>76705</v>
      </c>
      <c r="F20" s="115">
        <v>78827</v>
      </c>
      <c r="G20" s="115">
        <v>75679</v>
      </c>
      <c r="H20" s="115">
        <v>74908</v>
      </c>
      <c r="I20" s="115">
        <v>71107</v>
      </c>
      <c r="J20" s="115">
        <v>70589</v>
      </c>
      <c r="K20" s="115">
        <v>69746</v>
      </c>
      <c r="L20" s="115">
        <v>68283</v>
      </c>
      <c r="M20" s="115">
        <v>70278</v>
      </c>
      <c r="N20" s="115">
        <v>74189</v>
      </c>
      <c r="O20" s="115">
        <v>74222</v>
      </c>
      <c r="P20" s="115">
        <v>72498</v>
      </c>
      <c r="Q20" s="115">
        <v>69629</v>
      </c>
      <c r="R20" s="115">
        <v>79119</v>
      </c>
      <c r="S20" s="115">
        <v>80768</v>
      </c>
      <c r="T20" s="115">
        <v>71768</v>
      </c>
      <c r="U20" s="115">
        <v>71104</v>
      </c>
      <c r="V20" s="115">
        <v>71890</v>
      </c>
      <c r="W20" s="115">
        <v>62666</v>
      </c>
      <c r="X20" s="115">
        <v>66664</v>
      </c>
      <c r="Y20" s="24"/>
    </row>
    <row r="21" spans="1:25" x14ac:dyDescent="0.3">
      <c r="A21" s="97" t="s">
        <v>126</v>
      </c>
      <c r="B21" s="115">
        <v>78012</v>
      </c>
      <c r="C21" s="115">
        <v>79540</v>
      </c>
      <c r="D21" s="115">
        <v>77530</v>
      </c>
      <c r="E21" s="115">
        <v>76481</v>
      </c>
      <c r="F21" s="115">
        <v>75841</v>
      </c>
      <c r="G21" s="115">
        <v>78124</v>
      </c>
      <c r="H21" s="115">
        <v>78406</v>
      </c>
      <c r="I21" s="115">
        <v>72011</v>
      </c>
      <c r="J21" s="115">
        <v>70894</v>
      </c>
      <c r="K21" s="115">
        <v>70562</v>
      </c>
      <c r="L21" s="115">
        <v>68829</v>
      </c>
      <c r="M21" s="115">
        <v>68928</v>
      </c>
      <c r="N21" s="115">
        <v>69772</v>
      </c>
      <c r="O21" s="115">
        <v>70303</v>
      </c>
      <c r="P21" s="115">
        <v>71650</v>
      </c>
      <c r="Q21" s="115">
        <v>71839</v>
      </c>
      <c r="R21" s="115">
        <v>73626</v>
      </c>
      <c r="S21" s="115">
        <v>74483</v>
      </c>
      <c r="T21" s="115">
        <v>87293</v>
      </c>
      <c r="U21" s="115">
        <v>67404</v>
      </c>
      <c r="V21" s="115">
        <v>68884</v>
      </c>
      <c r="W21" s="115">
        <v>70144</v>
      </c>
      <c r="X21" s="115">
        <v>66235</v>
      </c>
      <c r="Y21" s="14"/>
    </row>
    <row r="22" spans="1:25" x14ac:dyDescent="0.3">
      <c r="A22" s="97" t="s">
        <v>127</v>
      </c>
      <c r="B22" s="115">
        <v>80086</v>
      </c>
      <c r="C22" s="115">
        <v>76909</v>
      </c>
      <c r="D22" s="115">
        <v>77379</v>
      </c>
      <c r="E22" s="115">
        <v>75932</v>
      </c>
      <c r="F22" s="115">
        <v>75307</v>
      </c>
      <c r="G22" s="115">
        <v>75337</v>
      </c>
      <c r="H22" s="115">
        <v>80940</v>
      </c>
      <c r="I22" s="115">
        <v>76974</v>
      </c>
      <c r="J22" s="115">
        <v>71604</v>
      </c>
      <c r="K22" s="115">
        <v>70996</v>
      </c>
      <c r="L22" s="115">
        <v>69761</v>
      </c>
      <c r="M22" s="115">
        <v>69333</v>
      </c>
      <c r="N22" s="115">
        <v>68878</v>
      </c>
      <c r="O22" s="115">
        <v>68744</v>
      </c>
      <c r="P22" s="115">
        <v>69606</v>
      </c>
      <c r="Q22" s="115">
        <v>72243</v>
      </c>
      <c r="R22" s="115">
        <v>74638</v>
      </c>
      <c r="S22" s="115">
        <v>69956</v>
      </c>
      <c r="T22" s="115">
        <v>78961</v>
      </c>
      <c r="U22" s="115">
        <v>82996</v>
      </c>
      <c r="V22" s="115">
        <v>67413</v>
      </c>
      <c r="W22" s="115">
        <v>69334</v>
      </c>
      <c r="X22" s="115">
        <v>70448</v>
      </c>
      <c r="Y22" s="24"/>
    </row>
    <row r="23" spans="1:25" x14ac:dyDescent="0.3">
      <c r="A23" s="96" t="s">
        <v>128</v>
      </c>
      <c r="B23" s="120">
        <v>229139</v>
      </c>
      <c r="C23" s="120">
        <v>228379</v>
      </c>
      <c r="D23" s="120">
        <v>222410</v>
      </c>
      <c r="E23" s="120">
        <v>215221</v>
      </c>
      <c r="F23" s="120">
        <v>213372</v>
      </c>
      <c r="G23" s="120">
        <v>216602</v>
      </c>
      <c r="H23" s="120">
        <v>224939</v>
      </c>
      <c r="I23" s="120">
        <v>225834</v>
      </c>
      <c r="J23" s="120">
        <v>224106</v>
      </c>
      <c r="K23" s="120">
        <v>220042</v>
      </c>
      <c r="L23" s="120">
        <v>210396</v>
      </c>
      <c r="M23" s="120">
        <v>207559</v>
      </c>
      <c r="N23" s="120">
        <v>207073</v>
      </c>
      <c r="O23" s="120">
        <v>203570</v>
      </c>
      <c r="P23" s="120">
        <f t="shared" ref="P23:U23" si="3">+P24+P25+P26</f>
        <v>202267</v>
      </c>
      <c r="Q23" s="120">
        <f t="shared" si="3"/>
        <v>206173</v>
      </c>
      <c r="R23" s="120">
        <f t="shared" si="3"/>
        <v>216522</v>
      </c>
      <c r="S23" s="120">
        <f t="shared" si="3"/>
        <v>216589</v>
      </c>
      <c r="T23" s="120">
        <f t="shared" si="3"/>
        <v>221822</v>
      </c>
      <c r="U23" s="120">
        <f t="shared" si="3"/>
        <v>221854</v>
      </c>
      <c r="V23" s="120">
        <v>227632</v>
      </c>
      <c r="W23" s="120">
        <v>223300</v>
      </c>
      <c r="X23" s="120">
        <v>216817</v>
      </c>
      <c r="Y23" s="25"/>
    </row>
    <row r="24" spans="1:25" x14ac:dyDescent="0.3">
      <c r="A24" s="97" t="s">
        <v>129</v>
      </c>
      <c r="B24" s="115">
        <v>78168</v>
      </c>
      <c r="C24" s="115">
        <v>77505</v>
      </c>
      <c r="D24" s="115">
        <v>73748</v>
      </c>
      <c r="E24" s="115">
        <v>73795</v>
      </c>
      <c r="F24" s="115">
        <v>72664</v>
      </c>
      <c r="G24" s="115">
        <v>73690</v>
      </c>
      <c r="H24" s="115">
        <v>76577</v>
      </c>
      <c r="I24" s="115">
        <v>77596</v>
      </c>
      <c r="J24" s="115">
        <v>74893</v>
      </c>
      <c r="K24" s="115">
        <v>70294</v>
      </c>
      <c r="L24" s="115">
        <v>68458</v>
      </c>
      <c r="M24" s="115">
        <v>69105</v>
      </c>
      <c r="N24" s="115">
        <v>68526</v>
      </c>
      <c r="O24" s="115">
        <v>67446</v>
      </c>
      <c r="P24" s="115">
        <v>67738</v>
      </c>
      <c r="Q24" s="115">
        <v>69752</v>
      </c>
      <c r="R24" s="115">
        <v>75080</v>
      </c>
      <c r="S24" s="115">
        <v>71983</v>
      </c>
      <c r="T24" s="115">
        <v>73147</v>
      </c>
      <c r="U24" s="115">
        <v>76884</v>
      </c>
      <c r="V24" s="115">
        <v>80202</v>
      </c>
      <c r="W24" s="115">
        <v>67732</v>
      </c>
      <c r="X24" s="115">
        <v>69744</v>
      </c>
      <c r="Y24" s="24"/>
    </row>
    <row r="25" spans="1:25" x14ac:dyDescent="0.3">
      <c r="A25" s="97" t="s">
        <v>130</v>
      </c>
      <c r="B25" s="115">
        <v>76701</v>
      </c>
      <c r="C25" s="115">
        <v>76827</v>
      </c>
      <c r="D25" s="115">
        <v>75239</v>
      </c>
      <c r="E25" s="115">
        <v>71410</v>
      </c>
      <c r="F25" s="115">
        <v>72975</v>
      </c>
      <c r="G25" s="115">
        <v>72670</v>
      </c>
      <c r="H25" s="115">
        <v>75586</v>
      </c>
      <c r="I25" s="115">
        <v>75114</v>
      </c>
      <c r="J25" s="115">
        <v>76585</v>
      </c>
      <c r="K25" s="115">
        <v>74704</v>
      </c>
      <c r="L25" s="115">
        <v>69233</v>
      </c>
      <c r="M25" s="115">
        <v>68755</v>
      </c>
      <c r="N25" s="115">
        <v>69211</v>
      </c>
      <c r="O25" s="115">
        <v>67122</v>
      </c>
      <c r="P25" s="115">
        <v>66733</v>
      </c>
      <c r="Q25" s="115">
        <v>68537</v>
      </c>
      <c r="R25" s="115">
        <v>71629</v>
      </c>
      <c r="S25" s="115">
        <v>72906</v>
      </c>
      <c r="T25" s="115">
        <v>74292</v>
      </c>
      <c r="U25" s="115">
        <v>71382</v>
      </c>
      <c r="V25" s="115">
        <v>75669</v>
      </c>
      <c r="W25" s="115">
        <v>79561</v>
      </c>
      <c r="X25" s="115">
        <v>67920</v>
      </c>
      <c r="Y25" s="24"/>
    </row>
    <row r="26" spans="1:25" x14ac:dyDescent="0.3">
      <c r="A26" s="97" t="s">
        <v>131</v>
      </c>
      <c r="B26" s="115">
        <v>74270</v>
      </c>
      <c r="C26" s="115">
        <v>74047</v>
      </c>
      <c r="D26" s="115">
        <v>73423</v>
      </c>
      <c r="E26" s="115">
        <v>70016</v>
      </c>
      <c r="F26" s="115">
        <v>67733</v>
      </c>
      <c r="G26" s="115">
        <v>70242</v>
      </c>
      <c r="H26" s="115">
        <v>72776</v>
      </c>
      <c r="I26" s="115">
        <v>73124</v>
      </c>
      <c r="J26" s="115">
        <v>72628</v>
      </c>
      <c r="K26" s="115">
        <v>75044</v>
      </c>
      <c r="L26" s="115">
        <v>72705</v>
      </c>
      <c r="M26" s="115">
        <v>69699</v>
      </c>
      <c r="N26" s="115">
        <v>69336</v>
      </c>
      <c r="O26" s="115">
        <v>69002</v>
      </c>
      <c r="P26" s="115">
        <v>67796</v>
      </c>
      <c r="Q26" s="115">
        <v>67884</v>
      </c>
      <c r="R26" s="115">
        <v>69813</v>
      </c>
      <c r="S26" s="115">
        <v>71700</v>
      </c>
      <c r="T26" s="115">
        <v>74383</v>
      </c>
      <c r="U26" s="115">
        <v>73588</v>
      </c>
      <c r="V26" s="115">
        <v>71761</v>
      </c>
      <c r="W26" s="115">
        <v>76007</v>
      </c>
      <c r="X26" s="115">
        <v>79153</v>
      </c>
      <c r="Y26" s="24"/>
    </row>
    <row r="27" spans="1:25" x14ac:dyDescent="0.3"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24"/>
    </row>
    <row r="28" spans="1:25" x14ac:dyDescent="0.3">
      <c r="A28" s="19" t="s">
        <v>133</v>
      </c>
      <c r="B28" s="120">
        <v>44985</v>
      </c>
      <c r="C28" s="120">
        <v>47475</v>
      </c>
      <c r="D28" s="120">
        <v>47586</v>
      </c>
      <c r="E28" s="120">
        <v>56179</v>
      </c>
      <c r="F28" s="120">
        <v>56434</v>
      </c>
      <c r="G28" s="120">
        <v>53205</v>
      </c>
      <c r="H28" s="120">
        <v>34569</v>
      </c>
      <c r="I28" s="120">
        <v>40945</v>
      </c>
      <c r="J28" s="120">
        <v>40799</v>
      </c>
      <c r="K28" s="120">
        <v>37606</v>
      </c>
      <c r="L28" s="120">
        <v>35577</v>
      </c>
      <c r="M28" s="120">
        <v>28161</v>
      </c>
      <c r="N28" s="120">
        <v>19457</v>
      </c>
      <c r="O28" s="120">
        <v>20947</v>
      </c>
      <c r="P28" s="120">
        <f t="shared" ref="P28:U28" si="4">+P29+P33</f>
        <v>21998</v>
      </c>
      <c r="Q28" s="120">
        <f t="shared" si="4"/>
        <v>19435</v>
      </c>
      <c r="R28" s="120">
        <f t="shared" si="4"/>
        <v>5681</v>
      </c>
      <c r="S28" s="120">
        <f t="shared" si="4"/>
        <v>20285</v>
      </c>
      <c r="T28" s="120">
        <f t="shared" si="4"/>
        <v>2204</v>
      </c>
      <c r="U28" s="120">
        <f t="shared" si="4"/>
        <v>13382</v>
      </c>
      <c r="V28" s="120">
        <v>19494</v>
      </c>
      <c r="W28" s="120">
        <v>26113</v>
      </c>
      <c r="X28" s="120">
        <v>20664</v>
      </c>
      <c r="Y28" s="25"/>
    </row>
    <row r="29" spans="1:25" x14ac:dyDescent="0.3">
      <c r="A29" s="96" t="s">
        <v>124</v>
      </c>
      <c r="B29" s="120">
        <v>27420</v>
      </c>
      <c r="C29" s="120">
        <v>28828</v>
      </c>
      <c r="D29" s="120">
        <v>28551</v>
      </c>
      <c r="E29" s="120">
        <v>31352</v>
      </c>
      <c r="F29" s="120">
        <v>32424</v>
      </c>
      <c r="G29" s="120">
        <v>31540</v>
      </c>
      <c r="H29" s="120">
        <v>20291</v>
      </c>
      <c r="I29" s="120">
        <v>24100</v>
      </c>
      <c r="J29" s="120">
        <v>23188</v>
      </c>
      <c r="K29" s="120">
        <v>21526</v>
      </c>
      <c r="L29" s="120">
        <v>20203</v>
      </c>
      <c r="M29" s="120">
        <v>15719</v>
      </c>
      <c r="N29" s="120">
        <v>10262</v>
      </c>
      <c r="O29" s="120">
        <v>11270</v>
      </c>
      <c r="P29" s="120">
        <f t="shared" ref="P29:U29" si="5">+P30+P31+P32</f>
        <v>12825</v>
      </c>
      <c r="Q29" s="120">
        <f t="shared" si="5"/>
        <v>11913</v>
      </c>
      <c r="R29" s="120">
        <f t="shared" si="5"/>
        <v>4288</v>
      </c>
      <c r="S29" s="120">
        <f t="shared" si="5"/>
        <v>12991</v>
      </c>
      <c r="T29" s="120">
        <f t="shared" si="5"/>
        <v>1272</v>
      </c>
      <c r="U29" s="120">
        <f t="shared" si="5"/>
        <v>8924</v>
      </c>
      <c r="V29" s="120">
        <v>11567</v>
      </c>
      <c r="W29" s="120">
        <v>18508</v>
      </c>
      <c r="X29" s="120">
        <v>14262</v>
      </c>
      <c r="Y29" s="25"/>
    </row>
    <row r="30" spans="1:25" x14ac:dyDescent="0.3">
      <c r="A30" s="97" t="s">
        <v>125</v>
      </c>
      <c r="B30" s="115">
        <v>13497</v>
      </c>
      <c r="C30" s="115">
        <v>14019</v>
      </c>
      <c r="D30" s="115">
        <v>13551</v>
      </c>
      <c r="E30" s="115">
        <v>14292</v>
      </c>
      <c r="F30" s="115">
        <v>15380</v>
      </c>
      <c r="G30" s="115">
        <v>15197</v>
      </c>
      <c r="H30" s="115">
        <v>9711</v>
      </c>
      <c r="I30" s="115">
        <v>11066</v>
      </c>
      <c r="J30" s="115">
        <v>11159</v>
      </c>
      <c r="K30" s="115">
        <v>10725</v>
      </c>
      <c r="L30" s="115">
        <v>10336</v>
      </c>
      <c r="M30" s="115">
        <v>7831</v>
      </c>
      <c r="N30" s="115">
        <v>3283</v>
      </c>
      <c r="O30" s="115">
        <v>959</v>
      </c>
      <c r="P30" s="115">
        <v>804</v>
      </c>
      <c r="Q30" s="115">
        <v>660</v>
      </c>
      <c r="R30" s="115">
        <v>328</v>
      </c>
      <c r="S30" s="115">
        <v>645</v>
      </c>
      <c r="T30" s="115">
        <v>42</v>
      </c>
      <c r="U30" s="115">
        <v>295</v>
      </c>
      <c r="V30" s="115">
        <v>308</v>
      </c>
      <c r="W30" s="115">
        <v>6742</v>
      </c>
      <c r="X30" s="115">
        <v>7288</v>
      </c>
      <c r="Y30" s="24"/>
    </row>
    <row r="31" spans="1:25" x14ac:dyDescent="0.3">
      <c r="A31" s="97" t="s">
        <v>126</v>
      </c>
      <c r="B31" s="115">
        <v>7513</v>
      </c>
      <c r="C31" s="115">
        <v>7955</v>
      </c>
      <c r="D31" s="115">
        <v>7748</v>
      </c>
      <c r="E31" s="115">
        <v>8889</v>
      </c>
      <c r="F31" s="115">
        <v>8683</v>
      </c>
      <c r="G31" s="115">
        <v>8488</v>
      </c>
      <c r="H31" s="115">
        <v>5601</v>
      </c>
      <c r="I31" s="115">
        <v>7208</v>
      </c>
      <c r="J31" s="115">
        <v>6460</v>
      </c>
      <c r="K31" s="115">
        <v>5841</v>
      </c>
      <c r="L31" s="115">
        <v>5336</v>
      </c>
      <c r="M31" s="115">
        <v>4278</v>
      </c>
      <c r="N31" s="115">
        <v>4000</v>
      </c>
      <c r="O31" s="115">
        <v>6812</v>
      </c>
      <c r="P31" s="115">
        <v>8053</v>
      </c>
      <c r="Q31" s="115">
        <v>7808</v>
      </c>
      <c r="R31" s="115">
        <v>3128</v>
      </c>
      <c r="S31" s="115">
        <v>7787</v>
      </c>
      <c r="T31" s="115">
        <v>852</v>
      </c>
      <c r="U31" s="115">
        <v>4502</v>
      </c>
      <c r="V31" s="115">
        <v>6741</v>
      </c>
      <c r="W31" s="115">
        <v>7701</v>
      </c>
      <c r="X31" s="115">
        <v>3800</v>
      </c>
    </row>
    <row r="32" spans="1:25" x14ac:dyDescent="0.3">
      <c r="A32" s="97" t="s">
        <v>127</v>
      </c>
      <c r="B32" s="115">
        <v>6410</v>
      </c>
      <c r="C32" s="115">
        <v>6854</v>
      </c>
      <c r="D32" s="115">
        <v>7252</v>
      </c>
      <c r="E32" s="115">
        <v>8171</v>
      </c>
      <c r="F32" s="115">
        <v>8361</v>
      </c>
      <c r="G32" s="115">
        <v>7855</v>
      </c>
      <c r="H32" s="115">
        <v>4979</v>
      </c>
      <c r="I32" s="115">
        <v>5826</v>
      </c>
      <c r="J32" s="115">
        <v>5569</v>
      </c>
      <c r="K32" s="115">
        <v>4960</v>
      </c>
      <c r="L32" s="115">
        <v>4531</v>
      </c>
      <c r="M32" s="115">
        <v>3610</v>
      </c>
      <c r="N32" s="115">
        <v>2979</v>
      </c>
      <c r="O32" s="115">
        <v>3499</v>
      </c>
      <c r="P32" s="115">
        <v>3968</v>
      </c>
      <c r="Q32" s="115">
        <v>3445</v>
      </c>
      <c r="R32" s="115">
        <v>832</v>
      </c>
      <c r="S32" s="115">
        <v>4559</v>
      </c>
      <c r="T32" s="115">
        <v>378</v>
      </c>
      <c r="U32" s="115">
        <v>4127</v>
      </c>
      <c r="V32" s="115">
        <v>4518</v>
      </c>
      <c r="W32" s="115">
        <v>4065</v>
      </c>
      <c r="X32" s="115">
        <v>3174</v>
      </c>
      <c r="Y32" s="24"/>
    </row>
    <row r="33" spans="1:25" x14ac:dyDescent="0.3">
      <c r="A33" s="96" t="s">
        <v>128</v>
      </c>
      <c r="B33" s="120">
        <v>17565</v>
      </c>
      <c r="C33" s="120">
        <v>18647</v>
      </c>
      <c r="D33" s="120">
        <v>19035</v>
      </c>
      <c r="E33" s="120">
        <v>24827</v>
      </c>
      <c r="F33" s="120">
        <v>24010</v>
      </c>
      <c r="G33" s="120">
        <v>21665</v>
      </c>
      <c r="H33" s="120">
        <v>14278</v>
      </c>
      <c r="I33" s="120">
        <v>16845</v>
      </c>
      <c r="J33" s="120">
        <v>17611</v>
      </c>
      <c r="K33" s="120">
        <v>16080</v>
      </c>
      <c r="L33" s="120">
        <v>15374</v>
      </c>
      <c r="M33" s="120">
        <v>12442</v>
      </c>
      <c r="N33" s="120">
        <v>9195</v>
      </c>
      <c r="O33" s="120">
        <v>9677</v>
      </c>
      <c r="P33" s="120">
        <f t="shared" ref="P33:U33" si="6">+P34+P35+P36</f>
        <v>9173</v>
      </c>
      <c r="Q33" s="120">
        <f t="shared" si="6"/>
        <v>7522</v>
      </c>
      <c r="R33" s="120">
        <f t="shared" si="6"/>
        <v>1393</v>
      </c>
      <c r="S33" s="120">
        <f t="shared" si="6"/>
        <v>7294</v>
      </c>
      <c r="T33" s="120">
        <f t="shared" si="6"/>
        <v>932</v>
      </c>
      <c r="U33" s="120">
        <f t="shared" si="6"/>
        <v>4458</v>
      </c>
      <c r="V33" s="120">
        <v>7927</v>
      </c>
      <c r="W33" s="120">
        <v>7605</v>
      </c>
      <c r="X33" s="120">
        <v>6402</v>
      </c>
      <c r="Y33" s="25"/>
    </row>
    <row r="34" spans="1:25" x14ac:dyDescent="0.3">
      <c r="A34" s="97" t="s">
        <v>129</v>
      </c>
      <c r="B34" s="115">
        <v>8834</v>
      </c>
      <c r="C34" s="115">
        <v>9636</v>
      </c>
      <c r="D34" s="115">
        <v>9620</v>
      </c>
      <c r="E34" s="115">
        <v>11511</v>
      </c>
      <c r="F34" s="115">
        <v>12010</v>
      </c>
      <c r="G34" s="115">
        <v>10962</v>
      </c>
      <c r="H34" s="115">
        <v>7765</v>
      </c>
      <c r="I34" s="115">
        <v>8847</v>
      </c>
      <c r="J34" s="115">
        <v>8701</v>
      </c>
      <c r="K34" s="115">
        <v>7666</v>
      </c>
      <c r="L34" s="115">
        <v>7556</v>
      </c>
      <c r="M34" s="115">
        <v>6241</v>
      </c>
      <c r="N34" s="115">
        <v>4818</v>
      </c>
      <c r="O34" s="115">
        <v>4786</v>
      </c>
      <c r="P34" s="115">
        <v>4571</v>
      </c>
      <c r="Q34" s="115">
        <v>3946</v>
      </c>
      <c r="R34" s="115">
        <v>775</v>
      </c>
      <c r="S34" s="115">
        <v>3834</v>
      </c>
      <c r="T34" s="115">
        <v>423</v>
      </c>
      <c r="U34" s="115">
        <v>2018</v>
      </c>
      <c r="V34" s="115">
        <v>4453</v>
      </c>
      <c r="W34" s="115">
        <v>3680</v>
      </c>
      <c r="X34" s="115">
        <v>2973</v>
      </c>
      <c r="Y34" s="24"/>
    </row>
    <row r="35" spans="1:25" x14ac:dyDescent="0.3">
      <c r="A35" s="97" t="s">
        <v>130</v>
      </c>
      <c r="B35" s="115">
        <v>6667</v>
      </c>
      <c r="C35" s="115">
        <v>6869</v>
      </c>
      <c r="D35" s="115">
        <v>6777</v>
      </c>
      <c r="E35" s="115">
        <v>7796</v>
      </c>
      <c r="F35" s="115">
        <v>7620</v>
      </c>
      <c r="G35" s="115">
        <v>6732</v>
      </c>
      <c r="H35" s="115">
        <v>4094</v>
      </c>
      <c r="I35" s="115">
        <v>4891</v>
      </c>
      <c r="J35" s="115">
        <v>5291</v>
      </c>
      <c r="K35" s="115">
        <v>4790</v>
      </c>
      <c r="L35" s="115">
        <v>4809</v>
      </c>
      <c r="M35" s="115">
        <v>3916</v>
      </c>
      <c r="N35" s="115">
        <v>2905</v>
      </c>
      <c r="O35" s="115">
        <v>3371</v>
      </c>
      <c r="P35" s="115">
        <v>3450</v>
      </c>
      <c r="Q35" s="115">
        <v>2612</v>
      </c>
      <c r="R35" s="115">
        <v>451</v>
      </c>
      <c r="S35" s="115">
        <v>2719</v>
      </c>
      <c r="T35" s="115">
        <v>328</v>
      </c>
      <c r="U35" s="115">
        <v>1679</v>
      </c>
      <c r="V35" s="115">
        <v>2739</v>
      </c>
      <c r="W35" s="115">
        <v>3256</v>
      </c>
      <c r="X35" s="115">
        <v>2469</v>
      </c>
      <c r="Y35" s="24"/>
    </row>
    <row r="36" spans="1:25" ht="15" thickBot="1" x14ac:dyDescent="0.35">
      <c r="A36" s="97" t="s">
        <v>131</v>
      </c>
      <c r="B36" s="115">
        <v>2064</v>
      </c>
      <c r="C36" s="115">
        <v>2142</v>
      </c>
      <c r="D36" s="115">
        <v>2638</v>
      </c>
      <c r="E36" s="115">
        <v>5520</v>
      </c>
      <c r="F36" s="115">
        <v>4380</v>
      </c>
      <c r="G36" s="115">
        <v>3971</v>
      </c>
      <c r="H36" s="115">
        <v>2419</v>
      </c>
      <c r="I36" s="115">
        <v>3107</v>
      </c>
      <c r="J36" s="115">
        <v>3619</v>
      </c>
      <c r="K36" s="115">
        <v>3624</v>
      </c>
      <c r="L36" s="115">
        <v>3009</v>
      </c>
      <c r="M36" s="115">
        <v>2285</v>
      </c>
      <c r="N36" s="115">
        <v>1472</v>
      </c>
      <c r="O36" s="115">
        <v>1520</v>
      </c>
      <c r="P36" s="115">
        <v>1152</v>
      </c>
      <c r="Q36" s="115">
        <v>964</v>
      </c>
      <c r="R36" s="115">
        <v>167</v>
      </c>
      <c r="S36" s="115">
        <v>741</v>
      </c>
      <c r="T36" s="115">
        <v>181</v>
      </c>
      <c r="U36" s="115">
        <v>761</v>
      </c>
      <c r="V36" s="115">
        <v>735</v>
      </c>
      <c r="W36" s="115">
        <v>669</v>
      </c>
      <c r="X36" s="115">
        <v>960</v>
      </c>
      <c r="Y36" s="24"/>
    </row>
    <row r="37" spans="1:25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84"/>
      <c r="Q37" s="84"/>
      <c r="R37" s="84"/>
      <c r="S37" s="84"/>
      <c r="T37" s="84"/>
      <c r="U37" s="84"/>
      <c r="V37" s="84"/>
      <c r="W37" s="84"/>
      <c r="X37" s="84"/>
      <c r="Y37" s="24"/>
    </row>
    <row r="38" spans="1:25" x14ac:dyDescent="0.3">
      <c r="Y38" s="14"/>
    </row>
    <row r="39" spans="1:25" x14ac:dyDescent="0.3">
      <c r="Y39" s="24"/>
    </row>
    <row r="40" spans="1:25" x14ac:dyDescent="0.3">
      <c r="Y40" s="24"/>
    </row>
    <row r="41" spans="1:25" x14ac:dyDescent="0.3">
      <c r="Y41" s="24"/>
    </row>
  </sheetData>
  <mergeCells count="5">
    <mergeCell ref="A1:X1"/>
    <mergeCell ref="A2:X2"/>
    <mergeCell ref="A3:X3"/>
    <mergeCell ref="A4:X4"/>
    <mergeCell ref="A5:X5"/>
  </mergeCells>
  <hyperlinks>
    <hyperlink ref="Y2" location="Contenido!A1" display="Contenido" xr:uid="{E318492B-EEB7-4B6C-90B5-AA7EA2431E02}"/>
  </hyperlinks>
  <printOptions horizontalCentered="1"/>
  <pageMargins left="0.19685039370078741" right="0.19685039370078741" top="0.39370078740157483" bottom="0" header="0.31496062992125984" footer="0.31496062992125984"/>
  <pageSetup scale="5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A56D-155D-4C6A-A299-B29335A87E0B}">
  <sheetPr>
    <tabColor rgb="FFF2DAB1"/>
    <pageSetUpPr fitToPage="1"/>
  </sheetPr>
  <dimension ref="A1:XEZ45"/>
  <sheetViews>
    <sheetView showGridLines="0" workbookViewId="0">
      <selection activeCell="B9" sqref="B9:AB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.21875" style="1" customWidth="1"/>
    <col min="26" max="28" width="8.21875" style="1" customWidth="1"/>
    <col min="29" max="29" width="14" style="12" customWidth="1"/>
    <col min="30" max="16384" width="11.44140625" style="1"/>
  </cols>
  <sheetData>
    <row r="1" spans="1:29" x14ac:dyDescent="0.3">
      <c r="A1" s="146" t="s">
        <v>251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</row>
    <row r="2" spans="1:29" x14ac:dyDescent="0.3">
      <c r="A2" s="147" t="s">
        <v>388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3" t="s">
        <v>0</v>
      </c>
    </row>
    <row r="3" spans="1:29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9" x14ac:dyDescent="0.3">
      <c r="A4" s="147" t="s">
        <v>346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</row>
    <row r="5" spans="1:29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"/>
    </row>
    <row r="6" spans="1:29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45"/>
      <c r="Z6" s="149" t="s">
        <v>153</v>
      </c>
      <c r="AA6" s="149"/>
      <c r="AB6" s="149"/>
      <c r="AC6" s="1"/>
    </row>
    <row r="7" spans="1:29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45"/>
      <c r="Z7" s="171" t="s">
        <v>123</v>
      </c>
      <c r="AA7" s="171" t="s">
        <v>166</v>
      </c>
      <c r="AB7" s="171" t="s">
        <v>167</v>
      </c>
      <c r="AC7" s="1"/>
    </row>
    <row r="8" spans="1:29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AC8" s="1"/>
    </row>
    <row r="9" spans="1:29" s="53" customFormat="1" x14ac:dyDescent="0.3">
      <c r="A9" s="48" t="s">
        <v>123</v>
      </c>
      <c r="B9" s="121">
        <v>7.2349764984656018</v>
      </c>
      <c r="C9" s="121">
        <v>8.4384674922600613</v>
      </c>
      <c r="D9" s="121">
        <v>6.0223816579583564</v>
      </c>
      <c r="E9" s="121"/>
      <c r="F9" s="121">
        <v>10.674786845310596</v>
      </c>
      <c r="G9" s="121">
        <v>12.21078477665502</v>
      </c>
      <c r="H9" s="121">
        <v>9.0378421900161037</v>
      </c>
      <c r="I9" s="121"/>
      <c r="J9" s="121">
        <v>9.4175669328323153</v>
      </c>
      <c r="K9" s="121">
        <v>10.709766478776027</v>
      </c>
      <c r="L9" s="121">
        <v>8.0705120518047728</v>
      </c>
      <c r="M9" s="121"/>
      <c r="N9" s="121">
        <v>5.3872905469490986</v>
      </c>
      <c r="O9" s="121">
        <v>6.6815420850378091</v>
      </c>
      <c r="P9" s="121">
        <v>4.0397521941146106</v>
      </c>
      <c r="Q9" s="121"/>
      <c r="R9" s="121">
        <v>8.541864639425615</v>
      </c>
      <c r="S9" s="121">
        <v>10.151531206951361</v>
      </c>
      <c r="T9" s="121">
        <v>6.943713834823777</v>
      </c>
      <c r="U9" s="121"/>
      <c r="V9" s="121">
        <v>5.4311060054885445</v>
      </c>
      <c r="W9" s="121">
        <v>5.716145833333333</v>
      </c>
      <c r="X9" s="121">
        <v>5.1570910001251722</v>
      </c>
      <c r="Y9" s="121"/>
      <c r="Z9" s="121">
        <v>2.2283007538861832</v>
      </c>
      <c r="AA9" s="121">
        <v>2.7862489603548655</v>
      </c>
      <c r="AB9" s="121">
        <v>1.7106109324758842</v>
      </c>
      <c r="AC9" s="14"/>
    </row>
    <row r="10" spans="1:29" x14ac:dyDescent="0.3">
      <c r="A10" s="50" t="s">
        <v>177</v>
      </c>
      <c r="B10" s="117">
        <v>6.0931212876029894</v>
      </c>
      <c r="C10" s="117">
        <v>6.2291434927697438</v>
      </c>
      <c r="D10" s="117">
        <v>5.9476605868358439</v>
      </c>
      <c r="E10" s="117"/>
      <c r="F10" s="117">
        <v>10.709838107098381</v>
      </c>
      <c r="G10" s="117">
        <v>10.227272727272728</v>
      </c>
      <c r="H10" s="117">
        <v>11.294765840220386</v>
      </c>
      <c r="I10" s="117"/>
      <c r="J10" s="117">
        <v>6.0646900269541781</v>
      </c>
      <c r="K10" s="117">
        <v>5.7142857142857144</v>
      </c>
      <c r="L10" s="117">
        <v>6.4425770308123242</v>
      </c>
      <c r="M10" s="117"/>
      <c r="N10" s="117">
        <v>3.7174721189591078</v>
      </c>
      <c r="O10" s="117">
        <v>2.4070021881838075</v>
      </c>
      <c r="P10" s="117">
        <v>5.4285714285714288</v>
      </c>
      <c r="Q10" s="117"/>
      <c r="R10" s="117">
        <v>10.289710289710289</v>
      </c>
      <c r="S10" s="117">
        <v>13.306451612903224</v>
      </c>
      <c r="T10" s="117">
        <v>7.3267326732673261</v>
      </c>
      <c r="U10" s="117"/>
      <c r="V10" s="117">
        <v>2.8541226215644819</v>
      </c>
      <c r="W10" s="117">
        <v>1.948051948051948</v>
      </c>
      <c r="X10" s="117">
        <v>3.71900826446281</v>
      </c>
      <c r="Y10" s="117"/>
      <c r="Z10" s="117">
        <v>2.9347826086956523</v>
      </c>
      <c r="AA10" s="117">
        <v>3.2822757111597372</v>
      </c>
      <c r="AB10" s="117">
        <v>2.5917926565874732</v>
      </c>
      <c r="AC10" s="14"/>
    </row>
    <row r="11" spans="1:29" x14ac:dyDescent="0.3">
      <c r="A11" s="50" t="s">
        <v>178</v>
      </c>
      <c r="B11" s="117">
        <v>5.2072627612195959</v>
      </c>
      <c r="C11" s="117">
        <v>5.9384164222873901</v>
      </c>
      <c r="D11" s="117">
        <v>4.565916398713826</v>
      </c>
      <c r="E11" s="117"/>
      <c r="F11" s="117">
        <v>16.286644951140065</v>
      </c>
      <c r="G11" s="117">
        <v>16.326530612244898</v>
      </c>
      <c r="H11" s="117">
        <v>16.25</v>
      </c>
      <c r="I11" s="117"/>
      <c r="J11" s="117">
        <v>10.914454277286136</v>
      </c>
      <c r="K11" s="117">
        <v>13.372093023255813</v>
      </c>
      <c r="L11" s="117">
        <v>8.3832335329341312</v>
      </c>
      <c r="M11" s="117"/>
      <c r="N11" s="117">
        <v>10.377358490566039</v>
      </c>
      <c r="O11" s="117">
        <v>8.6419753086419746</v>
      </c>
      <c r="P11" s="117">
        <v>12.179487179487179</v>
      </c>
      <c r="Q11" s="117"/>
      <c r="R11" s="117">
        <v>1.7991004497751124</v>
      </c>
      <c r="S11" s="117">
        <v>2.1052631578947367</v>
      </c>
      <c r="T11" s="117">
        <v>1.5706806282722512</v>
      </c>
      <c r="U11" s="117"/>
      <c r="V11" s="117">
        <v>2.7314112291350532</v>
      </c>
      <c r="W11" s="117">
        <v>4.2483660130718954</v>
      </c>
      <c r="X11" s="117">
        <v>1.41643059490085</v>
      </c>
      <c r="Y11" s="117"/>
      <c r="Z11" s="117">
        <v>0.31796502384737679</v>
      </c>
      <c r="AA11" s="117">
        <v>0.34246575342465752</v>
      </c>
      <c r="AB11" s="117">
        <v>0.29673590504451042</v>
      </c>
    </row>
    <row r="12" spans="1:29" x14ac:dyDescent="0.3">
      <c r="A12" s="50" t="s">
        <v>179</v>
      </c>
      <c r="B12" s="117">
        <v>6.9907407407407405</v>
      </c>
      <c r="C12" s="117">
        <v>8.6820083682008367</v>
      </c>
      <c r="D12" s="117">
        <v>5.6478405315614619</v>
      </c>
      <c r="E12" s="117"/>
      <c r="F12" s="117">
        <v>7.8125</v>
      </c>
      <c r="G12" s="117">
        <v>14.285714285714285</v>
      </c>
      <c r="H12" s="117">
        <v>2.7777777777777777</v>
      </c>
      <c r="I12" s="117"/>
      <c r="J12" s="117">
        <v>21.50537634408602</v>
      </c>
      <c r="K12" s="117">
        <v>32.653061224489797</v>
      </c>
      <c r="L12" s="117">
        <v>9.0909090909090917</v>
      </c>
      <c r="M12" s="117"/>
      <c r="N12" s="117">
        <v>10.227272727272728</v>
      </c>
      <c r="O12" s="117">
        <v>17.021276595744681</v>
      </c>
      <c r="P12" s="117">
        <v>2.4390243902439024</v>
      </c>
      <c r="Q12" s="117"/>
      <c r="R12" s="117">
        <v>8.4958217270194982</v>
      </c>
      <c r="S12" s="117">
        <v>11.280487804878049</v>
      </c>
      <c r="T12" s="117">
        <v>6.1538461538461542</v>
      </c>
      <c r="U12" s="117"/>
      <c r="V12" s="117">
        <v>8.8524590163934427</v>
      </c>
      <c r="W12" s="117">
        <v>6.9767441860465116</v>
      </c>
      <c r="X12" s="117">
        <v>10.227272727272728</v>
      </c>
      <c r="Y12" s="117"/>
      <c r="Z12" s="117">
        <v>0.34071550255536626</v>
      </c>
      <c r="AA12" s="117" t="s">
        <v>173</v>
      </c>
      <c r="AB12" s="117">
        <v>0.5865102639296188</v>
      </c>
    </row>
    <row r="13" spans="1:29" x14ac:dyDescent="0.3">
      <c r="A13" s="50" t="s">
        <v>180</v>
      </c>
      <c r="B13" s="117">
        <v>6.1639676113360329</v>
      </c>
      <c r="C13" s="117">
        <v>6.6033925686591282</v>
      </c>
      <c r="D13" s="117">
        <v>5.7224025974025974</v>
      </c>
      <c r="E13" s="117"/>
      <c r="F13" s="117">
        <v>8.7990487514863247</v>
      </c>
      <c r="G13" s="117">
        <v>9.4701240135287481</v>
      </c>
      <c r="H13" s="117">
        <v>8.050314465408805</v>
      </c>
      <c r="I13" s="117"/>
      <c r="J13" s="117">
        <v>7.4402730375426618</v>
      </c>
      <c r="K13" s="117">
        <v>8.6666666666666679</v>
      </c>
      <c r="L13" s="117">
        <v>6.1538461538461542</v>
      </c>
      <c r="M13" s="117"/>
      <c r="N13" s="117">
        <v>3.2137518684603883</v>
      </c>
      <c r="O13" s="117">
        <v>4.0178571428571432</v>
      </c>
      <c r="P13" s="117">
        <v>2.4024024024024024</v>
      </c>
      <c r="Q13" s="117"/>
      <c r="R13" s="117">
        <v>8.2300446207238469</v>
      </c>
      <c r="S13" s="117">
        <v>10.206084396467125</v>
      </c>
      <c r="T13" s="117">
        <v>6.2124248496993983</v>
      </c>
      <c r="U13" s="117"/>
      <c r="V13" s="117">
        <v>7.226890756302522</v>
      </c>
      <c r="W13" s="117">
        <v>4.9411764705882346</v>
      </c>
      <c r="X13" s="117">
        <v>9.3048128342245988</v>
      </c>
      <c r="Y13" s="117"/>
      <c r="Z13" s="117">
        <v>0.87884494664155677</v>
      </c>
      <c r="AA13" s="117">
        <v>0.64599483204134367</v>
      </c>
      <c r="AB13" s="117">
        <v>1.098901098901099</v>
      </c>
    </row>
    <row r="14" spans="1:29" x14ac:dyDescent="0.3">
      <c r="A14" s="50" t="s">
        <v>181</v>
      </c>
      <c r="B14" s="117">
        <v>3.9599651871192338</v>
      </c>
      <c r="C14" s="117">
        <v>5.5555555555555554</v>
      </c>
      <c r="D14" s="117">
        <v>2.1415270018621975</v>
      </c>
      <c r="E14" s="117"/>
      <c r="F14" s="117">
        <v>4.5212765957446814</v>
      </c>
      <c r="G14" s="117">
        <v>5.2631578947368416</v>
      </c>
      <c r="H14" s="117">
        <v>3.5928143712574849</v>
      </c>
      <c r="I14" s="117"/>
      <c r="J14" s="117">
        <v>4.6961325966850831</v>
      </c>
      <c r="K14" s="117">
        <v>7.4626865671641784</v>
      </c>
      <c r="L14" s="117">
        <v>1.2422360248447204</v>
      </c>
      <c r="M14" s="117"/>
      <c r="N14" s="117">
        <v>0.56657223796033995</v>
      </c>
      <c r="O14" s="117">
        <v>1.0810810810810811</v>
      </c>
      <c r="P14" s="117" t="s">
        <v>173</v>
      </c>
      <c r="Q14" s="117"/>
      <c r="R14" s="117">
        <v>5.3497942386831276</v>
      </c>
      <c r="S14" s="117">
        <v>5.7251908396946565</v>
      </c>
      <c r="T14" s="117">
        <v>4.9107142857142856</v>
      </c>
      <c r="U14" s="117"/>
      <c r="V14" s="117">
        <v>6.5040650406504072</v>
      </c>
      <c r="W14" s="117">
        <v>11.413043478260869</v>
      </c>
      <c r="X14" s="117">
        <v>1.6216216216216217</v>
      </c>
      <c r="Y14" s="117"/>
      <c r="Z14" s="117">
        <v>1.4204545454545454</v>
      </c>
      <c r="AA14" s="117">
        <v>2.1857923497267762</v>
      </c>
      <c r="AB14" s="117">
        <v>0.59171597633136097</v>
      </c>
      <c r="AC14" s="24"/>
    </row>
    <row r="15" spans="1:29" x14ac:dyDescent="0.3">
      <c r="A15" s="50" t="s">
        <v>182</v>
      </c>
      <c r="B15" s="117">
        <v>3.9032435404068173</v>
      </c>
      <c r="C15" s="117">
        <v>5.1381215469613259</v>
      </c>
      <c r="D15" s="117">
        <v>2.6805251641137855</v>
      </c>
      <c r="E15" s="117"/>
      <c r="F15" s="117">
        <v>6.8880688806888068</v>
      </c>
      <c r="G15" s="117">
        <v>9.7087378640776691</v>
      </c>
      <c r="H15" s="117">
        <v>3.9900249376558601</v>
      </c>
      <c r="I15" s="117"/>
      <c r="J15" s="117">
        <v>5.7663125948406675</v>
      </c>
      <c r="K15" s="117">
        <v>6.7278287461773694</v>
      </c>
      <c r="L15" s="117">
        <v>4.8192771084337354</v>
      </c>
      <c r="M15" s="117"/>
      <c r="N15" s="117">
        <v>3.761755485893417</v>
      </c>
      <c r="O15" s="117">
        <v>4.71976401179941</v>
      </c>
      <c r="P15" s="117">
        <v>2.6755852842809364</v>
      </c>
      <c r="Q15" s="117"/>
      <c r="R15" s="117">
        <v>2.741935483870968</v>
      </c>
      <c r="S15" s="117">
        <v>3.3557046979865772</v>
      </c>
      <c r="T15" s="117">
        <v>2.1739130434782608</v>
      </c>
      <c r="U15" s="117"/>
      <c r="V15" s="117">
        <v>1.4285714285714286</v>
      </c>
      <c r="W15" s="117">
        <v>2.1459227467811157</v>
      </c>
      <c r="X15" s="117">
        <v>0.77821011673151752</v>
      </c>
      <c r="Y15" s="117"/>
      <c r="Z15" s="117" t="s">
        <v>173</v>
      </c>
      <c r="AA15" s="117" t="s">
        <v>173</v>
      </c>
      <c r="AB15" s="117" t="s">
        <v>173</v>
      </c>
      <c r="AC15" s="14"/>
    </row>
    <row r="16" spans="1:29" x14ac:dyDescent="0.3">
      <c r="A16" s="50" t="s">
        <v>183</v>
      </c>
      <c r="B16" s="117">
        <v>2.6252983293556085</v>
      </c>
      <c r="C16" s="117">
        <v>3.2507739938080498</v>
      </c>
      <c r="D16" s="117">
        <v>1.9639934533551555</v>
      </c>
      <c r="E16" s="117"/>
      <c r="F16" s="117">
        <v>3.5856573705179287</v>
      </c>
      <c r="G16" s="117">
        <v>5.3571428571428568</v>
      </c>
      <c r="H16" s="117">
        <v>2.1582733812949639</v>
      </c>
      <c r="I16" s="117"/>
      <c r="J16" s="117">
        <v>5.1162790697674421</v>
      </c>
      <c r="K16" s="117">
        <v>5</v>
      </c>
      <c r="L16" s="117">
        <v>5.2631578947368416</v>
      </c>
      <c r="M16" s="117"/>
      <c r="N16" s="117">
        <v>2</v>
      </c>
      <c r="O16" s="117">
        <v>2.5641025641025639</v>
      </c>
      <c r="P16" s="117">
        <v>1.5037593984962405</v>
      </c>
      <c r="Q16" s="117"/>
      <c r="R16" s="117">
        <v>1.5306122448979591</v>
      </c>
      <c r="S16" s="117">
        <v>2.7522935779816518</v>
      </c>
      <c r="T16" s="117" t="s">
        <v>173</v>
      </c>
      <c r="U16" s="117"/>
      <c r="V16" s="117">
        <v>2.2471910112359552</v>
      </c>
      <c r="W16" s="117">
        <v>1.9801980198019802</v>
      </c>
      <c r="X16" s="117">
        <v>2.5974025974025974</v>
      </c>
      <c r="Y16" s="117"/>
      <c r="Z16" s="117">
        <v>0.5988023952095809</v>
      </c>
      <c r="AA16" s="117">
        <v>1.1494252873563218</v>
      </c>
      <c r="AB16" s="117" t="s">
        <v>173</v>
      </c>
      <c r="AC16" s="24"/>
    </row>
    <row r="17" spans="1:29" x14ac:dyDescent="0.3">
      <c r="A17" s="50" t="s">
        <v>184</v>
      </c>
      <c r="B17" s="117">
        <v>4.5188848920863309</v>
      </c>
      <c r="C17" s="117">
        <v>5.4345385133617787</v>
      </c>
      <c r="D17" s="117">
        <v>3.6011703803736217</v>
      </c>
      <c r="E17" s="117"/>
      <c r="F17" s="117">
        <v>8.4577114427860707</v>
      </c>
      <c r="G17" s="117">
        <v>9.4951923076923066</v>
      </c>
      <c r="H17" s="117">
        <v>7.3453608247422686</v>
      </c>
      <c r="I17" s="117"/>
      <c r="J17" s="117">
        <v>5.6388294075660239</v>
      </c>
      <c r="K17" s="117">
        <v>6.9014084507042259</v>
      </c>
      <c r="L17" s="117">
        <v>4.3415340086830678</v>
      </c>
      <c r="M17" s="117"/>
      <c r="N17" s="117">
        <v>4.581818181818182</v>
      </c>
      <c r="O17" s="117">
        <v>5.160390516039052</v>
      </c>
      <c r="P17" s="117">
        <v>3.9513677811550152</v>
      </c>
      <c r="Q17" s="117"/>
      <c r="R17" s="117">
        <v>4.382716049382716</v>
      </c>
      <c r="S17" s="117">
        <v>5.3283767038413883</v>
      </c>
      <c r="T17" s="117">
        <v>3.4440344403444034</v>
      </c>
      <c r="U17" s="117"/>
      <c r="V17" s="117">
        <v>2.488231338264963</v>
      </c>
      <c r="W17" s="117">
        <v>3.4916201117318435</v>
      </c>
      <c r="X17" s="117">
        <v>1.556420233463035</v>
      </c>
      <c r="Y17" s="117"/>
      <c r="Z17" s="117">
        <v>1.1387900355871887</v>
      </c>
      <c r="AA17" s="117">
        <v>1.3412816691505216</v>
      </c>
      <c r="AB17" s="117">
        <v>0.9536784741144414</v>
      </c>
      <c r="AC17" s="24"/>
    </row>
    <row r="18" spans="1:29" x14ac:dyDescent="0.3">
      <c r="A18" s="50" t="s">
        <v>185</v>
      </c>
      <c r="B18" s="117">
        <v>8.0715059588299027</v>
      </c>
      <c r="C18" s="117">
        <v>10.09028146574615</v>
      </c>
      <c r="D18" s="117">
        <v>5.9701492537313428</v>
      </c>
      <c r="E18" s="117"/>
      <c r="F18" s="117">
        <v>9.0570719602977654</v>
      </c>
      <c r="G18" s="117">
        <v>9.9009900990099009</v>
      </c>
      <c r="H18" s="117">
        <v>8.2089552238805972</v>
      </c>
      <c r="I18" s="117"/>
      <c r="J18" s="117">
        <v>10.914454277286136</v>
      </c>
      <c r="K18" s="117">
        <v>11.989100817438691</v>
      </c>
      <c r="L18" s="117">
        <v>9.6463022508038581</v>
      </c>
      <c r="M18" s="117"/>
      <c r="N18" s="117">
        <v>8.9311859443631043</v>
      </c>
      <c r="O18" s="117">
        <v>12.094395280235988</v>
      </c>
      <c r="P18" s="117">
        <v>5.8139534883720927</v>
      </c>
      <c r="Q18" s="117"/>
      <c r="R18" s="117">
        <v>7.6158940397350996</v>
      </c>
      <c r="S18" s="117">
        <v>11.589403973509933</v>
      </c>
      <c r="T18" s="117">
        <v>3.6423841059602649</v>
      </c>
      <c r="U18" s="117"/>
      <c r="V18" s="117">
        <v>5.8455114822546967</v>
      </c>
      <c r="W18" s="117">
        <v>7.6923076923076925</v>
      </c>
      <c r="X18" s="117">
        <v>3.8793103448275863</v>
      </c>
      <c r="Y18" s="117"/>
      <c r="Z18" s="117">
        <v>3.6199095022624439</v>
      </c>
      <c r="AA18" s="117">
        <v>4.9107142857142856</v>
      </c>
      <c r="AB18" s="117">
        <v>2.2935779816513762</v>
      </c>
      <c r="AC18" s="24"/>
    </row>
    <row r="19" spans="1:29" x14ac:dyDescent="0.3">
      <c r="A19" s="50" t="s">
        <v>186</v>
      </c>
      <c r="B19" s="117">
        <v>8.4183068532131848</v>
      </c>
      <c r="C19" s="117">
        <v>9.9333015721772284</v>
      </c>
      <c r="D19" s="117">
        <v>6.9169027384324826</v>
      </c>
      <c r="E19" s="117"/>
      <c r="F19" s="117">
        <v>15.166393889798144</v>
      </c>
      <c r="G19" s="117">
        <v>16.829533116178066</v>
      </c>
      <c r="H19" s="117">
        <v>13.486842105263158</v>
      </c>
      <c r="I19" s="117"/>
      <c r="J19" s="117">
        <v>8.5818624467437612</v>
      </c>
      <c r="K19" s="117">
        <v>9.4775212636695016</v>
      </c>
      <c r="L19" s="117">
        <v>7.6829268292682924</v>
      </c>
      <c r="M19" s="117"/>
      <c r="N19" s="117">
        <v>6.3888888888888884</v>
      </c>
      <c r="O19" s="117">
        <v>7.8947368421052628</v>
      </c>
      <c r="P19" s="117">
        <v>4.8746518105849583</v>
      </c>
      <c r="Q19" s="117"/>
      <c r="R19" s="117">
        <v>10.316875460574797</v>
      </c>
      <c r="S19" s="117">
        <v>13.333333333333334</v>
      </c>
      <c r="T19" s="117">
        <v>7.1964017991004496</v>
      </c>
      <c r="U19" s="117"/>
      <c r="V19" s="117">
        <v>4.1366906474820144</v>
      </c>
      <c r="W19" s="117">
        <v>4.621072088724584</v>
      </c>
      <c r="X19" s="117">
        <v>3.6777583187390541</v>
      </c>
      <c r="Y19" s="117"/>
      <c r="Z19" s="117">
        <v>1.2392755004766445</v>
      </c>
      <c r="AA19" s="117">
        <v>1.996007984031936</v>
      </c>
      <c r="AB19" s="117">
        <v>0.54744525547445255</v>
      </c>
      <c r="AC19" s="24"/>
    </row>
    <row r="20" spans="1:29" x14ac:dyDescent="0.3">
      <c r="A20" s="50" t="s">
        <v>187</v>
      </c>
      <c r="B20" s="117">
        <v>8.5294117647058822</v>
      </c>
      <c r="C20" s="117">
        <v>9.7435897435897445</v>
      </c>
      <c r="D20" s="117">
        <v>7.4178403755868541</v>
      </c>
      <c r="E20" s="117"/>
      <c r="F20" s="117">
        <v>14.495798319327733</v>
      </c>
      <c r="G20" s="117">
        <v>14.69387755102041</v>
      </c>
      <c r="H20" s="117">
        <v>14.285714285714285</v>
      </c>
      <c r="I20" s="117"/>
      <c r="J20" s="117">
        <v>12.694300518134716</v>
      </c>
      <c r="K20" s="117">
        <v>15.254237288135593</v>
      </c>
      <c r="L20" s="117">
        <v>10.526315789473683</v>
      </c>
      <c r="M20" s="117"/>
      <c r="N20" s="117">
        <v>4.7120418848167542</v>
      </c>
      <c r="O20" s="117">
        <v>5.4054054054054053</v>
      </c>
      <c r="P20" s="117">
        <v>4.0609137055837561</v>
      </c>
      <c r="Q20" s="117"/>
      <c r="R20" s="117">
        <v>9.1463414634146343</v>
      </c>
      <c r="S20" s="117">
        <v>12.751677852348994</v>
      </c>
      <c r="T20" s="117">
        <v>6.1452513966480442</v>
      </c>
      <c r="U20" s="117"/>
      <c r="V20" s="117">
        <v>3.3195020746887969</v>
      </c>
      <c r="W20" s="117">
        <v>2.4793388429752068</v>
      </c>
      <c r="X20" s="117">
        <v>4.1666666666666661</v>
      </c>
      <c r="Y20" s="117"/>
      <c r="Z20" s="117" t="s">
        <v>173</v>
      </c>
      <c r="AA20" s="117" t="s">
        <v>173</v>
      </c>
      <c r="AB20" s="117" t="s">
        <v>173</v>
      </c>
      <c r="AC20" s="24"/>
    </row>
    <row r="21" spans="1:29" x14ac:dyDescent="0.3">
      <c r="A21" s="68" t="s">
        <v>188</v>
      </c>
      <c r="B21" s="117">
        <v>12.486002239641657</v>
      </c>
      <c r="C21" s="117">
        <v>13.613666228646517</v>
      </c>
      <c r="D21" s="117">
        <v>11.20095837076969</v>
      </c>
      <c r="E21" s="117"/>
      <c r="F21" s="117">
        <v>16.611018363939898</v>
      </c>
      <c r="G21" s="117">
        <v>19.530102790014684</v>
      </c>
      <c r="H21" s="117">
        <v>12.76595744680851</v>
      </c>
      <c r="I21" s="117"/>
      <c r="J21" s="117">
        <v>7.7861163227016892</v>
      </c>
      <c r="K21" s="117">
        <v>9.9502487562189064</v>
      </c>
      <c r="L21" s="117">
        <v>4.967602591792657</v>
      </c>
      <c r="M21" s="117"/>
      <c r="N21" s="117">
        <v>4.4265593561368206</v>
      </c>
      <c r="O21" s="117">
        <v>7.4363992172211351</v>
      </c>
      <c r="P21" s="117">
        <v>1.2422360248447204</v>
      </c>
      <c r="Q21" s="117"/>
      <c r="R21" s="117">
        <v>25.682704811443436</v>
      </c>
      <c r="S21" s="117">
        <v>23.345817727840199</v>
      </c>
      <c r="T21" s="117">
        <v>28.222523744911804</v>
      </c>
      <c r="U21" s="117"/>
      <c r="V21" s="117">
        <v>8.1981212638770291</v>
      </c>
      <c r="W21" s="117">
        <v>8.8379705400981994</v>
      </c>
      <c r="X21" s="117">
        <v>7.5</v>
      </c>
      <c r="Y21" s="117"/>
      <c r="Z21" s="117">
        <v>6.3721325403568398</v>
      </c>
      <c r="AA21" s="117">
        <v>7.6923076923076925</v>
      </c>
      <c r="AB21" s="117">
        <v>5.0086355785837648</v>
      </c>
      <c r="AC21" s="24"/>
    </row>
    <row r="22" spans="1:29" x14ac:dyDescent="0.3">
      <c r="A22" s="50" t="s">
        <v>189</v>
      </c>
      <c r="B22" s="117">
        <v>7.5740944017563123</v>
      </c>
      <c r="C22" s="117">
        <v>10.675381263616558</v>
      </c>
      <c r="D22" s="117">
        <v>4.4247787610619467</v>
      </c>
      <c r="E22" s="117"/>
      <c r="F22" s="117">
        <v>6.8965517241379306</v>
      </c>
      <c r="G22" s="117">
        <v>7.8947368421052628</v>
      </c>
      <c r="H22" s="117">
        <v>5.6179775280898872</v>
      </c>
      <c r="I22" s="117"/>
      <c r="J22" s="117">
        <v>15.286624203821656</v>
      </c>
      <c r="K22" s="117">
        <v>20.253164556962027</v>
      </c>
      <c r="L22" s="117">
        <v>10.256410256410255</v>
      </c>
      <c r="M22" s="117"/>
      <c r="N22" s="117">
        <v>0.64516129032258063</v>
      </c>
      <c r="O22" s="117" t="s">
        <v>173</v>
      </c>
      <c r="P22" s="117">
        <v>1.2345679012345678</v>
      </c>
      <c r="Q22" s="117"/>
      <c r="R22" s="117">
        <v>9.5541401273885356</v>
      </c>
      <c r="S22" s="117">
        <v>17.073170731707318</v>
      </c>
      <c r="T22" s="117">
        <v>1.3333333333333335</v>
      </c>
      <c r="U22" s="117"/>
      <c r="V22" s="117">
        <v>3.5714285714285712</v>
      </c>
      <c r="W22" s="117">
        <v>5.7692307692307692</v>
      </c>
      <c r="X22" s="117">
        <v>1.6666666666666667</v>
      </c>
      <c r="Y22" s="117"/>
      <c r="Z22" s="117">
        <v>8.6614173228346463</v>
      </c>
      <c r="AA22" s="117">
        <v>12.068965517241379</v>
      </c>
      <c r="AB22" s="117">
        <v>5.7971014492753623</v>
      </c>
      <c r="AC22" s="24"/>
    </row>
    <row r="23" spans="1:29" x14ac:dyDescent="0.3">
      <c r="A23" s="50" t="s">
        <v>190</v>
      </c>
      <c r="B23" s="117">
        <v>2.7968036529680362</v>
      </c>
      <c r="C23" s="117">
        <v>2.8415614236509756</v>
      </c>
      <c r="D23" s="117">
        <v>2.75255391600454</v>
      </c>
      <c r="E23" s="117"/>
      <c r="F23" s="117">
        <v>3.1015037593984962</v>
      </c>
      <c r="G23" s="117">
        <v>3.8800705467372132</v>
      </c>
      <c r="H23" s="117">
        <v>2.2132796780684103</v>
      </c>
      <c r="I23" s="117"/>
      <c r="J23" s="117">
        <v>0.88235294117647056</v>
      </c>
      <c r="K23" s="117">
        <v>0.86455331412103753</v>
      </c>
      <c r="L23" s="117">
        <v>0.90090090090090091</v>
      </c>
      <c r="M23" s="117"/>
      <c r="N23" s="117">
        <v>1.9607843137254901</v>
      </c>
      <c r="O23" s="117">
        <v>2.5641025641025639</v>
      </c>
      <c r="P23" s="117">
        <v>1.2820512820512819</v>
      </c>
      <c r="Q23" s="117"/>
      <c r="R23" s="117">
        <v>3.2805429864253397</v>
      </c>
      <c r="S23" s="117">
        <v>4.1379310344827589</v>
      </c>
      <c r="T23" s="117">
        <v>2.4498886414253898</v>
      </c>
      <c r="U23" s="117"/>
      <c r="V23" s="117">
        <v>5.792903692976104</v>
      </c>
      <c r="W23" s="117">
        <v>3.7764350453172204</v>
      </c>
      <c r="X23" s="117">
        <v>7.649513212795549</v>
      </c>
      <c r="Y23" s="117"/>
      <c r="Z23" s="117">
        <v>0.41322314049586778</v>
      </c>
      <c r="AA23" s="117">
        <v>0.58224163027656484</v>
      </c>
      <c r="AB23" s="117">
        <v>0.26143790849673199</v>
      </c>
      <c r="AC23" s="24"/>
    </row>
    <row r="24" spans="1:29" x14ac:dyDescent="0.3">
      <c r="A24" s="50" t="s">
        <v>191</v>
      </c>
      <c r="B24" s="117">
        <v>10.332103321033211</v>
      </c>
      <c r="C24" s="117">
        <v>12.4282982791587</v>
      </c>
      <c r="D24" s="117">
        <v>8.3778966131907318</v>
      </c>
      <c r="E24" s="117"/>
      <c r="F24" s="117">
        <v>21.971830985915496</v>
      </c>
      <c r="G24" s="117">
        <v>26.627218934911244</v>
      </c>
      <c r="H24" s="117">
        <v>17.741935483870968</v>
      </c>
      <c r="I24" s="117"/>
      <c r="J24" s="117">
        <v>7.2727272727272725</v>
      </c>
      <c r="K24" s="117">
        <v>10</v>
      </c>
      <c r="L24" s="117">
        <v>4.5454545454545459</v>
      </c>
      <c r="M24" s="117"/>
      <c r="N24" s="117">
        <v>4.5197740112994351</v>
      </c>
      <c r="O24" s="117">
        <v>2.2988505747126435</v>
      </c>
      <c r="P24" s="117">
        <v>6.666666666666667</v>
      </c>
      <c r="Q24" s="117"/>
      <c r="R24" s="117">
        <v>1.4705882352941175</v>
      </c>
      <c r="S24" s="117" t="s">
        <v>173</v>
      </c>
      <c r="T24" s="117">
        <v>2.4691358024691357</v>
      </c>
      <c r="U24" s="117"/>
      <c r="V24" s="117">
        <v>2</v>
      </c>
      <c r="W24" s="117">
        <v>4.3478260869565215</v>
      </c>
      <c r="X24" s="117" t="s">
        <v>173</v>
      </c>
      <c r="Y24" s="117"/>
      <c r="Z24" s="117">
        <v>6.25</v>
      </c>
      <c r="AA24" s="117">
        <v>8.9285714285714288</v>
      </c>
      <c r="AB24" s="117">
        <v>2.5</v>
      </c>
      <c r="AC24" s="14"/>
    </row>
    <row r="25" spans="1:29" x14ac:dyDescent="0.3">
      <c r="A25" s="50" t="s">
        <v>192</v>
      </c>
      <c r="B25" s="117">
        <v>11.69904919388177</v>
      </c>
      <c r="C25" s="117">
        <v>14.464882943143811</v>
      </c>
      <c r="D25" s="117">
        <v>8.9942763695829928</v>
      </c>
      <c r="E25" s="117"/>
      <c r="F25" s="117">
        <v>17.594254937163374</v>
      </c>
      <c r="G25" s="117">
        <v>23.381294964028775</v>
      </c>
      <c r="H25" s="117">
        <v>11.827956989247312</v>
      </c>
      <c r="I25" s="117"/>
      <c r="J25" s="117">
        <v>22.528735632183906</v>
      </c>
      <c r="K25" s="117">
        <v>22.222222222222221</v>
      </c>
      <c r="L25" s="117">
        <v>22.885572139303484</v>
      </c>
      <c r="M25" s="117"/>
      <c r="N25" s="117">
        <v>4.7619047619047619</v>
      </c>
      <c r="O25" s="117">
        <v>7.6142131979695442</v>
      </c>
      <c r="P25" s="117">
        <v>1.9801980198019802</v>
      </c>
      <c r="Q25" s="117"/>
      <c r="R25" s="117">
        <v>8.4788029925187036</v>
      </c>
      <c r="S25" s="117">
        <v>10.396039603960396</v>
      </c>
      <c r="T25" s="117">
        <v>6.5326633165829149</v>
      </c>
      <c r="U25" s="117"/>
      <c r="V25" s="117">
        <v>4.2424242424242431</v>
      </c>
      <c r="W25" s="117">
        <v>6.2893081761006293</v>
      </c>
      <c r="X25" s="117">
        <v>2.3391812865497075</v>
      </c>
      <c r="Y25" s="117"/>
      <c r="Z25" s="117">
        <v>6.7340067340067336</v>
      </c>
      <c r="AA25" s="117">
        <v>7.9365079365079358</v>
      </c>
      <c r="AB25" s="117">
        <v>5.8479532163742682</v>
      </c>
      <c r="AC25" s="24"/>
    </row>
    <row r="26" spans="1:29" x14ac:dyDescent="0.3">
      <c r="A26" s="50" t="s">
        <v>193</v>
      </c>
      <c r="B26" s="117">
        <v>6.9186875891583455</v>
      </c>
      <c r="C26" s="117">
        <v>9.0784982935153575</v>
      </c>
      <c r="D26" s="117">
        <v>4.5556385362210605</v>
      </c>
      <c r="E26" s="117"/>
      <c r="F26" s="117">
        <v>9.8726114649681538</v>
      </c>
      <c r="G26" s="117">
        <v>10.946745562130179</v>
      </c>
      <c r="H26" s="117">
        <v>8.6206896551724146</v>
      </c>
      <c r="I26" s="117"/>
      <c r="J26" s="117">
        <v>10.948905109489052</v>
      </c>
      <c r="K26" s="117">
        <v>14.432989690721648</v>
      </c>
      <c r="L26" s="117">
        <v>7.0038910505836576</v>
      </c>
      <c r="M26" s="117"/>
      <c r="N26" s="117">
        <v>2.9914529914529915</v>
      </c>
      <c r="O26" s="117">
        <v>4.0983606557377046</v>
      </c>
      <c r="P26" s="117">
        <v>1.7857142857142856</v>
      </c>
      <c r="Q26" s="117"/>
      <c r="R26" s="117">
        <v>8.0246913580246915</v>
      </c>
      <c r="S26" s="117">
        <v>11.904761904761903</v>
      </c>
      <c r="T26" s="117">
        <v>3.8461538461538463</v>
      </c>
      <c r="U26" s="117"/>
      <c r="V26" s="117">
        <v>3.6809815950920246</v>
      </c>
      <c r="W26" s="117">
        <v>5.625</v>
      </c>
      <c r="X26" s="117">
        <v>1.8072289156626504</v>
      </c>
      <c r="Y26" s="117"/>
      <c r="Z26" s="117">
        <v>2.0114942528735633</v>
      </c>
      <c r="AA26" s="117">
        <v>2.7777777777777777</v>
      </c>
      <c r="AB26" s="117">
        <v>1.1904761904761905</v>
      </c>
      <c r="AC26" s="24"/>
    </row>
    <row r="27" spans="1:29" x14ac:dyDescent="0.3">
      <c r="A27" s="50" t="s">
        <v>194</v>
      </c>
      <c r="B27" s="117">
        <v>8.1294786261428218</v>
      </c>
      <c r="C27" s="117">
        <v>10.262645914396886</v>
      </c>
      <c r="D27" s="117">
        <v>5.9266700150678053</v>
      </c>
      <c r="E27" s="117"/>
      <c r="F27" s="117">
        <v>11.156601842374616</v>
      </c>
      <c r="G27" s="117">
        <v>14.426877470355731</v>
      </c>
      <c r="H27" s="117">
        <v>7.6433121019108281</v>
      </c>
      <c r="I27" s="117"/>
      <c r="J27" s="117">
        <v>9.2757306226175356</v>
      </c>
      <c r="K27" s="117">
        <v>9.9216710182767613</v>
      </c>
      <c r="L27" s="117">
        <v>8.6633663366336631</v>
      </c>
      <c r="M27" s="117"/>
      <c r="N27" s="117">
        <v>5.5476529160739689</v>
      </c>
      <c r="O27" s="117">
        <v>5.8666666666666663</v>
      </c>
      <c r="P27" s="117">
        <v>5.1829268292682924</v>
      </c>
      <c r="Q27" s="117"/>
      <c r="R27" s="117">
        <v>8.7662337662337659</v>
      </c>
      <c r="S27" s="117">
        <v>14.545454545454545</v>
      </c>
      <c r="T27" s="117">
        <v>2.0979020979020979</v>
      </c>
      <c r="U27" s="117"/>
      <c r="V27" s="117">
        <v>6.0885608856088558</v>
      </c>
      <c r="W27" s="117">
        <v>5.8139534883720927</v>
      </c>
      <c r="X27" s="117">
        <v>6.3380281690140841</v>
      </c>
      <c r="Y27" s="117"/>
      <c r="Z27" s="117">
        <v>4.9763033175355451</v>
      </c>
      <c r="AA27" s="117">
        <v>7.3529411764705888</v>
      </c>
      <c r="AB27" s="117">
        <v>2.7522935779816518</v>
      </c>
      <c r="AC27" s="24"/>
    </row>
    <row r="28" spans="1:29" x14ac:dyDescent="0.3">
      <c r="A28" s="50" t="s">
        <v>195</v>
      </c>
      <c r="B28" s="117">
        <v>5.3635280095351607</v>
      </c>
      <c r="C28" s="117">
        <v>5.4254007398273734</v>
      </c>
      <c r="D28" s="117">
        <v>5.3056516724336795</v>
      </c>
      <c r="E28" s="117"/>
      <c r="F28" s="117">
        <v>2.4861878453038675</v>
      </c>
      <c r="G28" s="117">
        <v>1.2422360248447204</v>
      </c>
      <c r="H28" s="117">
        <v>3.4825870646766171</v>
      </c>
      <c r="I28" s="117"/>
      <c r="J28" s="117">
        <v>6.0317460317460316</v>
      </c>
      <c r="K28" s="117">
        <v>5.9210526315789469</v>
      </c>
      <c r="L28" s="117">
        <v>6.1349693251533743</v>
      </c>
      <c r="M28" s="117"/>
      <c r="N28" s="117">
        <v>2.4137931034482758</v>
      </c>
      <c r="O28" s="117">
        <v>2.2900763358778624</v>
      </c>
      <c r="P28" s="117">
        <v>2.5157232704402519</v>
      </c>
      <c r="Q28" s="117"/>
      <c r="R28" s="117">
        <v>12.595419847328243</v>
      </c>
      <c r="S28" s="117">
        <v>11.278195488721805</v>
      </c>
      <c r="T28" s="117">
        <v>13.953488372093023</v>
      </c>
      <c r="U28" s="117"/>
      <c r="V28" s="117">
        <v>7.0796460176991154</v>
      </c>
      <c r="W28" s="117">
        <v>8.6614173228346463</v>
      </c>
      <c r="X28" s="117">
        <v>5.0505050505050502</v>
      </c>
      <c r="Y28" s="117"/>
      <c r="Z28" s="117">
        <v>2.6905829596412558</v>
      </c>
      <c r="AA28" s="117">
        <v>3.7383177570093453</v>
      </c>
      <c r="AB28" s="117">
        <v>1.7241379310344827</v>
      </c>
      <c r="AC28" s="24"/>
    </row>
    <row r="29" spans="1:29" x14ac:dyDescent="0.3">
      <c r="A29" s="50" t="s">
        <v>196</v>
      </c>
      <c r="B29" s="117">
        <v>4.6335697399527183</v>
      </c>
      <c r="C29" s="117">
        <v>6.1650045330915688</v>
      </c>
      <c r="D29" s="117">
        <v>2.9644268774703555</v>
      </c>
      <c r="E29" s="117"/>
      <c r="F29" s="117">
        <v>4.8275862068965516</v>
      </c>
      <c r="G29" s="117">
        <v>7.929515418502203</v>
      </c>
      <c r="H29" s="117">
        <v>1.4423076923076923</v>
      </c>
      <c r="I29" s="117"/>
      <c r="J29" s="117">
        <v>5.4794520547945202</v>
      </c>
      <c r="K29" s="117">
        <v>6.0606060606060606</v>
      </c>
      <c r="L29" s="117">
        <v>4.7904191616766472</v>
      </c>
      <c r="M29" s="117"/>
      <c r="N29" s="117">
        <v>2.7322404371584699</v>
      </c>
      <c r="O29" s="117">
        <v>3.2085561497326207</v>
      </c>
      <c r="P29" s="117">
        <v>2.2346368715083798</v>
      </c>
      <c r="Q29" s="117"/>
      <c r="R29" s="117">
        <v>7.349081364829396</v>
      </c>
      <c r="S29" s="117">
        <v>11.055276381909549</v>
      </c>
      <c r="T29" s="117">
        <v>3.296703296703297</v>
      </c>
      <c r="U29" s="117"/>
      <c r="V29" s="117">
        <v>6.0606060606060606</v>
      </c>
      <c r="W29" s="117">
        <v>6.666666666666667</v>
      </c>
      <c r="X29" s="117">
        <v>5.4263565891472867</v>
      </c>
      <c r="Y29" s="117"/>
      <c r="Z29" s="117">
        <v>0.98684210526315785</v>
      </c>
      <c r="AA29" s="117">
        <v>0.63694267515923575</v>
      </c>
      <c r="AB29" s="117">
        <v>1.3605442176870748</v>
      </c>
      <c r="AC29" s="24"/>
    </row>
    <row r="30" spans="1:29" x14ac:dyDescent="0.3">
      <c r="A30" s="50" t="s">
        <v>197</v>
      </c>
      <c r="B30" s="117">
        <v>8.0920106798110503</v>
      </c>
      <c r="C30" s="117">
        <v>8.875</v>
      </c>
      <c r="D30" s="117">
        <v>7.3309031996759826</v>
      </c>
      <c r="E30" s="117"/>
      <c r="F30" s="117">
        <v>13.076278290025147</v>
      </c>
      <c r="G30" s="117">
        <v>14.700854700854702</v>
      </c>
      <c r="H30" s="117">
        <v>11.513157894736842</v>
      </c>
      <c r="I30" s="117"/>
      <c r="J30" s="117">
        <v>11.334002006018054</v>
      </c>
      <c r="K30" s="117">
        <v>13.009708737864079</v>
      </c>
      <c r="L30" s="117">
        <v>9.5435684647302903</v>
      </c>
      <c r="M30" s="117"/>
      <c r="N30" s="117">
        <v>5.0062578222778473</v>
      </c>
      <c r="O30" s="117">
        <v>4.5454545454545459</v>
      </c>
      <c r="P30" s="117">
        <v>5.4590570719602978</v>
      </c>
      <c r="Q30" s="117"/>
      <c r="R30" s="117">
        <v>6.0682680151706698</v>
      </c>
      <c r="S30" s="117">
        <v>6.1662198391420908</v>
      </c>
      <c r="T30" s="117">
        <v>5.9808612440191391</v>
      </c>
      <c r="U30" s="117"/>
      <c r="V30" s="117">
        <v>4.8780487804878048</v>
      </c>
      <c r="W30" s="117">
        <v>4.2402826855123674</v>
      </c>
      <c r="X30" s="117">
        <v>5.6000000000000005</v>
      </c>
      <c r="Y30" s="117"/>
      <c r="Z30" s="117">
        <v>1.9784172661870503</v>
      </c>
      <c r="AA30" s="117">
        <v>2.82258064516129</v>
      </c>
      <c r="AB30" s="117">
        <v>1.2987012987012987</v>
      </c>
      <c r="AC30" s="24"/>
    </row>
    <row r="31" spans="1:29" x14ac:dyDescent="0.3">
      <c r="A31" s="50" t="s">
        <v>198</v>
      </c>
      <c r="B31" s="117">
        <v>9.2912597044828438</v>
      </c>
      <c r="C31" s="117">
        <v>10.422812192723697</v>
      </c>
      <c r="D31" s="117">
        <v>8.1163859111791741</v>
      </c>
      <c r="E31" s="117"/>
      <c r="F31" s="117">
        <v>11.961722488038278</v>
      </c>
      <c r="G31" s="117">
        <v>12.190812720848058</v>
      </c>
      <c r="H31" s="117">
        <v>11.691022964509393</v>
      </c>
      <c r="I31" s="117"/>
      <c r="J31" s="117">
        <v>11.621621621621623</v>
      </c>
      <c r="K31" s="117">
        <v>11.581920903954803</v>
      </c>
      <c r="L31" s="117">
        <v>11.658031088082902</v>
      </c>
      <c r="M31" s="117"/>
      <c r="N31" s="117">
        <v>1.9461077844311379</v>
      </c>
      <c r="O31" s="117">
        <v>3.669724770642202</v>
      </c>
      <c r="P31" s="117">
        <v>0.2932551319648094</v>
      </c>
      <c r="Q31" s="117"/>
      <c r="R31" s="117">
        <v>8.149405772495756</v>
      </c>
      <c r="S31" s="117">
        <v>8.9171974522292992</v>
      </c>
      <c r="T31" s="117">
        <v>7.2727272727272725</v>
      </c>
      <c r="U31" s="117"/>
      <c r="V31" s="117">
        <v>10.91703056768559</v>
      </c>
      <c r="W31" s="117">
        <v>16.371681415929203</v>
      </c>
      <c r="X31" s="117">
        <v>5.6034482758620694</v>
      </c>
      <c r="Y31" s="117"/>
      <c r="Z31" s="117">
        <v>9.939148073022313</v>
      </c>
      <c r="AA31" s="117">
        <v>10.121457489878543</v>
      </c>
      <c r="AB31" s="117">
        <v>9.7560975609756095</v>
      </c>
      <c r="AC31" s="24"/>
    </row>
    <row r="32" spans="1:29" x14ac:dyDescent="0.3">
      <c r="A32" s="50" t="s">
        <v>199</v>
      </c>
      <c r="B32" s="117">
        <v>14.295392953929539</v>
      </c>
      <c r="C32" s="117">
        <v>17.5</v>
      </c>
      <c r="D32" s="117">
        <v>11.243386243386242</v>
      </c>
      <c r="E32" s="117"/>
      <c r="F32" s="117">
        <v>10.29023746701847</v>
      </c>
      <c r="G32" s="117">
        <v>12.371134020618557</v>
      </c>
      <c r="H32" s="117">
        <v>8.1081081081081088</v>
      </c>
      <c r="I32" s="117"/>
      <c r="J32" s="117">
        <v>10</v>
      </c>
      <c r="K32" s="117">
        <v>13.934426229508196</v>
      </c>
      <c r="L32" s="117">
        <v>6.756756756756757</v>
      </c>
      <c r="M32" s="117"/>
      <c r="N32" s="117">
        <v>16.923076923076923</v>
      </c>
      <c r="O32" s="117">
        <v>18.461538461538463</v>
      </c>
      <c r="P32" s="117">
        <v>15.384615384615385</v>
      </c>
      <c r="Q32" s="117"/>
      <c r="R32" s="117">
        <v>30.092592592592592</v>
      </c>
      <c r="S32" s="117">
        <v>36</v>
      </c>
      <c r="T32" s="117">
        <v>25</v>
      </c>
      <c r="U32" s="117"/>
      <c r="V32" s="117">
        <v>15.053763440860216</v>
      </c>
      <c r="W32" s="117">
        <v>20.833333333333336</v>
      </c>
      <c r="X32" s="117">
        <v>8.8888888888888893</v>
      </c>
      <c r="Y32" s="117"/>
      <c r="Z32" s="117">
        <v>4.8484848484848486</v>
      </c>
      <c r="AA32" s="117">
        <v>6.4102564102564097</v>
      </c>
      <c r="AB32" s="117">
        <v>3.4482758620689653</v>
      </c>
      <c r="AC32" s="24"/>
    </row>
    <row r="33" spans="1:2044 2060:4088 4104:6132 6148:7168 7184:9212 9228:11256 11272:13300 13316:14336 14352:16380" x14ac:dyDescent="0.3">
      <c r="A33" s="50" t="s">
        <v>200</v>
      </c>
      <c r="B33" s="117">
        <v>7.3811213626685594</v>
      </c>
      <c r="C33" s="117">
        <v>9.2159559834938101</v>
      </c>
      <c r="D33" s="117">
        <v>5.4252199413489732</v>
      </c>
      <c r="E33" s="117"/>
      <c r="F33" s="117">
        <v>9.2391304347826075</v>
      </c>
      <c r="G33" s="117">
        <v>10.362694300518134</v>
      </c>
      <c r="H33" s="117">
        <v>8</v>
      </c>
      <c r="I33" s="117"/>
      <c r="J33" s="117">
        <v>7.2033898305084749</v>
      </c>
      <c r="K33" s="117">
        <v>11.538461538461538</v>
      </c>
      <c r="L33" s="117">
        <v>3.7878787878787881</v>
      </c>
      <c r="M33" s="117"/>
      <c r="N33" s="117">
        <v>11.946902654867257</v>
      </c>
      <c r="O33" s="117">
        <v>16.793893129770993</v>
      </c>
      <c r="P33" s="117">
        <v>5.2631578947368416</v>
      </c>
      <c r="Q33" s="117"/>
      <c r="R33" s="117">
        <v>8.2304526748971192</v>
      </c>
      <c r="S33" s="117">
        <v>6.2015503875968996</v>
      </c>
      <c r="T33" s="117">
        <v>10.526315789473683</v>
      </c>
      <c r="U33" s="117"/>
      <c r="V33" s="117">
        <v>3.1746031746031744</v>
      </c>
      <c r="W33" s="117">
        <v>4.9019607843137258</v>
      </c>
      <c r="X33" s="117">
        <v>1.1494252873563218</v>
      </c>
      <c r="Y33" s="117"/>
      <c r="Z33" s="117" t="s">
        <v>173</v>
      </c>
      <c r="AA33" s="117" t="s">
        <v>173</v>
      </c>
      <c r="AB33" s="117" t="s">
        <v>173</v>
      </c>
      <c r="AC33" s="24"/>
    </row>
    <row r="34" spans="1:2044 2060:4088 4104:6132 6148:7168 7184:9212 9228:11256 11272:13300 13316:14336 14352:16380" x14ac:dyDescent="0.3">
      <c r="A34" s="50" t="s">
        <v>201</v>
      </c>
      <c r="B34" s="117">
        <v>7.1751128951329655</v>
      </c>
      <c r="C34" s="117">
        <v>8.3193559208319368</v>
      </c>
      <c r="D34" s="117">
        <v>6.0373582388258837</v>
      </c>
      <c r="E34" s="117"/>
      <c r="F34" s="117">
        <v>7.5233022636484677</v>
      </c>
      <c r="G34" s="117">
        <v>8.9610389610389607</v>
      </c>
      <c r="H34" s="117">
        <v>6.0109289617486334</v>
      </c>
      <c r="I34" s="117"/>
      <c r="J34" s="117">
        <v>11.634349030470915</v>
      </c>
      <c r="K34" s="117">
        <v>11.940298507462686</v>
      </c>
      <c r="L34" s="117">
        <v>11.3345521023766</v>
      </c>
      <c r="M34" s="117"/>
      <c r="N34" s="117">
        <v>10.38961038961039</v>
      </c>
      <c r="O34" s="117">
        <v>13.582677165354331</v>
      </c>
      <c r="P34" s="117">
        <v>7.0993914807302234</v>
      </c>
      <c r="Q34" s="117"/>
      <c r="R34" s="117">
        <v>5.0163576881134135</v>
      </c>
      <c r="S34" s="117">
        <v>5.1391862955032117</v>
      </c>
      <c r="T34" s="117">
        <v>4.8888888888888893</v>
      </c>
      <c r="U34" s="117"/>
      <c r="V34" s="117">
        <v>4.6008119079837613</v>
      </c>
      <c r="W34" s="117">
        <v>5.5096418732782375</v>
      </c>
      <c r="X34" s="117">
        <v>3.7234042553191489</v>
      </c>
      <c r="Y34" s="117"/>
      <c r="Z34" s="117">
        <v>0.81411126187245586</v>
      </c>
      <c r="AA34" s="117">
        <v>0.59347181008902083</v>
      </c>
      <c r="AB34" s="117">
        <v>1</v>
      </c>
      <c r="AC34" s="24"/>
    </row>
    <row r="35" spans="1:2044 2060:4088 4104:6132 6148:7168 7184:9212 9228:11256 11272:13300 13316:14336 14352:16380" x14ac:dyDescent="0.3">
      <c r="A35" s="50" t="s">
        <v>202</v>
      </c>
      <c r="B35" s="117">
        <v>12.341920374707261</v>
      </c>
      <c r="C35" s="117">
        <v>14.820075757575758</v>
      </c>
      <c r="D35" s="117">
        <v>9.9165894346617236</v>
      </c>
      <c r="E35" s="117"/>
      <c r="F35" s="117">
        <v>16.324435318275153</v>
      </c>
      <c r="G35" s="117">
        <v>18.354430379746837</v>
      </c>
      <c r="H35" s="117">
        <v>14.399999999999999</v>
      </c>
      <c r="I35" s="117"/>
      <c r="J35" s="117">
        <v>22.705882352941174</v>
      </c>
      <c r="K35" s="117">
        <v>25.396825396825395</v>
      </c>
      <c r="L35" s="117">
        <v>19.804400977995108</v>
      </c>
      <c r="M35" s="117"/>
      <c r="N35" s="117">
        <v>10.92436974789916</v>
      </c>
      <c r="O35" s="117">
        <v>15.598885793871867</v>
      </c>
      <c r="P35" s="117">
        <v>6.197183098591549</v>
      </c>
      <c r="Q35" s="117"/>
      <c r="R35" s="117">
        <v>6.88</v>
      </c>
      <c r="S35" s="117">
        <v>9.688581314878892</v>
      </c>
      <c r="T35" s="117">
        <v>4.4642857142857144</v>
      </c>
      <c r="U35" s="117"/>
      <c r="V35" s="117">
        <v>7.5376884422110546</v>
      </c>
      <c r="W35" s="117">
        <v>7.1917808219178081</v>
      </c>
      <c r="X35" s="117">
        <v>7.8688524590163942</v>
      </c>
      <c r="Y35" s="117"/>
      <c r="Z35" s="117">
        <v>1.7647058823529411</v>
      </c>
      <c r="AA35" s="117">
        <v>3.5019455252918288</v>
      </c>
      <c r="AB35" s="117" t="s">
        <v>173</v>
      </c>
    </row>
    <row r="36" spans="1:2044 2060:4088 4104:6132 6148:7168 7184:9212 9228:11256 11272:13300 13316:14336 14352:16380" ht="15" thickBot="1" x14ac:dyDescent="0.35">
      <c r="A36" s="172" t="s">
        <v>203</v>
      </c>
      <c r="B36" s="117">
        <v>5.3263315828957243</v>
      </c>
      <c r="C36" s="117">
        <v>5.7275541795665639</v>
      </c>
      <c r="D36" s="117">
        <v>4.9490538573508003</v>
      </c>
      <c r="E36" s="117"/>
      <c r="F36" s="117">
        <v>5.6390977443609023</v>
      </c>
      <c r="G36" s="117">
        <v>7.7519379844961236</v>
      </c>
      <c r="H36" s="117">
        <v>3.6496350364963499</v>
      </c>
      <c r="I36" s="117"/>
      <c r="J36" s="117">
        <v>7.6666666666666661</v>
      </c>
      <c r="K36" s="117">
        <v>5.5944055944055942</v>
      </c>
      <c r="L36" s="117">
        <v>9.5541401273885356</v>
      </c>
      <c r="M36" s="117"/>
      <c r="N36" s="117">
        <v>4.2307692307692308</v>
      </c>
      <c r="O36" s="117">
        <v>5.982905982905983</v>
      </c>
      <c r="P36" s="117">
        <v>2.7972027972027971</v>
      </c>
      <c r="Q36" s="117"/>
      <c r="R36" s="117">
        <v>7.4257425742574252</v>
      </c>
      <c r="S36" s="117">
        <v>8.3333333333333321</v>
      </c>
      <c r="T36" s="117">
        <v>6.6037735849056602</v>
      </c>
      <c r="U36" s="117"/>
      <c r="V36" s="117">
        <v>4.4025157232704402</v>
      </c>
      <c r="W36" s="117">
        <v>4.4943820224719104</v>
      </c>
      <c r="X36" s="117">
        <v>4.2857142857142856</v>
      </c>
      <c r="Y36" s="117"/>
      <c r="Z36" s="117" t="s">
        <v>173</v>
      </c>
      <c r="AA36" s="117" t="s">
        <v>173</v>
      </c>
      <c r="AB36" s="117" t="s">
        <v>173</v>
      </c>
      <c r="AC36" s="24"/>
    </row>
    <row r="37" spans="1:2044 2060:4088 4104:6132 6148:7168 7184:9212 9228:11256 11272:13300 13316:14336 14352:16380" s="173" customFormat="1" x14ac:dyDescent="0.3">
      <c r="A37" s="95" t="s">
        <v>355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HD37" s="174"/>
      <c r="HE37" s="174"/>
      <c r="HF37" s="174"/>
      <c r="HG37" s="174"/>
      <c r="HH37" s="174"/>
      <c r="HI37" s="174"/>
      <c r="HJ37" s="174"/>
      <c r="HK37" s="174"/>
      <c r="HL37" s="174"/>
      <c r="HM37" s="174"/>
      <c r="HN37" s="174"/>
      <c r="HO37" s="174"/>
      <c r="HP37" s="174"/>
      <c r="IF37" s="174"/>
      <c r="IG37" s="174"/>
      <c r="IH37" s="174"/>
      <c r="II37" s="174"/>
      <c r="IJ37" s="174"/>
      <c r="IK37" s="174"/>
      <c r="IL37" s="174"/>
      <c r="IM37" s="174"/>
      <c r="IN37" s="174"/>
      <c r="IO37" s="174"/>
      <c r="IP37" s="174"/>
      <c r="IQ37" s="174"/>
      <c r="IR37" s="174"/>
      <c r="JH37" s="174"/>
      <c r="JI37" s="174"/>
      <c r="JJ37" s="174"/>
      <c r="JK37" s="174"/>
      <c r="JL37" s="174"/>
      <c r="JM37" s="174"/>
      <c r="JN37" s="174"/>
      <c r="JO37" s="174"/>
      <c r="JP37" s="174"/>
      <c r="JQ37" s="174"/>
      <c r="JR37" s="174"/>
      <c r="JS37" s="174"/>
      <c r="JT37" s="174"/>
      <c r="KJ37" s="174"/>
      <c r="KK37" s="174"/>
      <c r="KL37" s="174"/>
      <c r="KM37" s="174"/>
      <c r="KN37" s="174"/>
      <c r="KO37" s="174"/>
      <c r="KP37" s="174"/>
      <c r="KQ37" s="174"/>
      <c r="KR37" s="174"/>
      <c r="KS37" s="174"/>
      <c r="KT37" s="174"/>
      <c r="KU37" s="174"/>
      <c r="KV37" s="174"/>
      <c r="LL37" s="174"/>
      <c r="LM37" s="174"/>
      <c r="LN37" s="174"/>
      <c r="LO37" s="174"/>
      <c r="LP37" s="174"/>
      <c r="LQ37" s="174"/>
      <c r="LR37" s="174"/>
      <c r="LS37" s="174"/>
      <c r="LT37" s="174"/>
      <c r="LU37" s="174"/>
      <c r="LV37" s="174"/>
      <c r="LW37" s="174"/>
      <c r="LX37" s="174"/>
      <c r="MN37" s="174"/>
      <c r="MO37" s="174"/>
      <c r="MP37" s="174"/>
      <c r="MQ37" s="174"/>
      <c r="MR37" s="174"/>
      <c r="MS37" s="174"/>
      <c r="MT37" s="174"/>
      <c r="MU37" s="174"/>
      <c r="MV37" s="174"/>
      <c r="MW37" s="174"/>
      <c r="MX37" s="174"/>
      <c r="MY37" s="174"/>
      <c r="MZ37" s="174"/>
      <c r="NP37" s="174"/>
      <c r="NQ37" s="174"/>
      <c r="NR37" s="174"/>
      <c r="NS37" s="174"/>
      <c r="NT37" s="174"/>
      <c r="NU37" s="174"/>
      <c r="NV37" s="174"/>
      <c r="NW37" s="174"/>
      <c r="NX37" s="174"/>
      <c r="NY37" s="174"/>
      <c r="NZ37" s="174"/>
      <c r="OA37" s="174"/>
      <c r="OB37" s="174"/>
      <c r="OR37" s="174"/>
      <c r="OS37" s="174"/>
      <c r="OT37" s="174"/>
      <c r="OU37" s="174"/>
      <c r="OV37" s="174"/>
      <c r="OW37" s="174"/>
      <c r="OX37" s="174"/>
      <c r="OY37" s="174"/>
      <c r="OZ37" s="174"/>
      <c r="PA37" s="174"/>
      <c r="PB37" s="174"/>
      <c r="PC37" s="174"/>
      <c r="PD37" s="174"/>
      <c r="PT37" s="174"/>
      <c r="PU37" s="174"/>
      <c r="PV37" s="174"/>
      <c r="PW37" s="174"/>
      <c r="PX37" s="174"/>
      <c r="PY37" s="174"/>
      <c r="PZ37" s="174"/>
      <c r="QA37" s="174"/>
      <c r="QB37" s="174"/>
      <c r="QC37" s="174"/>
      <c r="QD37" s="174"/>
      <c r="QE37" s="174"/>
      <c r="QF37" s="174"/>
      <c r="QV37" s="174"/>
      <c r="QW37" s="174"/>
      <c r="QX37" s="174"/>
      <c r="QY37" s="174"/>
      <c r="QZ37" s="174"/>
      <c r="RA37" s="174"/>
      <c r="RB37" s="174"/>
      <c r="RC37" s="174"/>
      <c r="RD37" s="174"/>
      <c r="RE37" s="174"/>
      <c r="RF37" s="174"/>
      <c r="RG37" s="174"/>
      <c r="RH37" s="174"/>
      <c r="RX37" s="174"/>
      <c r="RY37" s="174"/>
      <c r="RZ37" s="174"/>
      <c r="SA37" s="174"/>
      <c r="SB37" s="174"/>
      <c r="SC37" s="174"/>
      <c r="SD37" s="174"/>
      <c r="SE37" s="174"/>
      <c r="SF37" s="174"/>
      <c r="SG37" s="174"/>
      <c r="SH37" s="174"/>
      <c r="SI37" s="174"/>
      <c r="SJ37" s="174"/>
      <c r="SZ37" s="174"/>
      <c r="TA37" s="174"/>
      <c r="TB37" s="174"/>
      <c r="TC37" s="174"/>
      <c r="TD37" s="174"/>
      <c r="TE37" s="174"/>
      <c r="TF37" s="174"/>
      <c r="TG37" s="174"/>
      <c r="TH37" s="174"/>
      <c r="TI37" s="174"/>
      <c r="TJ37" s="174"/>
      <c r="TK37" s="174"/>
      <c r="TL37" s="174"/>
      <c r="UB37" s="174"/>
      <c r="UC37" s="174"/>
      <c r="UD37" s="174"/>
      <c r="UE37" s="174"/>
      <c r="UF37" s="174"/>
      <c r="UG37" s="174"/>
      <c r="UH37" s="174"/>
      <c r="UI37" s="174"/>
      <c r="UJ37" s="174"/>
      <c r="UK37" s="174"/>
      <c r="UL37" s="174"/>
      <c r="UM37" s="174"/>
      <c r="UN37" s="174"/>
      <c r="VD37" s="174"/>
      <c r="VE37" s="174"/>
      <c r="VF37" s="174"/>
      <c r="VG37" s="174"/>
      <c r="VH37" s="174"/>
      <c r="VI37" s="174"/>
      <c r="VJ37" s="174"/>
      <c r="VK37" s="174"/>
      <c r="VL37" s="174"/>
      <c r="VM37" s="174"/>
      <c r="VN37" s="174"/>
      <c r="VO37" s="174"/>
      <c r="VP37" s="174"/>
      <c r="WF37" s="174"/>
      <c r="WG37" s="174"/>
      <c r="WH37" s="174"/>
      <c r="WI37" s="174"/>
      <c r="WJ37" s="174"/>
      <c r="WK37" s="174"/>
      <c r="WL37" s="174"/>
      <c r="WM37" s="174"/>
      <c r="WN37" s="174"/>
      <c r="WO37" s="174"/>
      <c r="WP37" s="174"/>
      <c r="WQ37" s="174"/>
      <c r="WR37" s="174"/>
      <c r="XH37" s="174"/>
      <c r="XI37" s="174"/>
      <c r="XJ37" s="174"/>
      <c r="XK37" s="174"/>
      <c r="XL37" s="174"/>
      <c r="XM37" s="174"/>
      <c r="XN37" s="174"/>
      <c r="XO37" s="174"/>
      <c r="XP37" s="174"/>
      <c r="XQ37" s="174"/>
      <c r="XR37" s="174"/>
      <c r="XS37" s="174"/>
      <c r="XT37" s="174"/>
      <c r="YJ37" s="174"/>
      <c r="YK37" s="174"/>
      <c r="YL37" s="174"/>
      <c r="YM37" s="174"/>
      <c r="YN37" s="174"/>
      <c r="YO37" s="174"/>
      <c r="YP37" s="174"/>
      <c r="YQ37" s="174"/>
      <c r="YR37" s="174"/>
      <c r="YS37" s="174"/>
      <c r="YT37" s="174"/>
      <c r="YU37" s="174"/>
      <c r="YV37" s="174"/>
      <c r="ZL37" s="174"/>
      <c r="ZM37" s="174"/>
      <c r="ZN37" s="174"/>
      <c r="ZO37" s="174"/>
      <c r="ZP37" s="174"/>
      <c r="ZQ37" s="174"/>
      <c r="ZR37" s="174"/>
      <c r="ZS37" s="174"/>
      <c r="ZT37" s="174"/>
      <c r="ZU37" s="174"/>
      <c r="ZV37" s="174"/>
      <c r="ZW37" s="174"/>
      <c r="ZX37" s="174"/>
      <c r="AAN37" s="174"/>
      <c r="AAO37" s="174"/>
      <c r="AAP37" s="174"/>
      <c r="AAQ37" s="174"/>
      <c r="AAR37" s="174"/>
      <c r="AAS37" s="174"/>
      <c r="AAT37" s="174"/>
      <c r="AAU37" s="174"/>
      <c r="AAV37" s="174"/>
      <c r="AAW37" s="174"/>
      <c r="AAX37" s="174"/>
      <c r="AAY37" s="174"/>
      <c r="AAZ37" s="174"/>
      <c r="ABP37" s="174"/>
      <c r="ABQ37" s="174"/>
      <c r="ABR37" s="174"/>
      <c r="ABS37" s="174"/>
      <c r="ABT37" s="174"/>
      <c r="ABU37" s="174"/>
      <c r="ABV37" s="174"/>
      <c r="ABW37" s="174"/>
      <c r="ABX37" s="174"/>
      <c r="ABY37" s="174"/>
      <c r="ABZ37" s="174"/>
      <c r="ACA37" s="174"/>
      <c r="ACB37" s="174"/>
      <c r="ACR37" s="174"/>
      <c r="ACS37" s="174"/>
      <c r="ACT37" s="174"/>
      <c r="ACU37" s="174"/>
      <c r="ACV37" s="174"/>
      <c r="ACW37" s="174"/>
      <c r="ACX37" s="174"/>
      <c r="ACY37" s="174"/>
      <c r="ACZ37" s="174"/>
      <c r="ADA37" s="174"/>
      <c r="ADB37" s="174"/>
      <c r="ADC37" s="174"/>
      <c r="ADD37" s="174"/>
      <c r="ADT37" s="174"/>
      <c r="ADU37" s="174"/>
      <c r="ADV37" s="174"/>
      <c r="ADW37" s="174"/>
      <c r="ADX37" s="174"/>
      <c r="ADY37" s="174"/>
      <c r="ADZ37" s="174"/>
      <c r="AEA37" s="174"/>
      <c r="AEB37" s="174"/>
      <c r="AEC37" s="174"/>
      <c r="AED37" s="174"/>
      <c r="AEE37" s="174"/>
      <c r="AEF37" s="174"/>
      <c r="AEV37" s="174"/>
      <c r="AEW37" s="174"/>
      <c r="AEX37" s="174"/>
      <c r="AEY37" s="174"/>
      <c r="AEZ37" s="174"/>
      <c r="AFA37" s="174"/>
      <c r="AFB37" s="174"/>
      <c r="AFC37" s="174"/>
      <c r="AFD37" s="174"/>
      <c r="AFE37" s="174"/>
      <c r="AFF37" s="174"/>
      <c r="AFG37" s="174"/>
      <c r="AFH37" s="174"/>
      <c r="AFX37" s="174"/>
      <c r="AFY37" s="174"/>
      <c r="AFZ37" s="174"/>
      <c r="AGA37" s="174"/>
      <c r="AGB37" s="174"/>
      <c r="AGC37" s="174"/>
      <c r="AGD37" s="174"/>
      <c r="AGE37" s="174"/>
      <c r="AGF37" s="174"/>
      <c r="AGG37" s="174"/>
      <c r="AGH37" s="174"/>
      <c r="AGI37" s="174"/>
      <c r="AGJ37" s="174"/>
      <c r="AGZ37" s="174"/>
      <c r="AHA37" s="174"/>
      <c r="AHB37" s="174"/>
      <c r="AHC37" s="174"/>
      <c r="AHD37" s="174"/>
      <c r="AHE37" s="174"/>
      <c r="AHF37" s="174"/>
      <c r="AHG37" s="174"/>
      <c r="AHH37" s="174"/>
      <c r="AHI37" s="174"/>
      <c r="AHJ37" s="174"/>
      <c r="AHK37" s="174"/>
      <c r="AHL37" s="174"/>
      <c r="AIB37" s="174"/>
      <c r="AIC37" s="174"/>
      <c r="AID37" s="174"/>
      <c r="AIE37" s="174"/>
      <c r="AIF37" s="174"/>
      <c r="AIG37" s="174"/>
      <c r="AIH37" s="174"/>
      <c r="AII37" s="174"/>
      <c r="AIJ37" s="174"/>
      <c r="AIK37" s="174"/>
      <c r="AIL37" s="174"/>
      <c r="AIM37" s="174"/>
      <c r="AIN37" s="174"/>
      <c r="AJD37" s="174"/>
      <c r="AJE37" s="174"/>
      <c r="AJF37" s="174"/>
      <c r="AJG37" s="174"/>
      <c r="AJH37" s="174"/>
      <c r="AJI37" s="174"/>
      <c r="AJJ37" s="174"/>
      <c r="AJK37" s="174"/>
      <c r="AJL37" s="174"/>
      <c r="AJM37" s="174"/>
      <c r="AJN37" s="174"/>
      <c r="AJO37" s="174"/>
      <c r="AJP37" s="174"/>
      <c r="AKF37" s="174"/>
      <c r="AKG37" s="174"/>
      <c r="AKH37" s="174"/>
      <c r="AKI37" s="174"/>
      <c r="AKJ37" s="174"/>
      <c r="AKK37" s="174"/>
      <c r="AKL37" s="174"/>
      <c r="AKM37" s="174"/>
      <c r="AKN37" s="174"/>
      <c r="AKO37" s="174"/>
      <c r="AKP37" s="174"/>
      <c r="AKQ37" s="174"/>
      <c r="AKR37" s="174"/>
      <c r="ALH37" s="174"/>
      <c r="ALI37" s="174"/>
      <c r="ALJ37" s="174"/>
      <c r="ALK37" s="174"/>
      <c r="ALL37" s="174"/>
      <c r="ALM37" s="174"/>
      <c r="ALN37" s="174"/>
      <c r="ALO37" s="174"/>
      <c r="ALP37" s="174"/>
      <c r="ALQ37" s="174"/>
      <c r="ALR37" s="174"/>
      <c r="ALS37" s="174"/>
      <c r="ALT37" s="174"/>
      <c r="AMJ37" s="174"/>
      <c r="AMK37" s="174"/>
      <c r="AML37" s="174"/>
      <c r="AMM37" s="174"/>
      <c r="AMN37" s="174"/>
      <c r="AMO37" s="174"/>
      <c r="AMP37" s="174"/>
      <c r="AMQ37" s="174"/>
      <c r="AMR37" s="174"/>
      <c r="AMS37" s="174"/>
      <c r="AMT37" s="174"/>
      <c r="AMU37" s="174"/>
      <c r="AMV37" s="174"/>
      <c r="ANL37" s="174"/>
      <c r="ANM37" s="174"/>
      <c r="ANN37" s="174"/>
      <c r="ANO37" s="174"/>
      <c r="ANP37" s="174"/>
      <c r="ANQ37" s="174"/>
      <c r="ANR37" s="174"/>
      <c r="ANS37" s="174"/>
      <c r="ANT37" s="174"/>
      <c r="ANU37" s="174"/>
      <c r="ANV37" s="174"/>
      <c r="ANW37" s="174"/>
      <c r="ANX37" s="174"/>
      <c r="AON37" s="174"/>
      <c r="AOO37" s="174"/>
      <c r="AOP37" s="174"/>
      <c r="AOQ37" s="174"/>
      <c r="AOR37" s="174"/>
      <c r="AOS37" s="174"/>
      <c r="AOT37" s="174"/>
      <c r="AOU37" s="174"/>
      <c r="AOV37" s="174"/>
      <c r="AOW37" s="174"/>
      <c r="AOX37" s="174"/>
      <c r="AOY37" s="174"/>
      <c r="AOZ37" s="174"/>
      <c r="APP37" s="174"/>
      <c r="APQ37" s="174"/>
      <c r="APR37" s="174"/>
      <c r="APS37" s="174"/>
      <c r="APT37" s="174"/>
      <c r="APU37" s="174"/>
      <c r="APV37" s="174"/>
      <c r="APW37" s="174"/>
      <c r="APX37" s="174"/>
      <c r="APY37" s="174"/>
      <c r="APZ37" s="174"/>
      <c r="AQA37" s="174"/>
      <c r="AQB37" s="174"/>
      <c r="AQR37" s="174"/>
      <c r="AQS37" s="174"/>
      <c r="AQT37" s="174"/>
      <c r="AQU37" s="174"/>
      <c r="AQV37" s="174"/>
      <c r="AQW37" s="174"/>
      <c r="AQX37" s="174"/>
      <c r="AQY37" s="174"/>
      <c r="AQZ37" s="174"/>
      <c r="ARA37" s="174"/>
      <c r="ARB37" s="174"/>
      <c r="ARC37" s="174"/>
      <c r="ARD37" s="174"/>
      <c r="ART37" s="174"/>
      <c r="ARU37" s="174"/>
      <c r="ARV37" s="174"/>
      <c r="ARW37" s="174"/>
      <c r="ARX37" s="174"/>
      <c r="ARY37" s="174"/>
      <c r="ARZ37" s="174"/>
      <c r="ASA37" s="174"/>
      <c r="ASB37" s="174"/>
      <c r="ASC37" s="174"/>
      <c r="ASD37" s="174"/>
      <c r="ASE37" s="174"/>
      <c r="ASF37" s="174"/>
      <c r="ASV37" s="174"/>
      <c r="ASW37" s="174"/>
      <c r="ASX37" s="174"/>
      <c r="ASY37" s="174"/>
      <c r="ASZ37" s="174"/>
      <c r="ATA37" s="174"/>
      <c r="ATB37" s="174"/>
      <c r="ATC37" s="174"/>
      <c r="ATD37" s="174"/>
      <c r="ATE37" s="174"/>
      <c r="ATF37" s="174"/>
      <c r="ATG37" s="174"/>
      <c r="ATH37" s="174"/>
      <c r="ATX37" s="174"/>
      <c r="ATY37" s="174"/>
      <c r="ATZ37" s="174"/>
      <c r="AUA37" s="174"/>
      <c r="AUB37" s="174"/>
      <c r="AUC37" s="174"/>
      <c r="AUD37" s="174"/>
      <c r="AUE37" s="174"/>
      <c r="AUF37" s="174"/>
      <c r="AUG37" s="174"/>
      <c r="AUH37" s="174"/>
      <c r="AUI37" s="174"/>
      <c r="AUJ37" s="174"/>
      <c r="AUZ37" s="174"/>
      <c r="AVA37" s="174"/>
      <c r="AVB37" s="174"/>
      <c r="AVC37" s="174"/>
      <c r="AVD37" s="174"/>
      <c r="AVE37" s="174"/>
      <c r="AVF37" s="174"/>
      <c r="AVG37" s="174"/>
      <c r="AVH37" s="174"/>
      <c r="AVI37" s="174"/>
      <c r="AVJ37" s="174"/>
      <c r="AVK37" s="174"/>
      <c r="AVL37" s="174"/>
      <c r="AWB37" s="174"/>
      <c r="AWC37" s="174"/>
      <c r="AWD37" s="174"/>
      <c r="AWE37" s="174"/>
      <c r="AWF37" s="174"/>
      <c r="AWG37" s="174"/>
      <c r="AWH37" s="174"/>
      <c r="AWI37" s="174"/>
      <c r="AWJ37" s="174"/>
      <c r="AWK37" s="174"/>
      <c r="AWL37" s="174"/>
      <c r="AWM37" s="174"/>
      <c r="AWN37" s="174"/>
      <c r="AXD37" s="174"/>
      <c r="AXE37" s="174"/>
      <c r="AXF37" s="174"/>
      <c r="AXG37" s="174"/>
      <c r="AXH37" s="174"/>
      <c r="AXI37" s="174"/>
      <c r="AXJ37" s="174"/>
      <c r="AXK37" s="174"/>
      <c r="AXL37" s="174"/>
      <c r="AXM37" s="174"/>
      <c r="AXN37" s="174"/>
      <c r="AXO37" s="174"/>
      <c r="AXP37" s="174"/>
      <c r="AYF37" s="174"/>
      <c r="AYG37" s="174"/>
      <c r="AYH37" s="174"/>
      <c r="AYI37" s="174"/>
      <c r="AYJ37" s="174"/>
      <c r="AYK37" s="174"/>
      <c r="AYL37" s="174"/>
      <c r="AYM37" s="174"/>
      <c r="AYN37" s="174"/>
      <c r="AYO37" s="174"/>
      <c r="AYP37" s="174"/>
      <c r="AYQ37" s="174"/>
      <c r="AYR37" s="174"/>
      <c r="AZH37" s="174"/>
      <c r="AZI37" s="174"/>
      <c r="AZJ37" s="174"/>
      <c r="AZK37" s="174"/>
      <c r="AZL37" s="174"/>
      <c r="AZM37" s="174"/>
      <c r="AZN37" s="174"/>
      <c r="AZO37" s="174"/>
      <c r="AZP37" s="174"/>
      <c r="AZQ37" s="174"/>
      <c r="AZR37" s="174"/>
      <c r="AZS37" s="174"/>
      <c r="AZT37" s="174"/>
      <c r="BAJ37" s="174"/>
      <c r="BAK37" s="174"/>
      <c r="BAL37" s="174"/>
      <c r="BAM37" s="174"/>
      <c r="BAN37" s="174"/>
      <c r="BAO37" s="174"/>
      <c r="BAP37" s="174"/>
      <c r="BAQ37" s="174"/>
      <c r="BAR37" s="174"/>
      <c r="BAS37" s="174"/>
      <c r="BAT37" s="174"/>
      <c r="BAU37" s="174"/>
      <c r="BAV37" s="174"/>
      <c r="BBL37" s="174"/>
      <c r="BBM37" s="174"/>
      <c r="BBN37" s="174"/>
      <c r="BBO37" s="174"/>
      <c r="BBP37" s="174"/>
      <c r="BBQ37" s="174"/>
      <c r="BBR37" s="174"/>
      <c r="BBS37" s="174"/>
      <c r="BBT37" s="174"/>
      <c r="BBU37" s="174"/>
      <c r="BBV37" s="174"/>
      <c r="BBW37" s="174"/>
      <c r="BBX37" s="174"/>
      <c r="BCN37" s="174"/>
      <c r="BCO37" s="174"/>
      <c r="BCP37" s="174"/>
      <c r="BCQ37" s="174"/>
      <c r="BCR37" s="174"/>
      <c r="BCS37" s="174"/>
      <c r="BCT37" s="174"/>
      <c r="BCU37" s="174"/>
      <c r="BCV37" s="174"/>
      <c r="BCW37" s="174"/>
      <c r="BCX37" s="174"/>
      <c r="BCY37" s="174"/>
      <c r="BCZ37" s="174"/>
      <c r="BDP37" s="174"/>
      <c r="BDQ37" s="174"/>
      <c r="BDR37" s="174"/>
      <c r="BDS37" s="174"/>
      <c r="BDT37" s="174"/>
      <c r="BDU37" s="174"/>
      <c r="BDV37" s="174"/>
      <c r="BDW37" s="174"/>
      <c r="BDX37" s="174"/>
      <c r="BDY37" s="174"/>
      <c r="BDZ37" s="174"/>
      <c r="BEA37" s="174"/>
      <c r="BEB37" s="174"/>
      <c r="BER37" s="174"/>
      <c r="BES37" s="174"/>
      <c r="BET37" s="174"/>
      <c r="BEU37" s="174"/>
      <c r="BEV37" s="174"/>
      <c r="BEW37" s="174"/>
      <c r="BEX37" s="174"/>
      <c r="BEY37" s="174"/>
      <c r="BEZ37" s="174"/>
      <c r="BFA37" s="174"/>
      <c r="BFB37" s="174"/>
      <c r="BFC37" s="174"/>
      <c r="BFD37" s="174"/>
      <c r="BFT37" s="174"/>
      <c r="BFU37" s="174"/>
      <c r="BFV37" s="174"/>
      <c r="BFW37" s="174"/>
      <c r="BFX37" s="174"/>
      <c r="BFY37" s="174"/>
      <c r="BFZ37" s="174"/>
      <c r="BGA37" s="174"/>
      <c r="BGB37" s="174"/>
      <c r="BGC37" s="174"/>
      <c r="BGD37" s="174"/>
      <c r="BGE37" s="174"/>
      <c r="BGF37" s="174"/>
      <c r="BGV37" s="174"/>
      <c r="BGW37" s="174"/>
      <c r="BGX37" s="174"/>
      <c r="BGY37" s="174"/>
      <c r="BGZ37" s="174"/>
      <c r="BHA37" s="174"/>
      <c r="BHB37" s="174"/>
      <c r="BHC37" s="174"/>
      <c r="BHD37" s="174"/>
      <c r="BHE37" s="174"/>
      <c r="BHF37" s="174"/>
      <c r="BHG37" s="174"/>
      <c r="BHH37" s="174"/>
      <c r="BHX37" s="174"/>
      <c r="BHY37" s="174"/>
      <c r="BHZ37" s="174"/>
      <c r="BIA37" s="174"/>
      <c r="BIB37" s="174"/>
      <c r="BIC37" s="174"/>
      <c r="BID37" s="174"/>
      <c r="BIE37" s="174"/>
      <c r="BIF37" s="174"/>
      <c r="BIG37" s="174"/>
      <c r="BIH37" s="174"/>
      <c r="BII37" s="174"/>
      <c r="BIJ37" s="174"/>
      <c r="BIZ37" s="174"/>
      <c r="BJA37" s="174"/>
      <c r="BJB37" s="174"/>
      <c r="BJC37" s="174"/>
      <c r="BJD37" s="174"/>
      <c r="BJE37" s="174"/>
      <c r="BJF37" s="174"/>
      <c r="BJG37" s="174"/>
      <c r="BJH37" s="174"/>
      <c r="BJI37" s="174"/>
      <c r="BJJ37" s="174"/>
      <c r="BJK37" s="174"/>
      <c r="BJL37" s="174"/>
      <c r="BKB37" s="174"/>
      <c r="BKC37" s="174"/>
      <c r="BKD37" s="174"/>
      <c r="BKE37" s="174"/>
      <c r="BKF37" s="174"/>
      <c r="BKG37" s="174"/>
      <c r="BKH37" s="174"/>
      <c r="BKI37" s="174"/>
      <c r="BKJ37" s="174"/>
      <c r="BKK37" s="174"/>
      <c r="BKL37" s="174"/>
      <c r="BKM37" s="174"/>
      <c r="BKN37" s="174"/>
      <c r="BLD37" s="174"/>
      <c r="BLE37" s="174"/>
      <c r="BLF37" s="174"/>
      <c r="BLG37" s="174"/>
      <c r="BLH37" s="174"/>
      <c r="BLI37" s="174"/>
      <c r="BLJ37" s="174"/>
      <c r="BLK37" s="174"/>
      <c r="BLL37" s="174"/>
      <c r="BLM37" s="174"/>
      <c r="BLN37" s="174"/>
      <c r="BLO37" s="174"/>
      <c r="BLP37" s="174"/>
      <c r="BMF37" s="174"/>
      <c r="BMG37" s="174"/>
      <c r="BMH37" s="174"/>
      <c r="BMI37" s="174"/>
      <c r="BMJ37" s="174"/>
      <c r="BMK37" s="174"/>
      <c r="BML37" s="174"/>
      <c r="BMM37" s="174"/>
      <c r="BMN37" s="174"/>
      <c r="BMO37" s="174"/>
      <c r="BMP37" s="174"/>
      <c r="BMQ37" s="174"/>
      <c r="BMR37" s="174"/>
      <c r="BNH37" s="174"/>
      <c r="BNI37" s="174"/>
      <c r="BNJ37" s="174"/>
      <c r="BNK37" s="174"/>
      <c r="BNL37" s="174"/>
      <c r="BNM37" s="174"/>
      <c r="BNN37" s="174"/>
      <c r="BNO37" s="174"/>
      <c r="BNP37" s="174"/>
      <c r="BNQ37" s="174"/>
      <c r="BNR37" s="174"/>
      <c r="BNS37" s="174"/>
      <c r="BNT37" s="174"/>
      <c r="BOJ37" s="174"/>
      <c r="BOK37" s="174"/>
      <c r="BOL37" s="174"/>
      <c r="BOM37" s="174"/>
      <c r="BON37" s="174"/>
      <c r="BOO37" s="174"/>
      <c r="BOP37" s="174"/>
      <c r="BOQ37" s="174"/>
      <c r="BOR37" s="174"/>
      <c r="BOS37" s="174"/>
      <c r="BOT37" s="174"/>
      <c r="BOU37" s="174"/>
      <c r="BOV37" s="174"/>
      <c r="BPL37" s="174"/>
      <c r="BPM37" s="174"/>
      <c r="BPN37" s="174"/>
      <c r="BPO37" s="174"/>
      <c r="BPP37" s="174"/>
      <c r="BPQ37" s="174"/>
      <c r="BPR37" s="174"/>
      <c r="BPS37" s="174"/>
      <c r="BPT37" s="174"/>
      <c r="BPU37" s="174"/>
      <c r="BPV37" s="174"/>
      <c r="BPW37" s="174"/>
      <c r="BPX37" s="174"/>
      <c r="BQN37" s="174"/>
      <c r="BQO37" s="174"/>
      <c r="BQP37" s="174"/>
      <c r="BQQ37" s="174"/>
      <c r="BQR37" s="174"/>
      <c r="BQS37" s="174"/>
      <c r="BQT37" s="174"/>
      <c r="BQU37" s="174"/>
      <c r="BQV37" s="174"/>
      <c r="BQW37" s="174"/>
      <c r="BQX37" s="174"/>
      <c r="BQY37" s="174"/>
      <c r="BQZ37" s="174"/>
      <c r="BRP37" s="174"/>
      <c r="BRQ37" s="174"/>
      <c r="BRR37" s="174"/>
      <c r="BRS37" s="174"/>
      <c r="BRT37" s="174"/>
      <c r="BRU37" s="174"/>
      <c r="BRV37" s="174"/>
      <c r="BRW37" s="174"/>
      <c r="BRX37" s="174"/>
      <c r="BRY37" s="174"/>
      <c r="BRZ37" s="174"/>
      <c r="BSA37" s="174"/>
      <c r="BSB37" s="174"/>
      <c r="BSR37" s="174"/>
      <c r="BSS37" s="174"/>
      <c r="BST37" s="174"/>
      <c r="BSU37" s="174"/>
      <c r="BSV37" s="174"/>
      <c r="BSW37" s="174"/>
      <c r="BSX37" s="174"/>
      <c r="BSY37" s="174"/>
      <c r="BSZ37" s="174"/>
      <c r="BTA37" s="174"/>
      <c r="BTB37" s="174"/>
      <c r="BTC37" s="174"/>
      <c r="BTD37" s="174"/>
      <c r="BTT37" s="174"/>
      <c r="BTU37" s="174"/>
      <c r="BTV37" s="174"/>
      <c r="BTW37" s="174"/>
      <c r="BTX37" s="174"/>
      <c r="BTY37" s="174"/>
      <c r="BTZ37" s="174"/>
      <c r="BUA37" s="174"/>
      <c r="BUB37" s="174"/>
      <c r="BUC37" s="174"/>
      <c r="BUD37" s="174"/>
      <c r="BUE37" s="174"/>
      <c r="BUF37" s="174"/>
      <c r="BUV37" s="174"/>
      <c r="BUW37" s="174"/>
      <c r="BUX37" s="174"/>
      <c r="BUY37" s="174"/>
      <c r="BUZ37" s="174"/>
      <c r="BVA37" s="174"/>
      <c r="BVB37" s="174"/>
      <c r="BVC37" s="174"/>
      <c r="BVD37" s="174"/>
      <c r="BVE37" s="174"/>
      <c r="BVF37" s="174"/>
      <c r="BVG37" s="174"/>
      <c r="BVH37" s="174"/>
      <c r="BVX37" s="174"/>
      <c r="BVY37" s="174"/>
      <c r="BVZ37" s="174"/>
      <c r="BWA37" s="174"/>
      <c r="BWB37" s="174"/>
      <c r="BWC37" s="174"/>
      <c r="BWD37" s="174"/>
      <c r="BWE37" s="174"/>
      <c r="BWF37" s="174"/>
      <c r="BWG37" s="174"/>
      <c r="BWH37" s="174"/>
      <c r="BWI37" s="174"/>
      <c r="BWJ37" s="174"/>
      <c r="BWZ37" s="174"/>
      <c r="BXA37" s="174"/>
      <c r="BXB37" s="174"/>
      <c r="BXC37" s="174"/>
      <c r="BXD37" s="174"/>
      <c r="BXE37" s="174"/>
      <c r="BXF37" s="174"/>
      <c r="BXG37" s="174"/>
      <c r="BXH37" s="174"/>
      <c r="BXI37" s="174"/>
      <c r="BXJ37" s="174"/>
      <c r="BXK37" s="174"/>
      <c r="BXL37" s="174"/>
      <c r="BYB37" s="174"/>
      <c r="BYC37" s="174"/>
      <c r="BYD37" s="174"/>
      <c r="BYE37" s="174"/>
      <c r="BYF37" s="174"/>
      <c r="BYG37" s="174"/>
      <c r="BYH37" s="174"/>
      <c r="BYI37" s="174"/>
      <c r="BYJ37" s="174"/>
      <c r="BYK37" s="174"/>
      <c r="BYL37" s="174"/>
      <c r="BYM37" s="174"/>
      <c r="BYN37" s="174"/>
      <c r="BZD37" s="174"/>
      <c r="BZE37" s="174"/>
      <c r="BZF37" s="174"/>
      <c r="BZG37" s="174"/>
      <c r="BZH37" s="174"/>
      <c r="BZI37" s="174"/>
      <c r="BZJ37" s="174"/>
      <c r="BZK37" s="174"/>
      <c r="BZL37" s="174"/>
      <c r="BZM37" s="174"/>
      <c r="BZN37" s="174"/>
      <c r="BZO37" s="174"/>
      <c r="BZP37" s="174"/>
      <c r="CAF37" s="174"/>
      <c r="CAG37" s="174"/>
      <c r="CAH37" s="174"/>
      <c r="CAI37" s="174"/>
      <c r="CAJ37" s="174"/>
      <c r="CAK37" s="174"/>
      <c r="CAL37" s="174"/>
      <c r="CAM37" s="174"/>
      <c r="CAN37" s="174"/>
      <c r="CAO37" s="174"/>
      <c r="CAP37" s="174"/>
      <c r="CAQ37" s="174"/>
      <c r="CAR37" s="174"/>
      <c r="CBH37" s="174"/>
      <c r="CBI37" s="174"/>
      <c r="CBJ37" s="174"/>
      <c r="CBK37" s="174"/>
      <c r="CBL37" s="174"/>
      <c r="CBM37" s="174"/>
      <c r="CBN37" s="174"/>
      <c r="CBO37" s="174"/>
      <c r="CBP37" s="174"/>
      <c r="CBQ37" s="174"/>
      <c r="CBR37" s="174"/>
      <c r="CBS37" s="174"/>
      <c r="CBT37" s="174"/>
      <c r="CCJ37" s="174"/>
      <c r="CCK37" s="174"/>
      <c r="CCL37" s="174"/>
      <c r="CCM37" s="174"/>
      <c r="CCN37" s="174"/>
      <c r="CCO37" s="174"/>
      <c r="CCP37" s="174"/>
      <c r="CCQ37" s="174"/>
      <c r="CCR37" s="174"/>
      <c r="CCS37" s="174"/>
      <c r="CCT37" s="174"/>
      <c r="CCU37" s="174"/>
      <c r="CCV37" s="174"/>
      <c r="CDL37" s="174"/>
      <c r="CDM37" s="174"/>
      <c r="CDN37" s="174"/>
      <c r="CDO37" s="174"/>
      <c r="CDP37" s="174"/>
      <c r="CDQ37" s="174"/>
      <c r="CDR37" s="174"/>
      <c r="CDS37" s="174"/>
      <c r="CDT37" s="174"/>
      <c r="CDU37" s="174"/>
      <c r="CDV37" s="174"/>
      <c r="CDW37" s="174"/>
      <c r="CDX37" s="174"/>
      <c r="CEN37" s="174"/>
      <c r="CEO37" s="174"/>
      <c r="CEP37" s="174"/>
      <c r="CEQ37" s="174"/>
      <c r="CER37" s="174"/>
      <c r="CES37" s="174"/>
      <c r="CET37" s="174"/>
      <c r="CEU37" s="174"/>
      <c r="CEV37" s="174"/>
      <c r="CEW37" s="174"/>
      <c r="CEX37" s="174"/>
      <c r="CEY37" s="174"/>
      <c r="CEZ37" s="174"/>
      <c r="CFP37" s="174"/>
      <c r="CFQ37" s="174"/>
      <c r="CFR37" s="174"/>
      <c r="CFS37" s="174"/>
      <c r="CFT37" s="174"/>
      <c r="CFU37" s="174"/>
      <c r="CFV37" s="174"/>
      <c r="CFW37" s="174"/>
      <c r="CFX37" s="174"/>
      <c r="CFY37" s="174"/>
      <c r="CFZ37" s="174"/>
      <c r="CGA37" s="174"/>
      <c r="CGB37" s="174"/>
      <c r="CGR37" s="174"/>
      <c r="CGS37" s="174"/>
      <c r="CGT37" s="174"/>
      <c r="CGU37" s="174"/>
      <c r="CGV37" s="174"/>
      <c r="CGW37" s="174"/>
      <c r="CGX37" s="174"/>
      <c r="CGY37" s="174"/>
      <c r="CGZ37" s="174"/>
      <c r="CHA37" s="174"/>
      <c r="CHB37" s="174"/>
      <c r="CHC37" s="174"/>
      <c r="CHD37" s="174"/>
      <c r="CHT37" s="174"/>
      <c r="CHU37" s="174"/>
      <c r="CHV37" s="174"/>
      <c r="CHW37" s="174"/>
      <c r="CHX37" s="174"/>
      <c r="CHY37" s="174"/>
      <c r="CHZ37" s="174"/>
      <c r="CIA37" s="174"/>
      <c r="CIB37" s="174"/>
      <c r="CIC37" s="174"/>
      <c r="CID37" s="174"/>
      <c r="CIE37" s="174"/>
      <c r="CIF37" s="174"/>
      <c r="CIV37" s="174"/>
      <c r="CIW37" s="174"/>
      <c r="CIX37" s="174"/>
      <c r="CIY37" s="174"/>
      <c r="CIZ37" s="174"/>
      <c r="CJA37" s="174"/>
      <c r="CJB37" s="174"/>
      <c r="CJC37" s="174"/>
      <c r="CJD37" s="174"/>
      <c r="CJE37" s="174"/>
      <c r="CJF37" s="174"/>
      <c r="CJG37" s="174"/>
      <c r="CJH37" s="174"/>
      <c r="CJX37" s="174"/>
      <c r="CJY37" s="174"/>
      <c r="CJZ37" s="174"/>
      <c r="CKA37" s="174"/>
      <c r="CKB37" s="174"/>
      <c r="CKC37" s="174"/>
      <c r="CKD37" s="174"/>
      <c r="CKE37" s="174"/>
      <c r="CKF37" s="174"/>
      <c r="CKG37" s="174"/>
      <c r="CKH37" s="174"/>
      <c r="CKI37" s="174"/>
      <c r="CKJ37" s="174"/>
      <c r="CKZ37" s="174"/>
      <c r="CLA37" s="174"/>
      <c r="CLB37" s="174"/>
      <c r="CLC37" s="174"/>
      <c r="CLD37" s="174"/>
      <c r="CLE37" s="174"/>
      <c r="CLF37" s="174"/>
      <c r="CLG37" s="174"/>
      <c r="CLH37" s="174"/>
      <c r="CLI37" s="174"/>
      <c r="CLJ37" s="174"/>
      <c r="CLK37" s="174"/>
      <c r="CLL37" s="174"/>
      <c r="CMB37" s="174"/>
      <c r="CMC37" s="174"/>
      <c r="CMD37" s="174"/>
      <c r="CME37" s="174"/>
      <c r="CMF37" s="174"/>
      <c r="CMG37" s="174"/>
      <c r="CMH37" s="174"/>
      <c r="CMI37" s="174"/>
      <c r="CMJ37" s="174"/>
      <c r="CMK37" s="174"/>
      <c r="CML37" s="174"/>
      <c r="CMM37" s="174"/>
      <c r="CMN37" s="174"/>
      <c r="CND37" s="174"/>
      <c r="CNE37" s="174"/>
      <c r="CNF37" s="174"/>
      <c r="CNG37" s="174"/>
      <c r="CNH37" s="174"/>
      <c r="CNI37" s="174"/>
      <c r="CNJ37" s="174"/>
      <c r="CNK37" s="174"/>
      <c r="CNL37" s="174"/>
      <c r="CNM37" s="174"/>
      <c r="CNN37" s="174"/>
      <c r="CNO37" s="174"/>
      <c r="CNP37" s="174"/>
      <c r="COF37" s="174"/>
      <c r="COG37" s="174"/>
      <c r="COH37" s="174"/>
      <c r="COI37" s="174"/>
      <c r="COJ37" s="174"/>
      <c r="COK37" s="174"/>
      <c r="COL37" s="174"/>
      <c r="COM37" s="174"/>
      <c r="CON37" s="174"/>
      <c r="COO37" s="174"/>
      <c r="COP37" s="174"/>
      <c r="COQ37" s="174"/>
      <c r="COR37" s="174"/>
      <c r="CPH37" s="174"/>
      <c r="CPI37" s="174"/>
      <c r="CPJ37" s="174"/>
      <c r="CPK37" s="174"/>
      <c r="CPL37" s="174"/>
      <c r="CPM37" s="174"/>
      <c r="CPN37" s="174"/>
      <c r="CPO37" s="174"/>
      <c r="CPP37" s="174"/>
      <c r="CPQ37" s="174"/>
      <c r="CPR37" s="174"/>
      <c r="CPS37" s="174"/>
      <c r="CPT37" s="174"/>
      <c r="CQJ37" s="174"/>
      <c r="CQK37" s="174"/>
      <c r="CQL37" s="174"/>
      <c r="CQM37" s="174"/>
      <c r="CQN37" s="174"/>
      <c r="CQO37" s="174"/>
      <c r="CQP37" s="174"/>
      <c r="CQQ37" s="174"/>
      <c r="CQR37" s="174"/>
      <c r="CQS37" s="174"/>
      <c r="CQT37" s="174"/>
      <c r="CQU37" s="174"/>
      <c r="CQV37" s="174"/>
      <c r="CRL37" s="174"/>
      <c r="CRM37" s="174"/>
      <c r="CRN37" s="174"/>
      <c r="CRO37" s="174"/>
      <c r="CRP37" s="174"/>
      <c r="CRQ37" s="174"/>
      <c r="CRR37" s="174"/>
      <c r="CRS37" s="174"/>
      <c r="CRT37" s="174"/>
      <c r="CRU37" s="174"/>
      <c r="CRV37" s="174"/>
      <c r="CRW37" s="174"/>
      <c r="CRX37" s="174"/>
      <c r="CSN37" s="174"/>
      <c r="CSO37" s="174"/>
      <c r="CSP37" s="174"/>
      <c r="CSQ37" s="174"/>
      <c r="CSR37" s="174"/>
      <c r="CSS37" s="174"/>
      <c r="CST37" s="174"/>
      <c r="CSU37" s="174"/>
      <c r="CSV37" s="174"/>
      <c r="CSW37" s="174"/>
      <c r="CSX37" s="174"/>
      <c r="CSY37" s="174"/>
      <c r="CSZ37" s="174"/>
      <c r="CTP37" s="174"/>
      <c r="CTQ37" s="174"/>
      <c r="CTR37" s="174"/>
      <c r="CTS37" s="174"/>
      <c r="CTT37" s="174"/>
      <c r="CTU37" s="174"/>
      <c r="CTV37" s="174"/>
      <c r="CTW37" s="174"/>
      <c r="CTX37" s="174"/>
      <c r="CTY37" s="174"/>
      <c r="CTZ37" s="174"/>
      <c r="CUA37" s="174"/>
      <c r="CUB37" s="174"/>
      <c r="CUR37" s="174"/>
      <c r="CUS37" s="174"/>
      <c r="CUT37" s="174"/>
      <c r="CUU37" s="174"/>
      <c r="CUV37" s="174"/>
      <c r="CUW37" s="174"/>
      <c r="CUX37" s="174"/>
      <c r="CUY37" s="174"/>
      <c r="CUZ37" s="174"/>
      <c r="CVA37" s="174"/>
      <c r="CVB37" s="174"/>
      <c r="CVC37" s="174"/>
      <c r="CVD37" s="174"/>
      <c r="CVT37" s="174"/>
      <c r="CVU37" s="174"/>
      <c r="CVV37" s="174"/>
      <c r="CVW37" s="174"/>
      <c r="CVX37" s="174"/>
      <c r="CVY37" s="174"/>
      <c r="CVZ37" s="174"/>
      <c r="CWA37" s="174"/>
      <c r="CWB37" s="174"/>
      <c r="CWC37" s="174"/>
      <c r="CWD37" s="174"/>
      <c r="CWE37" s="174"/>
      <c r="CWF37" s="174"/>
      <c r="CWV37" s="174"/>
      <c r="CWW37" s="174"/>
      <c r="CWX37" s="174"/>
      <c r="CWY37" s="174"/>
      <c r="CWZ37" s="174"/>
      <c r="CXA37" s="174"/>
      <c r="CXB37" s="174"/>
      <c r="CXC37" s="174"/>
      <c r="CXD37" s="174"/>
      <c r="CXE37" s="174"/>
      <c r="CXF37" s="174"/>
      <c r="CXG37" s="174"/>
      <c r="CXH37" s="174"/>
      <c r="CXX37" s="174"/>
      <c r="CXY37" s="174"/>
      <c r="CXZ37" s="174"/>
      <c r="CYA37" s="174"/>
      <c r="CYB37" s="174"/>
      <c r="CYC37" s="174"/>
      <c r="CYD37" s="174"/>
      <c r="CYE37" s="174"/>
      <c r="CYF37" s="174"/>
      <c r="CYG37" s="174"/>
      <c r="CYH37" s="174"/>
      <c r="CYI37" s="174"/>
      <c r="CYJ37" s="174"/>
      <c r="CYZ37" s="174"/>
      <c r="CZA37" s="174"/>
      <c r="CZB37" s="174"/>
      <c r="CZC37" s="174"/>
      <c r="CZD37" s="174"/>
      <c r="CZE37" s="174"/>
      <c r="CZF37" s="174"/>
      <c r="CZG37" s="174"/>
      <c r="CZH37" s="174"/>
      <c r="CZI37" s="174"/>
      <c r="CZJ37" s="174"/>
      <c r="CZK37" s="174"/>
      <c r="CZL37" s="174"/>
      <c r="DAB37" s="174"/>
      <c r="DAC37" s="174"/>
      <c r="DAD37" s="174"/>
      <c r="DAE37" s="174"/>
      <c r="DAF37" s="174"/>
      <c r="DAG37" s="174"/>
      <c r="DAH37" s="174"/>
      <c r="DAI37" s="174"/>
      <c r="DAJ37" s="174"/>
      <c r="DAK37" s="174"/>
      <c r="DAL37" s="174"/>
      <c r="DAM37" s="174"/>
      <c r="DAN37" s="174"/>
      <c r="DBD37" s="174"/>
      <c r="DBE37" s="174"/>
      <c r="DBF37" s="174"/>
      <c r="DBG37" s="174"/>
      <c r="DBH37" s="174"/>
      <c r="DBI37" s="174"/>
      <c r="DBJ37" s="174"/>
      <c r="DBK37" s="174"/>
      <c r="DBL37" s="174"/>
      <c r="DBM37" s="174"/>
      <c r="DBN37" s="174"/>
      <c r="DBO37" s="174"/>
      <c r="DBP37" s="174"/>
      <c r="DCF37" s="174"/>
      <c r="DCG37" s="174"/>
      <c r="DCH37" s="174"/>
      <c r="DCI37" s="174"/>
      <c r="DCJ37" s="174"/>
      <c r="DCK37" s="174"/>
      <c r="DCL37" s="174"/>
      <c r="DCM37" s="174"/>
      <c r="DCN37" s="174"/>
      <c r="DCO37" s="174"/>
      <c r="DCP37" s="174"/>
      <c r="DCQ37" s="174"/>
      <c r="DCR37" s="174"/>
      <c r="DDH37" s="174"/>
      <c r="DDI37" s="174"/>
      <c r="DDJ37" s="174"/>
      <c r="DDK37" s="174"/>
      <c r="DDL37" s="174"/>
      <c r="DDM37" s="174"/>
      <c r="DDN37" s="174"/>
      <c r="DDO37" s="174"/>
      <c r="DDP37" s="174"/>
      <c r="DDQ37" s="174"/>
      <c r="DDR37" s="174"/>
      <c r="DDS37" s="174"/>
      <c r="DDT37" s="174"/>
      <c r="DEJ37" s="174"/>
      <c r="DEK37" s="174"/>
      <c r="DEL37" s="174"/>
      <c r="DEM37" s="174"/>
      <c r="DEN37" s="174"/>
      <c r="DEO37" s="174"/>
      <c r="DEP37" s="174"/>
      <c r="DEQ37" s="174"/>
      <c r="DER37" s="174"/>
      <c r="DES37" s="174"/>
      <c r="DET37" s="174"/>
      <c r="DEU37" s="174"/>
      <c r="DEV37" s="174"/>
      <c r="DFL37" s="174"/>
      <c r="DFM37" s="174"/>
      <c r="DFN37" s="174"/>
      <c r="DFO37" s="174"/>
      <c r="DFP37" s="174"/>
      <c r="DFQ37" s="174"/>
      <c r="DFR37" s="174"/>
      <c r="DFS37" s="174"/>
      <c r="DFT37" s="174"/>
      <c r="DFU37" s="174"/>
      <c r="DFV37" s="174"/>
      <c r="DFW37" s="174"/>
      <c r="DFX37" s="174"/>
      <c r="DGN37" s="174"/>
      <c r="DGO37" s="174"/>
      <c r="DGP37" s="174"/>
      <c r="DGQ37" s="174"/>
      <c r="DGR37" s="174"/>
      <c r="DGS37" s="174"/>
      <c r="DGT37" s="174"/>
      <c r="DGU37" s="174"/>
      <c r="DGV37" s="174"/>
      <c r="DGW37" s="174"/>
      <c r="DGX37" s="174"/>
      <c r="DGY37" s="174"/>
      <c r="DGZ37" s="174"/>
      <c r="DHP37" s="174"/>
      <c r="DHQ37" s="174"/>
      <c r="DHR37" s="174"/>
      <c r="DHS37" s="174"/>
      <c r="DHT37" s="174"/>
      <c r="DHU37" s="174"/>
      <c r="DHV37" s="174"/>
      <c r="DHW37" s="174"/>
      <c r="DHX37" s="174"/>
      <c r="DHY37" s="174"/>
      <c r="DHZ37" s="174"/>
      <c r="DIA37" s="174"/>
      <c r="DIB37" s="174"/>
      <c r="DIR37" s="174"/>
      <c r="DIS37" s="174"/>
      <c r="DIT37" s="174"/>
      <c r="DIU37" s="174"/>
      <c r="DIV37" s="174"/>
      <c r="DIW37" s="174"/>
      <c r="DIX37" s="174"/>
      <c r="DIY37" s="174"/>
      <c r="DIZ37" s="174"/>
      <c r="DJA37" s="174"/>
      <c r="DJB37" s="174"/>
      <c r="DJC37" s="174"/>
      <c r="DJD37" s="174"/>
      <c r="DJT37" s="174"/>
      <c r="DJU37" s="174"/>
      <c r="DJV37" s="174"/>
      <c r="DJW37" s="174"/>
      <c r="DJX37" s="174"/>
      <c r="DJY37" s="174"/>
      <c r="DJZ37" s="174"/>
      <c r="DKA37" s="174"/>
      <c r="DKB37" s="174"/>
      <c r="DKC37" s="174"/>
      <c r="DKD37" s="174"/>
      <c r="DKE37" s="174"/>
      <c r="DKF37" s="174"/>
      <c r="DKV37" s="174"/>
      <c r="DKW37" s="174"/>
      <c r="DKX37" s="174"/>
      <c r="DKY37" s="174"/>
      <c r="DKZ37" s="174"/>
      <c r="DLA37" s="174"/>
      <c r="DLB37" s="174"/>
      <c r="DLC37" s="174"/>
      <c r="DLD37" s="174"/>
      <c r="DLE37" s="174"/>
      <c r="DLF37" s="174"/>
      <c r="DLG37" s="174"/>
      <c r="DLH37" s="174"/>
      <c r="DLX37" s="174"/>
      <c r="DLY37" s="174"/>
      <c r="DLZ37" s="174"/>
      <c r="DMA37" s="174"/>
      <c r="DMB37" s="174"/>
      <c r="DMC37" s="174"/>
      <c r="DMD37" s="174"/>
      <c r="DME37" s="174"/>
      <c r="DMF37" s="174"/>
      <c r="DMG37" s="174"/>
      <c r="DMH37" s="174"/>
      <c r="DMI37" s="174"/>
      <c r="DMJ37" s="174"/>
      <c r="DMZ37" s="174"/>
      <c r="DNA37" s="174"/>
      <c r="DNB37" s="174"/>
      <c r="DNC37" s="174"/>
      <c r="DND37" s="174"/>
      <c r="DNE37" s="174"/>
      <c r="DNF37" s="174"/>
      <c r="DNG37" s="174"/>
      <c r="DNH37" s="174"/>
      <c r="DNI37" s="174"/>
      <c r="DNJ37" s="174"/>
      <c r="DNK37" s="174"/>
      <c r="DNL37" s="174"/>
      <c r="DOB37" s="174"/>
      <c r="DOC37" s="174"/>
      <c r="DOD37" s="174"/>
      <c r="DOE37" s="174"/>
      <c r="DOF37" s="174"/>
      <c r="DOG37" s="174"/>
      <c r="DOH37" s="174"/>
      <c r="DOI37" s="174"/>
      <c r="DOJ37" s="174"/>
      <c r="DOK37" s="174"/>
      <c r="DOL37" s="174"/>
      <c r="DOM37" s="174"/>
      <c r="DON37" s="174"/>
      <c r="DPD37" s="174"/>
      <c r="DPE37" s="174"/>
      <c r="DPF37" s="174"/>
      <c r="DPG37" s="174"/>
      <c r="DPH37" s="174"/>
      <c r="DPI37" s="174"/>
      <c r="DPJ37" s="174"/>
      <c r="DPK37" s="174"/>
      <c r="DPL37" s="174"/>
      <c r="DPM37" s="174"/>
      <c r="DPN37" s="174"/>
      <c r="DPO37" s="174"/>
      <c r="DPP37" s="174"/>
      <c r="DQF37" s="174"/>
      <c r="DQG37" s="174"/>
      <c r="DQH37" s="174"/>
      <c r="DQI37" s="174"/>
      <c r="DQJ37" s="174"/>
      <c r="DQK37" s="174"/>
      <c r="DQL37" s="174"/>
      <c r="DQM37" s="174"/>
      <c r="DQN37" s="174"/>
      <c r="DQO37" s="174"/>
      <c r="DQP37" s="174"/>
      <c r="DQQ37" s="174"/>
      <c r="DQR37" s="174"/>
      <c r="DRH37" s="174"/>
      <c r="DRI37" s="174"/>
      <c r="DRJ37" s="174"/>
      <c r="DRK37" s="174"/>
      <c r="DRL37" s="174"/>
      <c r="DRM37" s="174"/>
      <c r="DRN37" s="174"/>
      <c r="DRO37" s="174"/>
      <c r="DRP37" s="174"/>
      <c r="DRQ37" s="174"/>
      <c r="DRR37" s="174"/>
      <c r="DRS37" s="174"/>
      <c r="DRT37" s="174"/>
      <c r="DSJ37" s="174"/>
      <c r="DSK37" s="174"/>
      <c r="DSL37" s="174"/>
      <c r="DSM37" s="174"/>
      <c r="DSN37" s="174"/>
      <c r="DSO37" s="174"/>
      <c r="DSP37" s="174"/>
      <c r="DSQ37" s="174"/>
      <c r="DSR37" s="174"/>
      <c r="DSS37" s="174"/>
      <c r="DST37" s="174"/>
      <c r="DSU37" s="174"/>
      <c r="DSV37" s="174"/>
      <c r="DTL37" s="174"/>
      <c r="DTM37" s="174"/>
      <c r="DTN37" s="174"/>
      <c r="DTO37" s="174"/>
      <c r="DTP37" s="174"/>
      <c r="DTQ37" s="174"/>
      <c r="DTR37" s="174"/>
      <c r="DTS37" s="174"/>
      <c r="DTT37" s="174"/>
      <c r="DTU37" s="174"/>
      <c r="DTV37" s="174"/>
      <c r="DTW37" s="174"/>
      <c r="DTX37" s="174"/>
      <c r="DUN37" s="174"/>
      <c r="DUO37" s="174"/>
      <c r="DUP37" s="174"/>
      <c r="DUQ37" s="174"/>
      <c r="DUR37" s="174"/>
      <c r="DUS37" s="174"/>
      <c r="DUT37" s="174"/>
      <c r="DUU37" s="174"/>
      <c r="DUV37" s="174"/>
      <c r="DUW37" s="174"/>
      <c r="DUX37" s="174"/>
      <c r="DUY37" s="174"/>
      <c r="DUZ37" s="174"/>
      <c r="DVP37" s="174"/>
      <c r="DVQ37" s="174"/>
      <c r="DVR37" s="174"/>
      <c r="DVS37" s="174"/>
      <c r="DVT37" s="174"/>
      <c r="DVU37" s="174"/>
      <c r="DVV37" s="174"/>
      <c r="DVW37" s="174"/>
      <c r="DVX37" s="174"/>
      <c r="DVY37" s="174"/>
      <c r="DVZ37" s="174"/>
      <c r="DWA37" s="174"/>
      <c r="DWB37" s="174"/>
      <c r="DWR37" s="174"/>
      <c r="DWS37" s="174"/>
      <c r="DWT37" s="174"/>
      <c r="DWU37" s="174"/>
      <c r="DWV37" s="174"/>
      <c r="DWW37" s="174"/>
      <c r="DWX37" s="174"/>
      <c r="DWY37" s="174"/>
      <c r="DWZ37" s="174"/>
      <c r="DXA37" s="174"/>
      <c r="DXB37" s="174"/>
      <c r="DXC37" s="174"/>
      <c r="DXD37" s="174"/>
      <c r="DXT37" s="174"/>
      <c r="DXU37" s="174"/>
      <c r="DXV37" s="174"/>
      <c r="DXW37" s="174"/>
      <c r="DXX37" s="174"/>
      <c r="DXY37" s="174"/>
      <c r="DXZ37" s="174"/>
      <c r="DYA37" s="174"/>
      <c r="DYB37" s="174"/>
      <c r="DYC37" s="174"/>
      <c r="DYD37" s="174"/>
      <c r="DYE37" s="174"/>
      <c r="DYF37" s="174"/>
      <c r="DYV37" s="174"/>
      <c r="DYW37" s="174"/>
      <c r="DYX37" s="174"/>
      <c r="DYY37" s="174"/>
      <c r="DYZ37" s="174"/>
      <c r="DZA37" s="174"/>
      <c r="DZB37" s="174"/>
      <c r="DZC37" s="174"/>
      <c r="DZD37" s="174"/>
      <c r="DZE37" s="174"/>
      <c r="DZF37" s="174"/>
      <c r="DZG37" s="174"/>
      <c r="DZH37" s="174"/>
      <c r="DZX37" s="174"/>
      <c r="DZY37" s="174"/>
      <c r="DZZ37" s="174"/>
      <c r="EAA37" s="174"/>
      <c r="EAB37" s="174"/>
      <c r="EAC37" s="174"/>
      <c r="EAD37" s="174"/>
      <c r="EAE37" s="174"/>
      <c r="EAF37" s="174"/>
      <c r="EAG37" s="174"/>
      <c r="EAH37" s="174"/>
      <c r="EAI37" s="174"/>
      <c r="EAJ37" s="174"/>
      <c r="EAZ37" s="174"/>
      <c r="EBA37" s="174"/>
      <c r="EBB37" s="174"/>
      <c r="EBC37" s="174"/>
      <c r="EBD37" s="174"/>
      <c r="EBE37" s="174"/>
      <c r="EBF37" s="174"/>
      <c r="EBG37" s="174"/>
      <c r="EBH37" s="174"/>
      <c r="EBI37" s="174"/>
      <c r="EBJ37" s="174"/>
      <c r="EBK37" s="174"/>
      <c r="EBL37" s="174"/>
      <c r="ECB37" s="174"/>
      <c r="ECC37" s="174"/>
      <c r="ECD37" s="174"/>
      <c r="ECE37" s="174"/>
      <c r="ECF37" s="174"/>
      <c r="ECG37" s="174"/>
      <c r="ECH37" s="174"/>
      <c r="ECI37" s="174"/>
      <c r="ECJ37" s="174"/>
      <c r="ECK37" s="174"/>
      <c r="ECL37" s="174"/>
      <c r="ECM37" s="174"/>
      <c r="ECN37" s="174"/>
      <c r="EDD37" s="174"/>
      <c r="EDE37" s="174"/>
      <c r="EDF37" s="174"/>
      <c r="EDG37" s="174"/>
      <c r="EDH37" s="174"/>
      <c r="EDI37" s="174"/>
      <c r="EDJ37" s="174"/>
      <c r="EDK37" s="174"/>
      <c r="EDL37" s="174"/>
      <c r="EDM37" s="174"/>
      <c r="EDN37" s="174"/>
      <c r="EDO37" s="174"/>
      <c r="EDP37" s="174"/>
      <c r="EEF37" s="174"/>
      <c r="EEG37" s="174"/>
      <c r="EEH37" s="174"/>
      <c r="EEI37" s="174"/>
      <c r="EEJ37" s="174"/>
      <c r="EEK37" s="174"/>
      <c r="EEL37" s="174"/>
      <c r="EEM37" s="174"/>
      <c r="EEN37" s="174"/>
      <c r="EEO37" s="174"/>
      <c r="EEP37" s="174"/>
      <c r="EEQ37" s="174"/>
      <c r="EER37" s="174"/>
      <c r="EFH37" s="174"/>
      <c r="EFI37" s="174"/>
      <c r="EFJ37" s="174"/>
      <c r="EFK37" s="174"/>
      <c r="EFL37" s="174"/>
      <c r="EFM37" s="174"/>
      <c r="EFN37" s="174"/>
      <c r="EFO37" s="174"/>
      <c r="EFP37" s="174"/>
      <c r="EFQ37" s="174"/>
      <c r="EFR37" s="174"/>
      <c r="EFS37" s="174"/>
      <c r="EFT37" s="174"/>
      <c r="EGJ37" s="174"/>
      <c r="EGK37" s="174"/>
      <c r="EGL37" s="174"/>
      <c r="EGM37" s="174"/>
      <c r="EGN37" s="174"/>
      <c r="EGO37" s="174"/>
      <c r="EGP37" s="174"/>
      <c r="EGQ37" s="174"/>
      <c r="EGR37" s="174"/>
      <c r="EGS37" s="174"/>
      <c r="EGT37" s="174"/>
      <c r="EGU37" s="174"/>
      <c r="EGV37" s="174"/>
      <c r="EHL37" s="174"/>
      <c r="EHM37" s="174"/>
      <c r="EHN37" s="174"/>
      <c r="EHO37" s="174"/>
      <c r="EHP37" s="174"/>
      <c r="EHQ37" s="174"/>
      <c r="EHR37" s="174"/>
      <c r="EHS37" s="174"/>
      <c r="EHT37" s="174"/>
      <c r="EHU37" s="174"/>
      <c r="EHV37" s="174"/>
      <c r="EHW37" s="174"/>
      <c r="EHX37" s="174"/>
      <c r="EIN37" s="174"/>
      <c r="EIO37" s="174"/>
      <c r="EIP37" s="174"/>
      <c r="EIQ37" s="174"/>
      <c r="EIR37" s="174"/>
      <c r="EIS37" s="174"/>
      <c r="EIT37" s="174"/>
      <c r="EIU37" s="174"/>
      <c r="EIV37" s="174"/>
      <c r="EIW37" s="174"/>
      <c r="EIX37" s="174"/>
      <c r="EIY37" s="174"/>
      <c r="EIZ37" s="174"/>
      <c r="EJP37" s="174"/>
      <c r="EJQ37" s="174"/>
      <c r="EJR37" s="174"/>
      <c r="EJS37" s="174"/>
      <c r="EJT37" s="174"/>
      <c r="EJU37" s="174"/>
      <c r="EJV37" s="174"/>
      <c r="EJW37" s="174"/>
      <c r="EJX37" s="174"/>
      <c r="EJY37" s="174"/>
      <c r="EJZ37" s="174"/>
      <c r="EKA37" s="174"/>
      <c r="EKB37" s="174"/>
      <c r="EKR37" s="174"/>
      <c r="EKS37" s="174"/>
      <c r="EKT37" s="174"/>
      <c r="EKU37" s="174"/>
      <c r="EKV37" s="174"/>
      <c r="EKW37" s="174"/>
      <c r="EKX37" s="174"/>
      <c r="EKY37" s="174"/>
      <c r="EKZ37" s="174"/>
      <c r="ELA37" s="174"/>
      <c r="ELB37" s="174"/>
      <c r="ELC37" s="174"/>
      <c r="ELD37" s="174"/>
      <c r="ELT37" s="174"/>
      <c r="ELU37" s="174"/>
      <c r="ELV37" s="174"/>
      <c r="ELW37" s="174"/>
      <c r="ELX37" s="174"/>
      <c r="ELY37" s="174"/>
      <c r="ELZ37" s="174"/>
      <c r="EMA37" s="174"/>
      <c r="EMB37" s="174"/>
      <c r="EMC37" s="174"/>
      <c r="EMD37" s="174"/>
      <c r="EME37" s="174"/>
      <c r="EMF37" s="174"/>
      <c r="EMV37" s="174"/>
      <c r="EMW37" s="174"/>
      <c r="EMX37" s="174"/>
      <c r="EMY37" s="174"/>
      <c r="EMZ37" s="174"/>
      <c r="ENA37" s="174"/>
      <c r="ENB37" s="174"/>
      <c r="ENC37" s="174"/>
      <c r="END37" s="174"/>
      <c r="ENE37" s="174"/>
      <c r="ENF37" s="174"/>
      <c r="ENG37" s="174"/>
      <c r="ENH37" s="174"/>
      <c r="ENX37" s="174"/>
      <c r="ENY37" s="174"/>
      <c r="ENZ37" s="174"/>
      <c r="EOA37" s="174"/>
      <c r="EOB37" s="174"/>
      <c r="EOC37" s="174"/>
      <c r="EOD37" s="174"/>
      <c r="EOE37" s="174"/>
      <c r="EOF37" s="174"/>
      <c r="EOG37" s="174"/>
      <c r="EOH37" s="174"/>
      <c r="EOI37" s="174"/>
      <c r="EOJ37" s="174"/>
      <c r="EOZ37" s="174"/>
      <c r="EPA37" s="174"/>
      <c r="EPB37" s="174"/>
      <c r="EPC37" s="174"/>
      <c r="EPD37" s="174"/>
      <c r="EPE37" s="174"/>
      <c r="EPF37" s="174"/>
      <c r="EPG37" s="174"/>
      <c r="EPH37" s="174"/>
      <c r="EPI37" s="174"/>
      <c r="EPJ37" s="174"/>
      <c r="EPK37" s="174"/>
      <c r="EPL37" s="174"/>
      <c r="EQB37" s="174"/>
      <c r="EQC37" s="174"/>
      <c r="EQD37" s="174"/>
      <c r="EQE37" s="174"/>
      <c r="EQF37" s="174"/>
      <c r="EQG37" s="174"/>
      <c r="EQH37" s="174"/>
      <c r="EQI37" s="174"/>
      <c r="EQJ37" s="174"/>
      <c r="EQK37" s="174"/>
      <c r="EQL37" s="174"/>
      <c r="EQM37" s="174"/>
      <c r="EQN37" s="174"/>
      <c r="ERD37" s="174"/>
      <c r="ERE37" s="174"/>
      <c r="ERF37" s="174"/>
      <c r="ERG37" s="174"/>
      <c r="ERH37" s="174"/>
      <c r="ERI37" s="174"/>
      <c r="ERJ37" s="174"/>
      <c r="ERK37" s="174"/>
      <c r="ERL37" s="174"/>
      <c r="ERM37" s="174"/>
      <c r="ERN37" s="174"/>
      <c r="ERO37" s="174"/>
      <c r="ERP37" s="174"/>
      <c r="ESF37" s="174"/>
      <c r="ESG37" s="174"/>
      <c r="ESH37" s="174"/>
      <c r="ESI37" s="174"/>
      <c r="ESJ37" s="174"/>
      <c r="ESK37" s="174"/>
      <c r="ESL37" s="174"/>
      <c r="ESM37" s="174"/>
      <c r="ESN37" s="174"/>
      <c r="ESO37" s="174"/>
      <c r="ESP37" s="174"/>
      <c r="ESQ37" s="174"/>
      <c r="ESR37" s="174"/>
      <c r="ETH37" s="174"/>
      <c r="ETI37" s="174"/>
      <c r="ETJ37" s="174"/>
      <c r="ETK37" s="174"/>
      <c r="ETL37" s="174"/>
      <c r="ETM37" s="174"/>
      <c r="ETN37" s="174"/>
      <c r="ETO37" s="174"/>
      <c r="ETP37" s="174"/>
      <c r="ETQ37" s="174"/>
      <c r="ETR37" s="174"/>
      <c r="ETS37" s="174"/>
      <c r="ETT37" s="174"/>
      <c r="EUJ37" s="174"/>
      <c r="EUK37" s="174"/>
      <c r="EUL37" s="174"/>
      <c r="EUM37" s="174"/>
      <c r="EUN37" s="174"/>
      <c r="EUO37" s="174"/>
      <c r="EUP37" s="174"/>
      <c r="EUQ37" s="174"/>
      <c r="EUR37" s="174"/>
      <c r="EUS37" s="174"/>
      <c r="EUT37" s="174"/>
      <c r="EUU37" s="174"/>
      <c r="EUV37" s="174"/>
      <c r="EVL37" s="174"/>
      <c r="EVM37" s="174"/>
      <c r="EVN37" s="174"/>
      <c r="EVO37" s="174"/>
      <c r="EVP37" s="174"/>
      <c r="EVQ37" s="174"/>
      <c r="EVR37" s="174"/>
      <c r="EVS37" s="174"/>
      <c r="EVT37" s="174"/>
      <c r="EVU37" s="174"/>
      <c r="EVV37" s="174"/>
      <c r="EVW37" s="174"/>
      <c r="EVX37" s="174"/>
      <c r="EWN37" s="174"/>
      <c r="EWO37" s="174"/>
      <c r="EWP37" s="174"/>
      <c r="EWQ37" s="174"/>
      <c r="EWR37" s="174"/>
      <c r="EWS37" s="174"/>
      <c r="EWT37" s="174"/>
      <c r="EWU37" s="174"/>
      <c r="EWV37" s="174"/>
      <c r="EWW37" s="174"/>
      <c r="EWX37" s="174"/>
      <c r="EWY37" s="174"/>
      <c r="EWZ37" s="174"/>
      <c r="EXP37" s="174"/>
      <c r="EXQ37" s="174"/>
      <c r="EXR37" s="174"/>
      <c r="EXS37" s="174"/>
      <c r="EXT37" s="174"/>
      <c r="EXU37" s="174"/>
      <c r="EXV37" s="174"/>
      <c r="EXW37" s="174"/>
      <c r="EXX37" s="174"/>
      <c r="EXY37" s="174"/>
      <c r="EXZ37" s="174"/>
      <c r="EYA37" s="174"/>
      <c r="EYB37" s="174"/>
      <c r="EYR37" s="174"/>
      <c r="EYS37" s="174"/>
      <c r="EYT37" s="174"/>
      <c r="EYU37" s="174"/>
      <c r="EYV37" s="174"/>
      <c r="EYW37" s="174"/>
      <c r="EYX37" s="174"/>
      <c r="EYY37" s="174"/>
      <c r="EYZ37" s="174"/>
      <c r="EZA37" s="174"/>
      <c r="EZB37" s="174"/>
      <c r="EZC37" s="174"/>
      <c r="EZD37" s="174"/>
      <c r="EZT37" s="174"/>
      <c r="EZU37" s="174"/>
      <c r="EZV37" s="174"/>
      <c r="EZW37" s="174"/>
      <c r="EZX37" s="174"/>
      <c r="EZY37" s="174"/>
      <c r="EZZ37" s="174"/>
      <c r="FAA37" s="174"/>
      <c r="FAB37" s="174"/>
      <c r="FAC37" s="174"/>
      <c r="FAD37" s="174"/>
      <c r="FAE37" s="174"/>
      <c r="FAF37" s="174"/>
      <c r="FAV37" s="174"/>
      <c r="FAW37" s="174"/>
      <c r="FAX37" s="174"/>
      <c r="FAY37" s="174"/>
      <c r="FAZ37" s="174"/>
      <c r="FBA37" s="174"/>
      <c r="FBB37" s="174"/>
      <c r="FBC37" s="174"/>
      <c r="FBD37" s="174"/>
      <c r="FBE37" s="174"/>
      <c r="FBF37" s="174"/>
      <c r="FBG37" s="174"/>
      <c r="FBH37" s="174"/>
      <c r="FBX37" s="174"/>
      <c r="FBY37" s="174"/>
      <c r="FBZ37" s="174"/>
      <c r="FCA37" s="174"/>
      <c r="FCB37" s="174"/>
      <c r="FCC37" s="174"/>
      <c r="FCD37" s="174"/>
      <c r="FCE37" s="174"/>
      <c r="FCF37" s="174"/>
      <c r="FCG37" s="174"/>
      <c r="FCH37" s="174"/>
      <c r="FCI37" s="174"/>
      <c r="FCJ37" s="174"/>
      <c r="FCZ37" s="174"/>
      <c r="FDA37" s="174"/>
      <c r="FDB37" s="174"/>
      <c r="FDC37" s="174"/>
      <c r="FDD37" s="174"/>
      <c r="FDE37" s="174"/>
      <c r="FDF37" s="174"/>
      <c r="FDG37" s="174"/>
      <c r="FDH37" s="174"/>
      <c r="FDI37" s="174"/>
      <c r="FDJ37" s="174"/>
      <c r="FDK37" s="174"/>
      <c r="FDL37" s="174"/>
      <c r="FEB37" s="174"/>
      <c r="FEC37" s="174"/>
      <c r="FED37" s="174"/>
      <c r="FEE37" s="174"/>
      <c r="FEF37" s="174"/>
      <c r="FEG37" s="174"/>
      <c r="FEH37" s="174"/>
      <c r="FEI37" s="174"/>
      <c r="FEJ37" s="174"/>
      <c r="FEK37" s="174"/>
      <c r="FEL37" s="174"/>
      <c r="FEM37" s="174"/>
      <c r="FEN37" s="174"/>
      <c r="FFD37" s="174"/>
      <c r="FFE37" s="174"/>
      <c r="FFF37" s="174"/>
      <c r="FFG37" s="174"/>
      <c r="FFH37" s="174"/>
      <c r="FFI37" s="174"/>
      <c r="FFJ37" s="174"/>
      <c r="FFK37" s="174"/>
      <c r="FFL37" s="174"/>
      <c r="FFM37" s="174"/>
      <c r="FFN37" s="174"/>
      <c r="FFO37" s="174"/>
      <c r="FFP37" s="174"/>
      <c r="FGF37" s="174"/>
      <c r="FGG37" s="174"/>
      <c r="FGH37" s="174"/>
      <c r="FGI37" s="174"/>
      <c r="FGJ37" s="174"/>
      <c r="FGK37" s="174"/>
      <c r="FGL37" s="174"/>
      <c r="FGM37" s="174"/>
      <c r="FGN37" s="174"/>
      <c r="FGO37" s="174"/>
      <c r="FGP37" s="174"/>
      <c r="FGQ37" s="174"/>
      <c r="FGR37" s="174"/>
      <c r="FHH37" s="174"/>
      <c r="FHI37" s="174"/>
      <c r="FHJ37" s="174"/>
      <c r="FHK37" s="174"/>
      <c r="FHL37" s="174"/>
      <c r="FHM37" s="174"/>
      <c r="FHN37" s="174"/>
      <c r="FHO37" s="174"/>
      <c r="FHP37" s="174"/>
      <c r="FHQ37" s="174"/>
      <c r="FHR37" s="174"/>
      <c r="FHS37" s="174"/>
      <c r="FHT37" s="174"/>
      <c r="FIJ37" s="174"/>
      <c r="FIK37" s="174"/>
      <c r="FIL37" s="174"/>
      <c r="FIM37" s="174"/>
      <c r="FIN37" s="174"/>
      <c r="FIO37" s="174"/>
      <c r="FIP37" s="174"/>
      <c r="FIQ37" s="174"/>
      <c r="FIR37" s="174"/>
      <c r="FIS37" s="174"/>
      <c r="FIT37" s="174"/>
      <c r="FIU37" s="174"/>
      <c r="FIV37" s="174"/>
      <c r="FJL37" s="174"/>
      <c r="FJM37" s="174"/>
      <c r="FJN37" s="174"/>
      <c r="FJO37" s="174"/>
      <c r="FJP37" s="174"/>
      <c r="FJQ37" s="174"/>
      <c r="FJR37" s="174"/>
      <c r="FJS37" s="174"/>
      <c r="FJT37" s="174"/>
      <c r="FJU37" s="174"/>
      <c r="FJV37" s="174"/>
      <c r="FJW37" s="174"/>
      <c r="FJX37" s="174"/>
      <c r="FKN37" s="174"/>
      <c r="FKO37" s="174"/>
      <c r="FKP37" s="174"/>
      <c r="FKQ37" s="174"/>
      <c r="FKR37" s="174"/>
      <c r="FKS37" s="174"/>
      <c r="FKT37" s="174"/>
      <c r="FKU37" s="174"/>
      <c r="FKV37" s="174"/>
      <c r="FKW37" s="174"/>
      <c r="FKX37" s="174"/>
      <c r="FKY37" s="174"/>
      <c r="FKZ37" s="174"/>
      <c r="FLP37" s="174"/>
      <c r="FLQ37" s="174"/>
      <c r="FLR37" s="174"/>
      <c r="FLS37" s="174"/>
      <c r="FLT37" s="174"/>
      <c r="FLU37" s="174"/>
      <c r="FLV37" s="174"/>
      <c r="FLW37" s="174"/>
      <c r="FLX37" s="174"/>
      <c r="FLY37" s="174"/>
      <c r="FLZ37" s="174"/>
      <c r="FMA37" s="174"/>
      <c r="FMB37" s="174"/>
      <c r="FMR37" s="174"/>
      <c r="FMS37" s="174"/>
      <c r="FMT37" s="174"/>
      <c r="FMU37" s="174"/>
      <c r="FMV37" s="174"/>
      <c r="FMW37" s="174"/>
      <c r="FMX37" s="174"/>
      <c r="FMY37" s="174"/>
      <c r="FMZ37" s="174"/>
      <c r="FNA37" s="174"/>
      <c r="FNB37" s="174"/>
      <c r="FNC37" s="174"/>
      <c r="FND37" s="174"/>
      <c r="FNT37" s="174"/>
      <c r="FNU37" s="174"/>
      <c r="FNV37" s="174"/>
      <c r="FNW37" s="174"/>
      <c r="FNX37" s="174"/>
      <c r="FNY37" s="174"/>
      <c r="FNZ37" s="174"/>
      <c r="FOA37" s="174"/>
      <c r="FOB37" s="174"/>
      <c r="FOC37" s="174"/>
      <c r="FOD37" s="174"/>
      <c r="FOE37" s="174"/>
      <c r="FOF37" s="174"/>
      <c r="FOV37" s="174"/>
      <c r="FOW37" s="174"/>
      <c r="FOX37" s="174"/>
      <c r="FOY37" s="174"/>
      <c r="FOZ37" s="174"/>
      <c r="FPA37" s="174"/>
      <c r="FPB37" s="174"/>
      <c r="FPC37" s="174"/>
      <c r="FPD37" s="174"/>
      <c r="FPE37" s="174"/>
      <c r="FPF37" s="174"/>
      <c r="FPG37" s="174"/>
      <c r="FPH37" s="174"/>
      <c r="FPX37" s="174"/>
      <c r="FPY37" s="174"/>
      <c r="FPZ37" s="174"/>
      <c r="FQA37" s="174"/>
      <c r="FQB37" s="174"/>
      <c r="FQC37" s="174"/>
      <c r="FQD37" s="174"/>
      <c r="FQE37" s="174"/>
      <c r="FQF37" s="174"/>
      <c r="FQG37" s="174"/>
      <c r="FQH37" s="174"/>
      <c r="FQI37" s="174"/>
      <c r="FQJ37" s="174"/>
      <c r="FQZ37" s="174"/>
      <c r="FRA37" s="174"/>
      <c r="FRB37" s="174"/>
      <c r="FRC37" s="174"/>
      <c r="FRD37" s="174"/>
      <c r="FRE37" s="174"/>
      <c r="FRF37" s="174"/>
      <c r="FRG37" s="174"/>
      <c r="FRH37" s="174"/>
      <c r="FRI37" s="174"/>
      <c r="FRJ37" s="174"/>
      <c r="FRK37" s="174"/>
      <c r="FRL37" s="174"/>
      <c r="FSB37" s="174"/>
      <c r="FSC37" s="174"/>
      <c r="FSD37" s="174"/>
      <c r="FSE37" s="174"/>
      <c r="FSF37" s="174"/>
      <c r="FSG37" s="174"/>
      <c r="FSH37" s="174"/>
      <c r="FSI37" s="174"/>
      <c r="FSJ37" s="174"/>
      <c r="FSK37" s="174"/>
      <c r="FSL37" s="174"/>
      <c r="FSM37" s="174"/>
      <c r="FSN37" s="174"/>
      <c r="FTD37" s="174"/>
      <c r="FTE37" s="174"/>
      <c r="FTF37" s="174"/>
      <c r="FTG37" s="174"/>
      <c r="FTH37" s="174"/>
      <c r="FTI37" s="174"/>
      <c r="FTJ37" s="174"/>
      <c r="FTK37" s="174"/>
      <c r="FTL37" s="174"/>
      <c r="FTM37" s="174"/>
      <c r="FTN37" s="174"/>
      <c r="FTO37" s="174"/>
      <c r="FTP37" s="174"/>
      <c r="FUF37" s="174"/>
      <c r="FUG37" s="174"/>
      <c r="FUH37" s="174"/>
      <c r="FUI37" s="174"/>
      <c r="FUJ37" s="174"/>
      <c r="FUK37" s="174"/>
      <c r="FUL37" s="174"/>
      <c r="FUM37" s="174"/>
      <c r="FUN37" s="174"/>
      <c r="FUO37" s="174"/>
      <c r="FUP37" s="174"/>
      <c r="FUQ37" s="174"/>
      <c r="FUR37" s="174"/>
      <c r="FVH37" s="174"/>
      <c r="FVI37" s="174"/>
      <c r="FVJ37" s="174"/>
      <c r="FVK37" s="174"/>
      <c r="FVL37" s="174"/>
      <c r="FVM37" s="174"/>
      <c r="FVN37" s="174"/>
      <c r="FVO37" s="174"/>
      <c r="FVP37" s="174"/>
      <c r="FVQ37" s="174"/>
      <c r="FVR37" s="174"/>
      <c r="FVS37" s="174"/>
      <c r="FVT37" s="174"/>
      <c r="FWJ37" s="174"/>
      <c r="FWK37" s="174"/>
      <c r="FWL37" s="174"/>
      <c r="FWM37" s="174"/>
      <c r="FWN37" s="174"/>
      <c r="FWO37" s="174"/>
      <c r="FWP37" s="174"/>
      <c r="FWQ37" s="174"/>
      <c r="FWR37" s="174"/>
      <c r="FWS37" s="174"/>
      <c r="FWT37" s="174"/>
      <c r="FWU37" s="174"/>
      <c r="FWV37" s="174"/>
      <c r="FXL37" s="174"/>
      <c r="FXM37" s="174"/>
      <c r="FXN37" s="174"/>
      <c r="FXO37" s="174"/>
      <c r="FXP37" s="174"/>
      <c r="FXQ37" s="174"/>
      <c r="FXR37" s="174"/>
      <c r="FXS37" s="174"/>
      <c r="FXT37" s="174"/>
      <c r="FXU37" s="174"/>
      <c r="FXV37" s="174"/>
      <c r="FXW37" s="174"/>
      <c r="FXX37" s="174"/>
      <c r="FYN37" s="174"/>
      <c r="FYO37" s="174"/>
      <c r="FYP37" s="174"/>
      <c r="FYQ37" s="174"/>
      <c r="FYR37" s="174"/>
      <c r="FYS37" s="174"/>
      <c r="FYT37" s="174"/>
      <c r="FYU37" s="174"/>
      <c r="FYV37" s="174"/>
      <c r="FYW37" s="174"/>
      <c r="FYX37" s="174"/>
      <c r="FYY37" s="174"/>
      <c r="FYZ37" s="174"/>
      <c r="FZP37" s="174"/>
      <c r="FZQ37" s="174"/>
      <c r="FZR37" s="174"/>
      <c r="FZS37" s="174"/>
      <c r="FZT37" s="174"/>
      <c r="FZU37" s="174"/>
      <c r="FZV37" s="174"/>
      <c r="FZW37" s="174"/>
      <c r="FZX37" s="174"/>
      <c r="FZY37" s="174"/>
      <c r="FZZ37" s="174"/>
      <c r="GAA37" s="174"/>
      <c r="GAB37" s="174"/>
      <c r="GAR37" s="174"/>
      <c r="GAS37" s="174"/>
      <c r="GAT37" s="174"/>
      <c r="GAU37" s="174"/>
      <c r="GAV37" s="174"/>
      <c r="GAW37" s="174"/>
      <c r="GAX37" s="174"/>
      <c r="GAY37" s="174"/>
      <c r="GAZ37" s="174"/>
      <c r="GBA37" s="174"/>
      <c r="GBB37" s="174"/>
      <c r="GBC37" s="174"/>
      <c r="GBD37" s="174"/>
      <c r="GBT37" s="174"/>
      <c r="GBU37" s="174"/>
      <c r="GBV37" s="174"/>
      <c r="GBW37" s="174"/>
      <c r="GBX37" s="174"/>
      <c r="GBY37" s="174"/>
      <c r="GBZ37" s="174"/>
      <c r="GCA37" s="174"/>
      <c r="GCB37" s="174"/>
      <c r="GCC37" s="174"/>
      <c r="GCD37" s="174"/>
      <c r="GCE37" s="174"/>
      <c r="GCF37" s="174"/>
      <c r="GCV37" s="174"/>
      <c r="GCW37" s="174"/>
      <c r="GCX37" s="174"/>
      <c r="GCY37" s="174"/>
      <c r="GCZ37" s="174"/>
      <c r="GDA37" s="174"/>
      <c r="GDB37" s="174"/>
      <c r="GDC37" s="174"/>
      <c r="GDD37" s="174"/>
      <c r="GDE37" s="174"/>
      <c r="GDF37" s="174"/>
      <c r="GDG37" s="174"/>
      <c r="GDH37" s="174"/>
      <c r="GDX37" s="174"/>
      <c r="GDY37" s="174"/>
      <c r="GDZ37" s="174"/>
      <c r="GEA37" s="174"/>
      <c r="GEB37" s="174"/>
      <c r="GEC37" s="174"/>
      <c r="GED37" s="174"/>
      <c r="GEE37" s="174"/>
      <c r="GEF37" s="174"/>
      <c r="GEG37" s="174"/>
      <c r="GEH37" s="174"/>
      <c r="GEI37" s="174"/>
      <c r="GEJ37" s="174"/>
      <c r="GEZ37" s="174"/>
      <c r="GFA37" s="174"/>
      <c r="GFB37" s="174"/>
      <c r="GFC37" s="174"/>
      <c r="GFD37" s="174"/>
      <c r="GFE37" s="174"/>
      <c r="GFF37" s="174"/>
      <c r="GFG37" s="174"/>
      <c r="GFH37" s="174"/>
      <c r="GFI37" s="174"/>
      <c r="GFJ37" s="174"/>
      <c r="GFK37" s="174"/>
      <c r="GFL37" s="174"/>
      <c r="GGB37" s="174"/>
      <c r="GGC37" s="174"/>
      <c r="GGD37" s="174"/>
      <c r="GGE37" s="174"/>
      <c r="GGF37" s="174"/>
      <c r="GGG37" s="174"/>
      <c r="GGH37" s="174"/>
      <c r="GGI37" s="174"/>
      <c r="GGJ37" s="174"/>
      <c r="GGK37" s="174"/>
      <c r="GGL37" s="174"/>
      <c r="GGM37" s="174"/>
      <c r="GGN37" s="174"/>
      <c r="GHD37" s="174"/>
      <c r="GHE37" s="174"/>
      <c r="GHF37" s="174"/>
      <c r="GHG37" s="174"/>
      <c r="GHH37" s="174"/>
      <c r="GHI37" s="174"/>
      <c r="GHJ37" s="174"/>
      <c r="GHK37" s="174"/>
      <c r="GHL37" s="174"/>
      <c r="GHM37" s="174"/>
      <c r="GHN37" s="174"/>
      <c r="GHO37" s="174"/>
      <c r="GHP37" s="174"/>
      <c r="GIF37" s="174"/>
      <c r="GIG37" s="174"/>
      <c r="GIH37" s="174"/>
      <c r="GII37" s="174"/>
      <c r="GIJ37" s="174"/>
      <c r="GIK37" s="174"/>
      <c r="GIL37" s="174"/>
      <c r="GIM37" s="174"/>
      <c r="GIN37" s="174"/>
      <c r="GIO37" s="174"/>
      <c r="GIP37" s="174"/>
      <c r="GIQ37" s="174"/>
      <c r="GIR37" s="174"/>
      <c r="GJH37" s="174"/>
      <c r="GJI37" s="174"/>
      <c r="GJJ37" s="174"/>
      <c r="GJK37" s="174"/>
      <c r="GJL37" s="174"/>
      <c r="GJM37" s="174"/>
      <c r="GJN37" s="174"/>
      <c r="GJO37" s="174"/>
      <c r="GJP37" s="174"/>
      <c r="GJQ37" s="174"/>
      <c r="GJR37" s="174"/>
      <c r="GJS37" s="174"/>
      <c r="GJT37" s="174"/>
      <c r="GKJ37" s="174"/>
      <c r="GKK37" s="174"/>
      <c r="GKL37" s="174"/>
      <c r="GKM37" s="174"/>
      <c r="GKN37" s="174"/>
      <c r="GKO37" s="174"/>
      <c r="GKP37" s="174"/>
      <c r="GKQ37" s="174"/>
      <c r="GKR37" s="174"/>
      <c r="GKS37" s="174"/>
      <c r="GKT37" s="174"/>
      <c r="GKU37" s="174"/>
      <c r="GKV37" s="174"/>
      <c r="GLL37" s="174"/>
      <c r="GLM37" s="174"/>
      <c r="GLN37" s="174"/>
      <c r="GLO37" s="174"/>
      <c r="GLP37" s="174"/>
      <c r="GLQ37" s="174"/>
      <c r="GLR37" s="174"/>
      <c r="GLS37" s="174"/>
      <c r="GLT37" s="174"/>
      <c r="GLU37" s="174"/>
      <c r="GLV37" s="174"/>
      <c r="GLW37" s="174"/>
      <c r="GLX37" s="174"/>
      <c r="GMN37" s="174"/>
      <c r="GMO37" s="174"/>
      <c r="GMP37" s="174"/>
      <c r="GMQ37" s="174"/>
      <c r="GMR37" s="174"/>
      <c r="GMS37" s="174"/>
      <c r="GMT37" s="174"/>
      <c r="GMU37" s="174"/>
      <c r="GMV37" s="174"/>
      <c r="GMW37" s="174"/>
      <c r="GMX37" s="174"/>
      <c r="GMY37" s="174"/>
      <c r="GMZ37" s="174"/>
      <c r="GNP37" s="174"/>
      <c r="GNQ37" s="174"/>
      <c r="GNR37" s="174"/>
      <c r="GNS37" s="174"/>
      <c r="GNT37" s="174"/>
      <c r="GNU37" s="174"/>
      <c r="GNV37" s="174"/>
      <c r="GNW37" s="174"/>
      <c r="GNX37" s="174"/>
      <c r="GNY37" s="174"/>
      <c r="GNZ37" s="174"/>
      <c r="GOA37" s="174"/>
      <c r="GOB37" s="174"/>
      <c r="GOR37" s="174"/>
      <c r="GOS37" s="174"/>
      <c r="GOT37" s="174"/>
      <c r="GOU37" s="174"/>
      <c r="GOV37" s="174"/>
      <c r="GOW37" s="174"/>
      <c r="GOX37" s="174"/>
      <c r="GOY37" s="174"/>
      <c r="GOZ37" s="174"/>
      <c r="GPA37" s="174"/>
      <c r="GPB37" s="174"/>
      <c r="GPC37" s="174"/>
      <c r="GPD37" s="174"/>
      <c r="GPT37" s="174"/>
      <c r="GPU37" s="174"/>
      <c r="GPV37" s="174"/>
      <c r="GPW37" s="174"/>
      <c r="GPX37" s="174"/>
      <c r="GPY37" s="174"/>
      <c r="GPZ37" s="174"/>
      <c r="GQA37" s="174"/>
      <c r="GQB37" s="174"/>
      <c r="GQC37" s="174"/>
      <c r="GQD37" s="174"/>
      <c r="GQE37" s="174"/>
      <c r="GQF37" s="174"/>
      <c r="GQV37" s="174"/>
      <c r="GQW37" s="174"/>
      <c r="GQX37" s="174"/>
      <c r="GQY37" s="174"/>
      <c r="GQZ37" s="174"/>
      <c r="GRA37" s="174"/>
      <c r="GRB37" s="174"/>
      <c r="GRC37" s="174"/>
      <c r="GRD37" s="174"/>
      <c r="GRE37" s="174"/>
      <c r="GRF37" s="174"/>
      <c r="GRG37" s="174"/>
      <c r="GRH37" s="174"/>
      <c r="GRX37" s="174"/>
      <c r="GRY37" s="174"/>
      <c r="GRZ37" s="174"/>
      <c r="GSA37" s="174"/>
      <c r="GSB37" s="174"/>
      <c r="GSC37" s="174"/>
      <c r="GSD37" s="174"/>
      <c r="GSE37" s="174"/>
      <c r="GSF37" s="174"/>
      <c r="GSG37" s="174"/>
      <c r="GSH37" s="174"/>
      <c r="GSI37" s="174"/>
      <c r="GSJ37" s="174"/>
      <c r="GSZ37" s="174"/>
      <c r="GTA37" s="174"/>
      <c r="GTB37" s="174"/>
      <c r="GTC37" s="174"/>
      <c r="GTD37" s="174"/>
      <c r="GTE37" s="174"/>
      <c r="GTF37" s="174"/>
      <c r="GTG37" s="174"/>
      <c r="GTH37" s="174"/>
      <c r="GTI37" s="174"/>
      <c r="GTJ37" s="174"/>
      <c r="GTK37" s="174"/>
      <c r="GTL37" s="174"/>
      <c r="GUB37" s="174"/>
      <c r="GUC37" s="174"/>
      <c r="GUD37" s="174"/>
      <c r="GUE37" s="174"/>
      <c r="GUF37" s="174"/>
      <c r="GUG37" s="174"/>
      <c r="GUH37" s="174"/>
      <c r="GUI37" s="174"/>
      <c r="GUJ37" s="174"/>
      <c r="GUK37" s="174"/>
      <c r="GUL37" s="174"/>
      <c r="GUM37" s="174"/>
      <c r="GUN37" s="174"/>
      <c r="GVD37" s="174"/>
      <c r="GVE37" s="174"/>
      <c r="GVF37" s="174"/>
      <c r="GVG37" s="174"/>
      <c r="GVH37" s="174"/>
      <c r="GVI37" s="174"/>
      <c r="GVJ37" s="174"/>
      <c r="GVK37" s="174"/>
      <c r="GVL37" s="174"/>
      <c r="GVM37" s="174"/>
      <c r="GVN37" s="174"/>
      <c r="GVO37" s="174"/>
      <c r="GVP37" s="174"/>
      <c r="GWF37" s="174"/>
      <c r="GWG37" s="174"/>
      <c r="GWH37" s="174"/>
      <c r="GWI37" s="174"/>
      <c r="GWJ37" s="174"/>
      <c r="GWK37" s="174"/>
      <c r="GWL37" s="174"/>
      <c r="GWM37" s="174"/>
      <c r="GWN37" s="174"/>
      <c r="GWO37" s="174"/>
      <c r="GWP37" s="174"/>
      <c r="GWQ37" s="174"/>
      <c r="GWR37" s="174"/>
      <c r="GXH37" s="174"/>
      <c r="GXI37" s="174"/>
      <c r="GXJ37" s="174"/>
      <c r="GXK37" s="174"/>
      <c r="GXL37" s="174"/>
      <c r="GXM37" s="174"/>
      <c r="GXN37" s="174"/>
      <c r="GXO37" s="174"/>
      <c r="GXP37" s="174"/>
      <c r="GXQ37" s="174"/>
      <c r="GXR37" s="174"/>
      <c r="GXS37" s="174"/>
      <c r="GXT37" s="174"/>
      <c r="GYJ37" s="174"/>
      <c r="GYK37" s="174"/>
      <c r="GYL37" s="174"/>
      <c r="GYM37" s="174"/>
      <c r="GYN37" s="174"/>
      <c r="GYO37" s="174"/>
      <c r="GYP37" s="174"/>
      <c r="GYQ37" s="174"/>
      <c r="GYR37" s="174"/>
      <c r="GYS37" s="174"/>
      <c r="GYT37" s="174"/>
      <c r="GYU37" s="174"/>
      <c r="GYV37" s="174"/>
      <c r="GZL37" s="174"/>
      <c r="GZM37" s="174"/>
      <c r="GZN37" s="174"/>
      <c r="GZO37" s="174"/>
      <c r="GZP37" s="174"/>
      <c r="GZQ37" s="174"/>
      <c r="GZR37" s="174"/>
      <c r="GZS37" s="174"/>
      <c r="GZT37" s="174"/>
      <c r="GZU37" s="174"/>
      <c r="GZV37" s="174"/>
      <c r="GZW37" s="174"/>
      <c r="GZX37" s="174"/>
      <c r="HAN37" s="174"/>
      <c r="HAO37" s="174"/>
      <c r="HAP37" s="174"/>
      <c r="HAQ37" s="174"/>
      <c r="HAR37" s="174"/>
      <c r="HAS37" s="174"/>
      <c r="HAT37" s="174"/>
      <c r="HAU37" s="174"/>
      <c r="HAV37" s="174"/>
      <c r="HAW37" s="174"/>
      <c r="HAX37" s="174"/>
      <c r="HAY37" s="174"/>
      <c r="HAZ37" s="174"/>
      <c r="HBP37" s="174"/>
      <c r="HBQ37" s="174"/>
      <c r="HBR37" s="174"/>
      <c r="HBS37" s="174"/>
      <c r="HBT37" s="174"/>
      <c r="HBU37" s="174"/>
      <c r="HBV37" s="174"/>
      <c r="HBW37" s="174"/>
      <c r="HBX37" s="174"/>
      <c r="HBY37" s="174"/>
      <c r="HBZ37" s="174"/>
      <c r="HCA37" s="174"/>
      <c r="HCB37" s="174"/>
      <c r="HCR37" s="174"/>
      <c r="HCS37" s="174"/>
      <c r="HCT37" s="174"/>
      <c r="HCU37" s="174"/>
      <c r="HCV37" s="174"/>
      <c r="HCW37" s="174"/>
      <c r="HCX37" s="174"/>
      <c r="HCY37" s="174"/>
      <c r="HCZ37" s="174"/>
      <c r="HDA37" s="174"/>
      <c r="HDB37" s="174"/>
      <c r="HDC37" s="174"/>
      <c r="HDD37" s="174"/>
      <c r="HDT37" s="174"/>
      <c r="HDU37" s="174"/>
      <c r="HDV37" s="174"/>
      <c r="HDW37" s="174"/>
      <c r="HDX37" s="174"/>
      <c r="HDY37" s="174"/>
      <c r="HDZ37" s="174"/>
      <c r="HEA37" s="174"/>
      <c r="HEB37" s="174"/>
      <c r="HEC37" s="174"/>
      <c r="HED37" s="174"/>
      <c r="HEE37" s="174"/>
      <c r="HEF37" s="174"/>
      <c r="HEV37" s="174"/>
      <c r="HEW37" s="174"/>
      <c r="HEX37" s="174"/>
      <c r="HEY37" s="174"/>
      <c r="HEZ37" s="174"/>
      <c r="HFA37" s="174"/>
      <c r="HFB37" s="174"/>
      <c r="HFC37" s="174"/>
      <c r="HFD37" s="174"/>
      <c r="HFE37" s="174"/>
      <c r="HFF37" s="174"/>
      <c r="HFG37" s="174"/>
      <c r="HFH37" s="174"/>
      <c r="HFX37" s="174"/>
      <c r="HFY37" s="174"/>
      <c r="HFZ37" s="174"/>
      <c r="HGA37" s="174"/>
      <c r="HGB37" s="174"/>
      <c r="HGC37" s="174"/>
      <c r="HGD37" s="174"/>
      <c r="HGE37" s="174"/>
      <c r="HGF37" s="174"/>
      <c r="HGG37" s="174"/>
      <c r="HGH37" s="174"/>
      <c r="HGI37" s="174"/>
      <c r="HGJ37" s="174"/>
      <c r="HGZ37" s="174"/>
      <c r="HHA37" s="174"/>
      <c r="HHB37" s="174"/>
      <c r="HHC37" s="174"/>
      <c r="HHD37" s="174"/>
      <c r="HHE37" s="174"/>
      <c r="HHF37" s="174"/>
      <c r="HHG37" s="174"/>
      <c r="HHH37" s="174"/>
      <c r="HHI37" s="174"/>
      <c r="HHJ37" s="174"/>
      <c r="HHK37" s="174"/>
      <c r="HHL37" s="174"/>
      <c r="HIB37" s="174"/>
      <c r="HIC37" s="174"/>
      <c r="HID37" s="174"/>
      <c r="HIE37" s="174"/>
      <c r="HIF37" s="174"/>
      <c r="HIG37" s="174"/>
      <c r="HIH37" s="174"/>
      <c r="HII37" s="174"/>
      <c r="HIJ37" s="174"/>
      <c r="HIK37" s="174"/>
      <c r="HIL37" s="174"/>
      <c r="HIM37" s="174"/>
      <c r="HIN37" s="174"/>
      <c r="HJD37" s="174"/>
      <c r="HJE37" s="174"/>
      <c r="HJF37" s="174"/>
      <c r="HJG37" s="174"/>
      <c r="HJH37" s="174"/>
      <c r="HJI37" s="174"/>
      <c r="HJJ37" s="174"/>
      <c r="HJK37" s="174"/>
      <c r="HJL37" s="174"/>
      <c r="HJM37" s="174"/>
      <c r="HJN37" s="174"/>
      <c r="HJO37" s="174"/>
      <c r="HJP37" s="174"/>
      <c r="HKF37" s="174"/>
      <c r="HKG37" s="174"/>
      <c r="HKH37" s="174"/>
      <c r="HKI37" s="174"/>
      <c r="HKJ37" s="174"/>
      <c r="HKK37" s="174"/>
      <c r="HKL37" s="174"/>
      <c r="HKM37" s="174"/>
      <c r="HKN37" s="174"/>
      <c r="HKO37" s="174"/>
      <c r="HKP37" s="174"/>
      <c r="HKQ37" s="174"/>
      <c r="HKR37" s="174"/>
      <c r="HLH37" s="174"/>
      <c r="HLI37" s="174"/>
      <c r="HLJ37" s="174"/>
      <c r="HLK37" s="174"/>
      <c r="HLL37" s="174"/>
      <c r="HLM37" s="174"/>
      <c r="HLN37" s="174"/>
      <c r="HLO37" s="174"/>
      <c r="HLP37" s="174"/>
      <c r="HLQ37" s="174"/>
      <c r="HLR37" s="174"/>
      <c r="HLS37" s="174"/>
      <c r="HLT37" s="174"/>
      <c r="HMJ37" s="174"/>
      <c r="HMK37" s="174"/>
      <c r="HML37" s="174"/>
      <c r="HMM37" s="174"/>
      <c r="HMN37" s="174"/>
      <c r="HMO37" s="174"/>
      <c r="HMP37" s="174"/>
      <c r="HMQ37" s="174"/>
      <c r="HMR37" s="174"/>
      <c r="HMS37" s="174"/>
      <c r="HMT37" s="174"/>
      <c r="HMU37" s="174"/>
      <c r="HMV37" s="174"/>
      <c r="HNL37" s="174"/>
      <c r="HNM37" s="174"/>
      <c r="HNN37" s="174"/>
      <c r="HNO37" s="174"/>
      <c r="HNP37" s="174"/>
      <c r="HNQ37" s="174"/>
      <c r="HNR37" s="174"/>
      <c r="HNS37" s="174"/>
      <c r="HNT37" s="174"/>
      <c r="HNU37" s="174"/>
      <c r="HNV37" s="174"/>
      <c r="HNW37" s="174"/>
      <c r="HNX37" s="174"/>
      <c r="HON37" s="174"/>
      <c r="HOO37" s="174"/>
      <c r="HOP37" s="174"/>
      <c r="HOQ37" s="174"/>
      <c r="HOR37" s="174"/>
      <c r="HOS37" s="174"/>
      <c r="HOT37" s="174"/>
      <c r="HOU37" s="174"/>
      <c r="HOV37" s="174"/>
      <c r="HOW37" s="174"/>
      <c r="HOX37" s="174"/>
      <c r="HOY37" s="174"/>
      <c r="HOZ37" s="174"/>
      <c r="HPP37" s="174"/>
      <c r="HPQ37" s="174"/>
      <c r="HPR37" s="174"/>
      <c r="HPS37" s="174"/>
      <c r="HPT37" s="174"/>
      <c r="HPU37" s="174"/>
      <c r="HPV37" s="174"/>
      <c r="HPW37" s="174"/>
      <c r="HPX37" s="174"/>
      <c r="HPY37" s="174"/>
      <c r="HPZ37" s="174"/>
      <c r="HQA37" s="174"/>
      <c r="HQB37" s="174"/>
      <c r="HQR37" s="174"/>
      <c r="HQS37" s="174"/>
      <c r="HQT37" s="174"/>
      <c r="HQU37" s="174"/>
      <c r="HQV37" s="174"/>
      <c r="HQW37" s="174"/>
      <c r="HQX37" s="174"/>
      <c r="HQY37" s="174"/>
      <c r="HQZ37" s="174"/>
      <c r="HRA37" s="174"/>
      <c r="HRB37" s="174"/>
      <c r="HRC37" s="174"/>
      <c r="HRD37" s="174"/>
      <c r="HRT37" s="174"/>
      <c r="HRU37" s="174"/>
      <c r="HRV37" s="174"/>
      <c r="HRW37" s="174"/>
      <c r="HRX37" s="174"/>
      <c r="HRY37" s="174"/>
      <c r="HRZ37" s="174"/>
      <c r="HSA37" s="174"/>
      <c r="HSB37" s="174"/>
      <c r="HSC37" s="174"/>
      <c r="HSD37" s="174"/>
      <c r="HSE37" s="174"/>
      <c r="HSF37" s="174"/>
      <c r="HSV37" s="174"/>
      <c r="HSW37" s="174"/>
      <c r="HSX37" s="174"/>
      <c r="HSY37" s="174"/>
      <c r="HSZ37" s="174"/>
      <c r="HTA37" s="174"/>
      <c r="HTB37" s="174"/>
      <c r="HTC37" s="174"/>
      <c r="HTD37" s="174"/>
      <c r="HTE37" s="174"/>
      <c r="HTF37" s="174"/>
      <c r="HTG37" s="174"/>
      <c r="HTH37" s="174"/>
      <c r="HTX37" s="174"/>
      <c r="HTY37" s="174"/>
      <c r="HTZ37" s="174"/>
      <c r="HUA37" s="174"/>
      <c r="HUB37" s="174"/>
      <c r="HUC37" s="174"/>
      <c r="HUD37" s="174"/>
      <c r="HUE37" s="174"/>
      <c r="HUF37" s="174"/>
      <c r="HUG37" s="174"/>
      <c r="HUH37" s="174"/>
      <c r="HUI37" s="174"/>
      <c r="HUJ37" s="174"/>
      <c r="HUZ37" s="174"/>
      <c r="HVA37" s="174"/>
      <c r="HVB37" s="174"/>
      <c r="HVC37" s="174"/>
      <c r="HVD37" s="174"/>
      <c r="HVE37" s="174"/>
      <c r="HVF37" s="174"/>
      <c r="HVG37" s="174"/>
      <c r="HVH37" s="174"/>
      <c r="HVI37" s="174"/>
      <c r="HVJ37" s="174"/>
      <c r="HVK37" s="174"/>
      <c r="HVL37" s="174"/>
      <c r="HWB37" s="174"/>
      <c r="HWC37" s="174"/>
      <c r="HWD37" s="174"/>
      <c r="HWE37" s="174"/>
      <c r="HWF37" s="174"/>
      <c r="HWG37" s="174"/>
      <c r="HWH37" s="174"/>
      <c r="HWI37" s="174"/>
      <c r="HWJ37" s="174"/>
      <c r="HWK37" s="174"/>
      <c r="HWL37" s="174"/>
      <c r="HWM37" s="174"/>
      <c r="HWN37" s="174"/>
      <c r="HXD37" s="174"/>
      <c r="HXE37" s="174"/>
      <c r="HXF37" s="174"/>
      <c r="HXG37" s="174"/>
      <c r="HXH37" s="174"/>
      <c r="HXI37" s="174"/>
      <c r="HXJ37" s="174"/>
      <c r="HXK37" s="174"/>
      <c r="HXL37" s="174"/>
      <c r="HXM37" s="174"/>
      <c r="HXN37" s="174"/>
      <c r="HXO37" s="174"/>
      <c r="HXP37" s="174"/>
      <c r="HYF37" s="174"/>
      <c r="HYG37" s="174"/>
      <c r="HYH37" s="174"/>
      <c r="HYI37" s="174"/>
      <c r="HYJ37" s="174"/>
      <c r="HYK37" s="174"/>
      <c r="HYL37" s="174"/>
      <c r="HYM37" s="174"/>
      <c r="HYN37" s="174"/>
      <c r="HYO37" s="174"/>
      <c r="HYP37" s="174"/>
      <c r="HYQ37" s="174"/>
      <c r="HYR37" s="174"/>
      <c r="HZH37" s="174"/>
      <c r="HZI37" s="174"/>
      <c r="HZJ37" s="174"/>
      <c r="HZK37" s="174"/>
      <c r="HZL37" s="174"/>
      <c r="HZM37" s="174"/>
      <c r="HZN37" s="174"/>
      <c r="HZO37" s="174"/>
      <c r="HZP37" s="174"/>
      <c r="HZQ37" s="174"/>
      <c r="HZR37" s="174"/>
      <c r="HZS37" s="174"/>
      <c r="HZT37" s="174"/>
      <c r="IAJ37" s="174"/>
      <c r="IAK37" s="174"/>
      <c r="IAL37" s="174"/>
      <c r="IAM37" s="174"/>
      <c r="IAN37" s="174"/>
      <c r="IAO37" s="174"/>
      <c r="IAP37" s="174"/>
      <c r="IAQ37" s="174"/>
      <c r="IAR37" s="174"/>
      <c r="IAS37" s="174"/>
      <c r="IAT37" s="174"/>
      <c r="IAU37" s="174"/>
      <c r="IAV37" s="174"/>
      <c r="IBL37" s="174"/>
      <c r="IBM37" s="174"/>
      <c r="IBN37" s="174"/>
      <c r="IBO37" s="174"/>
      <c r="IBP37" s="174"/>
      <c r="IBQ37" s="174"/>
      <c r="IBR37" s="174"/>
      <c r="IBS37" s="174"/>
      <c r="IBT37" s="174"/>
      <c r="IBU37" s="174"/>
      <c r="IBV37" s="174"/>
      <c r="IBW37" s="174"/>
      <c r="IBX37" s="174"/>
      <c r="ICN37" s="174"/>
      <c r="ICO37" s="174"/>
      <c r="ICP37" s="174"/>
      <c r="ICQ37" s="174"/>
      <c r="ICR37" s="174"/>
      <c r="ICS37" s="174"/>
      <c r="ICT37" s="174"/>
      <c r="ICU37" s="174"/>
      <c r="ICV37" s="174"/>
      <c r="ICW37" s="174"/>
      <c r="ICX37" s="174"/>
      <c r="ICY37" s="174"/>
      <c r="ICZ37" s="174"/>
      <c r="IDP37" s="174"/>
      <c r="IDQ37" s="174"/>
      <c r="IDR37" s="174"/>
      <c r="IDS37" s="174"/>
      <c r="IDT37" s="174"/>
      <c r="IDU37" s="174"/>
      <c r="IDV37" s="174"/>
      <c r="IDW37" s="174"/>
      <c r="IDX37" s="174"/>
      <c r="IDY37" s="174"/>
      <c r="IDZ37" s="174"/>
      <c r="IEA37" s="174"/>
      <c r="IEB37" s="174"/>
      <c r="IER37" s="174"/>
      <c r="IES37" s="174"/>
      <c r="IET37" s="174"/>
      <c r="IEU37" s="174"/>
      <c r="IEV37" s="174"/>
      <c r="IEW37" s="174"/>
      <c r="IEX37" s="174"/>
      <c r="IEY37" s="174"/>
      <c r="IEZ37" s="174"/>
      <c r="IFA37" s="174"/>
      <c r="IFB37" s="174"/>
      <c r="IFC37" s="174"/>
      <c r="IFD37" s="174"/>
      <c r="IFT37" s="174"/>
      <c r="IFU37" s="174"/>
      <c r="IFV37" s="174"/>
      <c r="IFW37" s="174"/>
      <c r="IFX37" s="174"/>
      <c r="IFY37" s="174"/>
      <c r="IFZ37" s="174"/>
      <c r="IGA37" s="174"/>
      <c r="IGB37" s="174"/>
      <c r="IGC37" s="174"/>
      <c r="IGD37" s="174"/>
      <c r="IGE37" s="174"/>
      <c r="IGF37" s="174"/>
      <c r="IGV37" s="174"/>
      <c r="IGW37" s="174"/>
      <c r="IGX37" s="174"/>
      <c r="IGY37" s="174"/>
      <c r="IGZ37" s="174"/>
      <c r="IHA37" s="174"/>
      <c r="IHB37" s="174"/>
      <c r="IHC37" s="174"/>
      <c r="IHD37" s="174"/>
      <c r="IHE37" s="174"/>
      <c r="IHF37" s="174"/>
      <c r="IHG37" s="174"/>
      <c r="IHH37" s="174"/>
      <c r="IHX37" s="174"/>
      <c r="IHY37" s="174"/>
      <c r="IHZ37" s="174"/>
      <c r="IIA37" s="174"/>
      <c r="IIB37" s="174"/>
      <c r="IIC37" s="174"/>
      <c r="IID37" s="174"/>
      <c r="IIE37" s="174"/>
      <c r="IIF37" s="174"/>
      <c r="IIG37" s="174"/>
      <c r="IIH37" s="174"/>
      <c r="III37" s="174"/>
      <c r="IIJ37" s="174"/>
      <c r="IIZ37" s="174"/>
      <c r="IJA37" s="174"/>
      <c r="IJB37" s="174"/>
      <c r="IJC37" s="174"/>
      <c r="IJD37" s="174"/>
      <c r="IJE37" s="174"/>
      <c r="IJF37" s="174"/>
      <c r="IJG37" s="174"/>
      <c r="IJH37" s="174"/>
      <c r="IJI37" s="174"/>
      <c r="IJJ37" s="174"/>
      <c r="IJK37" s="174"/>
      <c r="IJL37" s="174"/>
      <c r="IKB37" s="174"/>
      <c r="IKC37" s="174"/>
      <c r="IKD37" s="174"/>
      <c r="IKE37" s="174"/>
      <c r="IKF37" s="174"/>
      <c r="IKG37" s="174"/>
      <c r="IKH37" s="174"/>
      <c r="IKI37" s="174"/>
      <c r="IKJ37" s="174"/>
      <c r="IKK37" s="174"/>
      <c r="IKL37" s="174"/>
      <c r="IKM37" s="174"/>
      <c r="IKN37" s="174"/>
      <c r="ILD37" s="174"/>
      <c r="ILE37" s="174"/>
      <c r="ILF37" s="174"/>
      <c r="ILG37" s="174"/>
      <c r="ILH37" s="174"/>
      <c r="ILI37" s="174"/>
      <c r="ILJ37" s="174"/>
      <c r="ILK37" s="174"/>
      <c r="ILL37" s="174"/>
      <c r="ILM37" s="174"/>
      <c r="ILN37" s="174"/>
      <c r="ILO37" s="174"/>
      <c r="ILP37" s="174"/>
      <c r="IMF37" s="174"/>
      <c r="IMG37" s="174"/>
      <c r="IMH37" s="174"/>
      <c r="IMI37" s="174"/>
      <c r="IMJ37" s="174"/>
      <c r="IMK37" s="174"/>
      <c r="IML37" s="174"/>
      <c r="IMM37" s="174"/>
      <c r="IMN37" s="174"/>
      <c r="IMO37" s="174"/>
      <c r="IMP37" s="174"/>
      <c r="IMQ37" s="174"/>
      <c r="IMR37" s="174"/>
      <c r="INH37" s="174"/>
      <c r="INI37" s="174"/>
      <c r="INJ37" s="174"/>
      <c r="INK37" s="174"/>
      <c r="INL37" s="174"/>
      <c r="INM37" s="174"/>
      <c r="INN37" s="174"/>
      <c r="INO37" s="174"/>
      <c r="INP37" s="174"/>
      <c r="INQ37" s="174"/>
      <c r="INR37" s="174"/>
      <c r="INS37" s="174"/>
      <c r="INT37" s="174"/>
      <c r="IOJ37" s="174"/>
      <c r="IOK37" s="174"/>
      <c r="IOL37" s="174"/>
      <c r="IOM37" s="174"/>
      <c r="ION37" s="174"/>
      <c r="IOO37" s="174"/>
      <c r="IOP37" s="174"/>
      <c r="IOQ37" s="174"/>
      <c r="IOR37" s="174"/>
      <c r="IOS37" s="174"/>
      <c r="IOT37" s="174"/>
      <c r="IOU37" s="174"/>
      <c r="IOV37" s="174"/>
      <c r="IPL37" s="174"/>
      <c r="IPM37" s="174"/>
      <c r="IPN37" s="174"/>
      <c r="IPO37" s="174"/>
      <c r="IPP37" s="174"/>
      <c r="IPQ37" s="174"/>
      <c r="IPR37" s="174"/>
      <c r="IPS37" s="174"/>
      <c r="IPT37" s="174"/>
      <c r="IPU37" s="174"/>
      <c r="IPV37" s="174"/>
      <c r="IPW37" s="174"/>
      <c r="IPX37" s="174"/>
      <c r="IQN37" s="174"/>
      <c r="IQO37" s="174"/>
      <c r="IQP37" s="174"/>
      <c r="IQQ37" s="174"/>
      <c r="IQR37" s="174"/>
      <c r="IQS37" s="174"/>
      <c r="IQT37" s="174"/>
      <c r="IQU37" s="174"/>
      <c r="IQV37" s="174"/>
      <c r="IQW37" s="174"/>
      <c r="IQX37" s="174"/>
      <c r="IQY37" s="174"/>
      <c r="IQZ37" s="174"/>
      <c r="IRP37" s="174"/>
      <c r="IRQ37" s="174"/>
      <c r="IRR37" s="174"/>
      <c r="IRS37" s="174"/>
      <c r="IRT37" s="174"/>
      <c r="IRU37" s="174"/>
      <c r="IRV37" s="174"/>
      <c r="IRW37" s="174"/>
      <c r="IRX37" s="174"/>
      <c r="IRY37" s="174"/>
      <c r="IRZ37" s="174"/>
      <c r="ISA37" s="174"/>
      <c r="ISB37" s="174"/>
      <c r="ISR37" s="174"/>
      <c r="ISS37" s="174"/>
      <c r="IST37" s="174"/>
      <c r="ISU37" s="174"/>
      <c r="ISV37" s="174"/>
      <c r="ISW37" s="174"/>
      <c r="ISX37" s="174"/>
      <c r="ISY37" s="174"/>
      <c r="ISZ37" s="174"/>
      <c r="ITA37" s="174"/>
      <c r="ITB37" s="174"/>
      <c r="ITC37" s="174"/>
      <c r="ITD37" s="174"/>
      <c r="ITT37" s="174"/>
      <c r="ITU37" s="174"/>
      <c r="ITV37" s="174"/>
      <c r="ITW37" s="174"/>
      <c r="ITX37" s="174"/>
      <c r="ITY37" s="174"/>
      <c r="ITZ37" s="174"/>
      <c r="IUA37" s="174"/>
      <c r="IUB37" s="174"/>
      <c r="IUC37" s="174"/>
      <c r="IUD37" s="174"/>
      <c r="IUE37" s="174"/>
      <c r="IUF37" s="174"/>
      <c r="IUV37" s="174"/>
      <c r="IUW37" s="174"/>
      <c r="IUX37" s="174"/>
      <c r="IUY37" s="174"/>
      <c r="IUZ37" s="174"/>
      <c r="IVA37" s="174"/>
      <c r="IVB37" s="174"/>
      <c r="IVC37" s="174"/>
      <c r="IVD37" s="174"/>
      <c r="IVE37" s="174"/>
      <c r="IVF37" s="174"/>
      <c r="IVG37" s="174"/>
      <c r="IVH37" s="174"/>
      <c r="IVX37" s="174"/>
      <c r="IVY37" s="174"/>
      <c r="IVZ37" s="174"/>
      <c r="IWA37" s="174"/>
      <c r="IWB37" s="174"/>
      <c r="IWC37" s="174"/>
      <c r="IWD37" s="174"/>
      <c r="IWE37" s="174"/>
      <c r="IWF37" s="174"/>
      <c r="IWG37" s="174"/>
      <c r="IWH37" s="174"/>
      <c r="IWI37" s="174"/>
      <c r="IWJ37" s="174"/>
      <c r="IWZ37" s="174"/>
      <c r="IXA37" s="174"/>
      <c r="IXB37" s="174"/>
      <c r="IXC37" s="174"/>
      <c r="IXD37" s="174"/>
      <c r="IXE37" s="174"/>
      <c r="IXF37" s="174"/>
      <c r="IXG37" s="174"/>
      <c r="IXH37" s="174"/>
      <c r="IXI37" s="174"/>
      <c r="IXJ37" s="174"/>
      <c r="IXK37" s="174"/>
      <c r="IXL37" s="174"/>
      <c r="IYB37" s="174"/>
      <c r="IYC37" s="174"/>
      <c r="IYD37" s="174"/>
      <c r="IYE37" s="174"/>
      <c r="IYF37" s="174"/>
      <c r="IYG37" s="174"/>
      <c r="IYH37" s="174"/>
      <c r="IYI37" s="174"/>
      <c r="IYJ37" s="174"/>
      <c r="IYK37" s="174"/>
      <c r="IYL37" s="174"/>
      <c r="IYM37" s="174"/>
      <c r="IYN37" s="174"/>
      <c r="IZD37" s="174"/>
      <c r="IZE37" s="174"/>
      <c r="IZF37" s="174"/>
      <c r="IZG37" s="174"/>
      <c r="IZH37" s="174"/>
      <c r="IZI37" s="174"/>
      <c r="IZJ37" s="174"/>
      <c r="IZK37" s="174"/>
      <c r="IZL37" s="174"/>
      <c r="IZM37" s="174"/>
      <c r="IZN37" s="174"/>
      <c r="IZO37" s="174"/>
      <c r="IZP37" s="174"/>
      <c r="JAF37" s="174"/>
      <c r="JAG37" s="174"/>
      <c r="JAH37" s="174"/>
      <c r="JAI37" s="174"/>
      <c r="JAJ37" s="174"/>
      <c r="JAK37" s="174"/>
      <c r="JAL37" s="174"/>
      <c r="JAM37" s="174"/>
      <c r="JAN37" s="174"/>
      <c r="JAO37" s="174"/>
      <c r="JAP37" s="174"/>
      <c r="JAQ37" s="174"/>
      <c r="JAR37" s="174"/>
      <c r="JBH37" s="174"/>
      <c r="JBI37" s="174"/>
      <c r="JBJ37" s="174"/>
      <c r="JBK37" s="174"/>
      <c r="JBL37" s="174"/>
      <c r="JBM37" s="174"/>
      <c r="JBN37" s="174"/>
      <c r="JBO37" s="174"/>
      <c r="JBP37" s="174"/>
      <c r="JBQ37" s="174"/>
      <c r="JBR37" s="174"/>
      <c r="JBS37" s="174"/>
      <c r="JBT37" s="174"/>
      <c r="JCJ37" s="174"/>
      <c r="JCK37" s="174"/>
      <c r="JCL37" s="174"/>
      <c r="JCM37" s="174"/>
      <c r="JCN37" s="174"/>
      <c r="JCO37" s="174"/>
      <c r="JCP37" s="174"/>
      <c r="JCQ37" s="174"/>
      <c r="JCR37" s="174"/>
      <c r="JCS37" s="174"/>
      <c r="JCT37" s="174"/>
      <c r="JCU37" s="174"/>
      <c r="JCV37" s="174"/>
      <c r="JDL37" s="174"/>
      <c r="JDM37" s="174"/>
      <c r="JDN37" s="174"/>
      <c r="JDO37" s="174"/>
      <c r="JDP37" s="174"/>
      <c r="JDQ37" s="174"/>
      <c r="JDR37" s="174"/>
      <c r="JDS37" s="174"/>
      <c r="JDT37" s="174"/>
      <c r="JDU37" s="174"/>
      <c r="JDV37" s="174"/>
      <c r="JDW37" s="174"/>
      <c r="JDX37" s="174"/>
      <c r="JEN37" s="174"/>
      <c r="JEO37" s="174"/>
      <c r="JEP37" s="174"/>
      <c r="JEQ37" s="174"/>
      <c r="JER37" s="174"/>
      <c r="JES37" s="174"/>
      <c r="JET37" s="174"/>
      <c r="JEU37" s="174"/>
      <c r="JEV37" s="174"/>
      <c r="JEW37" s="174"/>
      <c r="JEX37" s="174"/>
      <c r="JEY37" s="174"/>
      <c r="JEZ37" s="174"/>
      <c r="JFP37" s="174"/>
      <c r="JFQ37" s="174"/>
      <c r="JFR37" s="174"/>
      <c r="JFS37" s="174"/>
      <c r="JFT37" s="174"/>
      <c r="JFU37" s="174"/>
      <c r="JFV37" s="174"/>
      <c r="JFW37" s="174"/>
      <c r="JFX37" s="174"/>
      <c r="JFY37" s="174"/>
      <c r="JFZ37" s="174"/>
      <c r="JGA37" s="174"/>
      <c r="JGB37" s="174"/>
      <c r="JGR37" s="174"/>
      <c r="JGS37" s="174"/>
      <c r="JGT37" s="174"/>
      <c r="JGU37" s="174"/>
      <c r="JGV37" s="174"/>
      <c r="JGW37" s="174"/>
      <c r="JGX37" s="174"/>
      <c r="JGY37" s="174"/>
      <c r="JGZ37" s="174"/>
      <c r="JHA37" s="174"/>
      <c r="JHB37" s="174"/>
      <c r="JHC37" s="174"/>
      <c r="JHD37" s="174"/>
      <c r="JHT37" s="174"/>
      <c r="JHU37" s="174"/>
      <c r="JHV37" s="174"/>
      <c r="JHW37" s="174"/>
      <c r="JHX37" s="174"/>
      <c r="JHY37" s="174"/>
      <c r="JHZ37" s="174"/>
      <c r="JIA37" s="174"/>
      <c r="JIB37" s="174"/>
      <c r="JIC37" s="174"/>
      <c r="JID37" s="174"/>
      <c r="JIE37" s="174"/>
      <c r="JIF37" s="174"/>
      <c r="JIV37" s="174"/>
      <c r="JIW37" s="174"/>
      <c r="JIX37" s="174"/>
      <c r="JIY37" s="174"/>
      <c r="JIZ37" s="174"/>
      <c r="JJA37" s="174"/>
      <c r="JJB37" s="174"/>
      <c r="JJC37" s="174"/>
      <c r="JJD37" s="174"/>
      <c r="JJE37" s="174"/>
      <c r="JJF37" s="174"/>
      <c r="JJG37" s="174"/>
      <c r="JJH37" s="174"/>
      <c r="JJX37" s="174"/>
      <c r="JJY37" s="174"/>
      <c r="JJZ37" s="174"/>
      <c r="JKA37" s="174"/>
      <c r="JKB37" s="174"/>
      <c r="JKC37" s="174"/>
      <c r="JKD37" s="174"/>
      <c r="JKE37" s="174"/>
      <c r="JKF37" s="174"/>
      <c r="JKG37" s="174"/>
      <c r="JKH37" s="174"/>
      <c r="JKI37" s="174"/>
      <c r="JKJ37" s="174"/>
      <c r="JKZ37" s="174"/>
      <c r="JLA37" s="174"/>
      <c r="JLB37" s="174"/>
      <c r="JLC37" s="174"/>
      <c r="JLD37" s="174"/>
      <c r="JLE37" s="174"/>
      <c r="JLF37" s="174"/>
      <c r="JLG37" s="174"/>
      <c r="JLH37" s="174"/>
      <c r="JLI37" s="174"/>
      <c r="JLJ37" s="174"/>
      <c r="JLK37" s="174"/>
      <c r="JLL37" s="174"/>
      <c r="JMB37" s="174"/>
      <c r="JMC37" s="174"/>
      <c r="JMD37" s="174"/>
      <c r="JME37" s="174"/>
      <c r="JMF37" s="174"/>
      <c r="JMG37" s="174"/>
      <c r="JMH37" s="174"/>
      <c r="JMI37" s="174"/>
      <c r="JMJ37" s="174"/>
      <c r="JMK37" s="174"/>
      <c r="JML37" s="174"/>
      <c r="JMM37" s="174"/>
      <c r="JMN37" s="174"/>
      <c r="JND37" s="174"/>
      <c r="JNE37" s="174"/>
      <c r="JNF37" s="174"/>
      <c r="JNG37" s="174"/>
      <c r="JNH37" s="174"/>
      <c r="JNI37" s="174"/>
      <c r="JNJ37" s="174"/>
      <c r="JNK37" s="174"/>
      <c r="JNL37" s="174"/>
      <c r="JNM37" s="174"/>
      <c r="JNN37" s="174"/>
      <c r="JNO37" s="174"/>
      <c r="JNP37" s="174"/>
      <c r="JOF37" s="174"/>
      <c r="JOG37" s="174"/>
      <c r="JOH37" s="174"/>
      <c r="JOI37" s="174"/>
      <c r="JOJ37" s="174"/>
      <c r="JOK37" s="174"/>
      <c r="JOL37" s="174"/>
      <c r="JOM37" s="174"/>
      <c r="JON37" s="174"/>
      <c r="JOO37" s="174"/>
      <c r="JOP37" s="174"/>
      <c r="JOQ37" s="174"/>
      <c r="JOR37" s="174"/>
      <c r="JPH37" s="174"/>
      <c r="JPI37" s="174"/>
      <c r="JPJ37" s="174"/>
      <c r="JPK37" s="174"/>
      <c r="JPL37" s="174"/>
      <c r="JPM37" s="174"/>
      <c r="JPN37" s="174"/>
      <c r="JPO37" s="174"/>
      <c r="JPP37" s="174"/>
      <c r="JPQ37" s="174"/>
      <c r="JPR37" s="174"/>
      <c r="JPS37" s="174"/>
      <c r="JPT37" s="174"/>
      <c r="JQJ37" s="174"/>
      <c r="JQK37" s="174"/>
      <c r="JQL37" s="174"/>
      <c r="JQM37" s="174"/>
      <c r="JQN37" s="174"/>
      <c r="JQO37" s="174"/>
      <c r="JQP37" s="174"/>
      <c r="JQQ37" s="174"/>
      <c r="JQR37" s="174"/>
      <c r="JQS37" s="174"/>
      <c r="JQT37" s="174"/>
      <c r="JQU37" s="174"/>
      <c r="JQV37" s="174"/>
      <c r="JRL37" s="174"/>
      <c r="JRM37" s="174"/>
      <c r="JRN37" s="174"/>
      <c r="JRO37" s="174"/>
      <c r="JRP37" s="174"/>
      <c r="JRQ37" s="174"/>
      <c r="JRR37" s="174"/>
      <c r="JRS37" s="174"/>
      <c r="JRT37" s="174"/>
      <c r="JRU37" s="174"/>
      <c r="JRV37" s="174"/>
      <c r="JRW37" s="174"/>
      <c r="JRX37" s="174"/>
      <c r="JSN37" s="174"/>
      <c r="JSO37" s="174"/>
      <c r="JSP37" s="174"/>
      <c r="JSQ37" s="174"/>
      <c r="JSR37" s="174"/>
      <c r="JSS37" s="174"/>
      <c r="JST37" s="174"/>
      <c r="JSU37" s="174"/>
      <c r="JSV37" s="174"/>
      <c r="JSW37" s="174"/>
      <c r="JSX37" s="174"/>
      <c r="JSY37" s="174"/>
      <c r="JSZ37" s="174"/>
      <c r="JTP37" s="174"/>
      <c r="JTQ37" s="174"/>
      <c r="JTR37" s="174"/>
      <c r="JTS37" s="174"/>
      <c r="JTT37" s="174"/>
      <c r="JTU37" s="174"/>
      <c r="JTV37" s="174"/>
      <c r="JTW37" s="174"/>
      <c r="JTX37" s="174"/>
      <c r="JTY37" s="174"/>
      <c r="JTZ37" s="174"/>
      <c r="JUA37" s="174"/>
      <c r="JUB37" s="174"/>
      <c r="JUR37" s="174"/>
      <c r="JUS37" s="174"/>
      <c r="JUT37" s="174"/>
      <c r="JUU37" s="174"/>
      <c r="JUV37" s="174"/>
      <c r="JUW37" s="174"/>
      <c r="JUX37" s="174"/>
      <c r="JUY37" s="174"/>
      <c r="JUZ37" s="174"/>
      <c r="JVA37" s="174"/>
      <c r="JVB37" s="174"/>
      <c r="JVC37" s="174"/>
      <c r="JVD37" s="174"/>
      <c r="JVT37" s="174"/>
      <c r="JVU37" s="174"/>
      <c r="JVV37" s="174"/>
      <c r="JVW37" s="174"/>
      <c r="JVX37" s="174"/>
      <c r="JVY37" s="174"/>
      <c r="JVZ37" s="174"/>
      <c r="JWA37" s="174"/>
      <c r="JWB37" s="174"/>
      <c r="JWC37" s="174"/>
      <c r="JWD37" s="174"/>
      <c r="JWE37" s="174"/>
      <c r="JWF37" s="174"/>
      <c r="JWV37" s="174"/>
      <c r="JWW37" s="174"/>
      <c r="JWX37" s="174"/>
      <c r="JWY37" s="174"/>
      <c r="JWZ37" s="174"/>
      <c r="JXA37" s="174"/>
      <c r="JXB37" s="174"/>
      <c r="JXC37" s="174"/>
      <c r="JXD37" s="174"/>
      <c r="JXE37" s="174"/>
      <c r="JXF37" s="174"/>
      <c r="JXG37" s="174"/>
      <c r="JXH37" s="174"/>
      <c r="JXX37" s="174"/>
      <c r="JXY37" s="174"/>
      <c r="JXZ37" s="174"/>
      <c r="JYA37" s="174"/>
      <c r="JYB37" s="174"/>
      <c r="JYC37" s="174"/>
      <c r="JYD37" s="174"/>
      <c r="JYE37" s="174"/>
      <c r="JYF37" s="174"/>
      <c r="JYG37" s="174"/>
      <c r="JYH37" s="174"/>
      <c r="JYI37" s="174"/>
      <c r="JYJ37" s="174"/>
      <c r="JYZ37" s="174"/>
      <c r="JZA37" s="174"/>
      <c r="JZB37" s="174"/>
      <c r="JZC37" s="174"/>
      <c r="JZD37" s="174"/>
      <c r="JZE37" s="174"/>
      <c r="JZF37" s="174"/>
      <c r="JZG37" s="174"/>
      <c r="JZH37" s="174"/>
      <c r="JZI37" s="174"/>
      <c r="JZJ37" s="174"/>
      <c r="JZK37" s="174"/>
      <c r="JZL37" s="174"/>
      <c r="KAB37" s="174"/>
      <c r="KAC37" s="174"/>
      <c r="KAD37" s="174"/>
      <c r="KAE37" s="174"/>
      <c r="KAF37" s="174"/>
      <c r="KAG37" s="174"/>
      <c r="KAH37" s="174"/>
      <c r="KAI37" s="174"/>
      <c r="KAJ37" s="174"/>
      <c r="KAK37" s="174"/>
      <c r="KAL37" s="174"/>
      <c r="KAM37" s="174"/>
      <c r="KAN37" s="174"/>
      <c r="KBD37" s="174"/>
      <c r="KBE37" s="174"/>
      <c r="KBF37" s="174"/>
      <c r="KBG37" s="174"/>
      <c r="KBH37" s="174"/>
      <c r="KBI37" s="174"/>
      <c r="KBJ37" s="174"/>
      <c r="KBK37" s="174"/>
      <c r="KBL37" s="174"/>
      <c r="KBM37" s="174"/>
      <c r="KBN37" s="174"/>
      <c r="KBO37" s="174"/>
      <c r="KBP37" s="174"/>
      <c r="KCF37" s="174"/>
      <c r="KCG37" s="174"/>
      <c r="KCH37" s="174"/>
      <c r="KCI37" s="174"/>
      <c r="KCJ37" s="174"/>
      <c r="KCK37" s="174"/>
      <c r="KCL37" s="174"/>
      <c r="KCM37" s="174"/>
      <c r="KCN37" s="174"/>
      <c r="KCO37" s="174"/>
      <c r="KCP37" s="174"/>
      <c r="KCQ37" s="174"/>
      <c r="KCR37" s="174"/>
      <c r="KDH37" s="174"/>
      <c r="KDI37" s="174"/>
      <c r="KDJ37" s="174"/>
      <c r="KDK37" s="174"/>
      <c r="KDL37" s="174"/>
      <c r="KDM37" s="174"/>
      <c r="KDN37" s="174"/>
      <c r="KDO37" s="174"/>
      <c r="KDP37" s="174"/>
      <c r="KDQ37" s="174"/>
      <c r="KDR37" s="174"/>
      <c r="KDS37" s="174"/>
      <c r="KDT37" s="174"/>
      <c r="KEJ37" s="174"/>
      <c r="KEK37" s="174"/>
      <c r="KEL37" s="174"/>
      <c r="KEM37" s="174"/>
      <c r="KEN37" s="174"/>
      <c r="KEO37" s="174"/>
      <c r="KEP37" s="174"/>
      <c r="KEQ37" s="174"/>
      <c r="KER37" s="174"/>
      <c r="KES37" s="174"/>
      <c r="KET37" s="174"/>
      <c r="KEU37" s="174"/>
      <c r="KEV37" s="174"/>
      <c r="KFL37" s="174"/>
      <c r="KFM37" s="174"/>
      <c r="KFN37" s="174"/>
      <c r="KFO37" s="174"/>
      <c r="KFP37" s="174"/>
      <c r="KFQ37" s="174"/>
      <c r="KFR37" s="174"/>
      <c r="KFS37" s="174"/>
      <c r="KFT37" s="174"/>
      <c r="KFU37" s="174"/>
      <c r="KFV37" s="174"/>
      <c r="KFW37" s="174"/>
      <c r="KFX37" s="174"/>
      <c r="KGN37" s="174"/>
      <c r="KGO37" s="174"/>
      <c r="KGP37" s="174"/>
      <c r="KGQ37" s="174"/>
      <c r="KGR37" s="174"/>
      <c r="KGS37" s="174"/>
      <c r="KGT37" s="174"/>
      <c r="KGU37" s="174"/>
      <c r="KGV37" s="174"/>
      <c r="KGW37" s="174"/>
      <c r="KGX37" s="174"/>
      <c r="KGY37" s="174"/>
      <c r="KGZ37" s="174"/>
      <c r="KHP37" s="174"/>
      <c r="KHQ37" s="174"/>
      <c r="KHR37" s="174"/>
      <c r="KHS37" s="174"/>
      <c r="KHT37" s="174"/>
      <c r="KHU37" s="174"/>
      <c r="KHV37" s="174"/>
      <c r="KHW37" s="174"/>
      <c r="KHX37" s="174"/>
      <c r="KHY37" s="174"/>
      <c r="KHZ37" s="174"/>
      <c r="KIA37" s="174"/>
      <c r="KIB37" s="174"/>
      <c r="KIR37" s="174"/>
      <c r="KIS37" s="174"/>
      <c r="KIT37" s="174"/>
      <c r="KIU37" s="174"/>
      <c r="KIV37" s="174"/>
      <c r="KIW37" s="174"/>
      <c r="KIX37" s="174"/>
      <c r="KIY37" s="174"/>
      <c r="KIZ37" s="174"/>
      <c r="KJA37" s="174"/>
      <c r="KJB37" s="174"/>
      <c r="KJC37" s="174"/>
      <c r="KJD37" s="174"/>
      <c r="KJT37" s="174"/>
      <c r="KJU37" s="174"/>
      <c r="KJV37" s="174"/>
      <c r="KJW37" s="174"/>
      <c r="KJX37" s="174"/>
      <c r="KJY37" s="174"/>
      <c r="KJZ37" s="174"/>
      <c r="KKA37" s="174"/>
      <c r="KKB37" s="174"/>
      <c r="KKC37" s="174"/>
      <c r="KKD37" s="174"/>
      <c r="KKE37" s="174"/>
      <c r="KKF37" s="174"/>
      <c r="KKV37" s="174"/>
      <c r="KKW37" s="174"/>
      <c r="KKX37" s="174"/>
      <c r="KKY37" s="174"/>
      <c r="KKZ37" s="174"/>
      <c r="KLA37" s="174"/>
      <c r="KLB37" s="174"/>
      <c r="KLC37" s="174"/>
      <c r="KLD37" s="174"/>
      <c r="KLE37" s="174"/>
      <c r="KLF37" s="174"/>
      <c r="KLG37" s="174"/>
      <c r="KLH37" s="174"/>
      <c r="KLX37" s="174"/>
      <c r="KLY37" s="174"/>
      <c r="KLZ37" s="174"/>
      <c r="KMA37" s="174"/>
      <c r="KMB37" s="174"/>
      <c r="KMC37" s="174"/>
      <c r="KMD37" s="174"/>
      <c r="KME37" s="174"/>
      <c r="KMF37" s="174"/>
      <c r="KMG37" s="174"/>
      <c r="KMH37" s="174"/>
      <c r="KMI37" s="174"/>
      <c r="KMJ37" s="174"/>
      <c r="KMZ37" s="174"/>
      <c r="KNA37" s="174"/>
      <c r="KNB37" s="174"/>
      <c r="KNC37" s="174"/>
      <c r="KND37" s="174"/>
      <c r="KNE37" s="174"/>
      <c r="KNF37" s="174"/>
      <c r="KNG37" s="174"/>
      <c r="KNH37" s="174"/>
      <c r="KNI37" s="174"/>
      <c r="KNJ37" s="174"/>
      <c r="KNK37" s="174"/>
      <c r="KNL37" s="174"/>
      <c r="KOB37" s="174"/>
      <c r="KOC37" s="174"/>
      <c r="KOD37" s="174"/>
      <c r="KOE37" s="174"/>
      <c r="KOF37" s="174"/>
      <c r="KOG37" s="174"/>
      <c r="KOH37" s="174"/>
      <c r="KOI37" s="174"/>
      <c r="KOJ37" s="174"/>
      <c r="KOK37" s="174"/>
      <c r="KOL37" s="174"/>
      <c r="KOM37" s="174"/>
      <c r="KON37" s="174"/>
      <c r="KPD37" s="174"/>
      <c r="KPE37" s="174"/>
      <c r="KPF37" s="174"/>
      <c r="KPG37" s="174"/>
      <c r="KPH37" s="174"/>
      <c r="KPI37" s="174"/>
      <c r="KPJ37" s="174"/>
      <c r="KPK37" s="174"/>
      <c r="KPL37" s="174"/>
      <c r="KPM37" s="174"/>
      <c r="KPN37" s="174"/>
      <c r="KPO37" s="174"/>
      <c r="KPP37" s="174"/>
      <c r="KQF37" s="174"/>
      <c r="KQG37" s="174"/>
      <c r="KQH37" s="174"/>
      <c r="KQI37" s="174"/>
      <c r="KQJ37" s="174"/>
      <c r="KQK37" s="174"/>
      <c r="KQL37" s="174"/>
      <c r="KQM37" s="174"/>
      <c r="KQN37" s="174"/>
      <c r="KQO37" s="174"/>
      <c r="KQP37" s="174"/>
      <c r="KQQ37" s="174"/>
      <c r="KQR37" s="174"/>
      <c r="KRH37" s="174"/>
      <c r="KRI37" s="174"/>
      <c r="KRJ37" s="174"/>
      <c r="KRK37" s="174"/>
      <c r="KRL37" s="174"/>
      <c r="KRM37" s="174"/>
      <c r="KRN37" s="174"/>
      <c r="KRO37" s="174"/>
      <c r="KRP37" s="174"/>
      <c r="KRQ37" s="174"/>
      <c r="KRR37" s="174"/>
      <c r="KRS37" s="174"/>
      <c r="KRT37" s="174"/>
      <c r="KSJ37" s="174"/>
      <c r="KSK37" s="174"/>
      <c r="KSL37" s="174"/>
      <c r="KSM37" s="174"/>
      <c r="KSN37" s="174"/>
      <c r="KSO37" s="174"/>
      <c r="KSP37" s="174"/>
      <c r="KSQ37" s="174"/>
      <c r="KSR37" s="174"/>
      <c r="KSS37" s="174"/>
      <c r="KST37" s="174"/>
      <c r="KSU37" s="174"/>
      <c r="KSV37" s="174"/>
      <c r="KTL37" s="174"/>
      <c r="KTM37" s="174"/>
      <c r="KTN37" s="174"/>
      <c r="KTO37" s="174"/>
      <c r="KTP37" s="174"/>
      <c r="KTQ37" s="174"/>
      <c r="KTR37" s="174"/>
      <c r="KTS37" s="174"/>
      <c r="KTT37" s="174"/>
      <c r="KTU37" s="174"/>
      <c r="KTV37" s="174"/>
      <c r="KTW37" s="174"/>
      <c r="KTX37" s="174"/>
      <c r="KUN37" s="174"/>
      <c r="KUO37" s="174"/>
      <c r="KUP37" s="174"/>
      <c r="KUQ37" s="174"/>
      <c r="KUR37" s="174"/>
      <c r="KUS37" s="174"/>
      <c r="KUT37" s="174"/>
      <c r="KUU37" s="174"/>
      <c r="KUV37" s="174"/>
      <c r="KUW37" s="174"/>
      <c r="KUX37" s="174"/>
      <c r="KUY37" s="174"/>
      <c r="KUZ37" s="174"/>
      <c r="KVP37" s="174"/>
      <c r="KVQ37" s="174"/>
      <c r="KVR37" s="174"/>
      <c r="KVS37" s="174"/>
      <c r="KVT37" s="174"/>
      <c r="KVU37" s="174"/>
      <c r="KVV37" s="174"/>
      <c r="KVW37" s="174"/>
      <c r="KVX37" s="174"/>
      <c r="KVY37" s="174"/>
      <c r="KVZ37" s="174"/>
      <c r="KWA37" s="174"/>
      <c r="KWB37" s="174"/>
      <c r="KWR37" s="174"/>
      <c r="KWS37" s="174"/>
      <c r="KWT37" s="174"/>
      <c r="KWU37" s="174"/>
      <c r="KWV37" s="174"/>
      <c r="KWW37" s="174"/>
      <c r="KWX37" s="174"/>
      <c r="KWY37" s="174"/>
      <c r="KWZ37" s="174"/>
      <c r="KXA37" s="174"/>
      <c r="KXB37" s="174"/>
      <c r="KXC37" s="174"/>
      <c r="KXD37" s="174"/>
      <c r="KXT37" s="174"/>
      <c r="KXU37" s="174"/>
      <c r="KXV37" s="174"/>
      <c r="KXW37" s="174"/>
      <c r="KXX37" s="174"/>
      <c r="KXY37" s="174"/>
      <c r="KXZ37" s="174"/>
      <c r="KYA37" s="174"/>
      <c r="KYB37" s="174"/>
      <c r="KYC37" s="174"/>
      <c r="KYD37" s="174"/>
      <c r="KYE37" s="174"/>
      <c r="KYF37" s="174"/>
      <c r="KYV37" s="174"/>
      <c r="KYW37" s="174"/>
      <c r="KYX37" s="174"/>
      <c r="KYY37" s="174"/>
      <c r="KYZ37" s="174"/>
      <c r="KZA37" s="174"/>
      <c r="KZB37" s="174"/>
      <c r="KZC37" s="174"/>
      <c r="KZD37" s="174"/>
      <c r="KZE37" s="174"/>
      <c r="KZF37" s="174"/>
      <c r="KZG37" s="174"/>
      <c r="KZH37" s="174"/>
      <c r="KZX37" s="174"/>
      <c r="KZY37" s="174"/>
      <c r="KZZ37" s="174"/>
      <c r="LAA37" s="174"/>
      <c r="LAB37" s="174"/>
      <c r="LAC37" s="174"/>
      <c r="LAD37" s="174"/>
      <c r="LAE37" s="174"/>
      <c r="LAF37" s="174"/>
      <c r="LAG37" s="174"/>
      <c r="LAH37" s="174"/>
      <c r="LAI37" s="174"/>
      <c r="LAJ37" s="174"/>
      <c r="LAZ37" s="174"/>
      <c r="LBA37" s="174"/>
      <c r="LBB37" s="174"/>
      <c r="LBC37" s="174"/>
      <c r="LBD37" s="174"/>
      <c r="LBE37" s="174"/>
      <c r="LBF37" s="174"/>
      <c r="LBG37" s="174"/>
      <c r="LBH37" s="174"/>
      <c r="LBI37" s="174"/>
      <c r="LBJ37" s="174"/>
      <c r="LBK37" s="174"/>
      <c r="LBL37" s="174"/>
      <c r="LCB37" s="174"/>
      <c r="LCC37" s="174"/>
      <c r="LCD37" s="174"/>
      <c r="LCE37" s="174"/>
      <c r="LCF37" s="174"/>
      <c r="LCG37" s="174"/>
      <c r="LCH37" s="174"/>
      <c r="LCI37" s="174"/>
      <c r="LCJ37" s="174"/>
      <c r="LCK37" s="174"/>
      <c r="LCL37" s="174"/>
      <c r="LCM37" s="174"/>
      <c r="LCN37" s="174"/>
      <c r="LDD37" s="174"/>
      <c r="LDE37" s="174"/>
      <c r="LDF37" s="174"/>
      <c r="LDG37" s="174"/>
      <c r="LDH37" s="174"/>
      <c r="LDI37" s="174"/>
      <c r="LDJ37" s="174"/>
      <c r="LDK37" s="174"/>
      <c r="LDL37" s="174"/>
      <c r="LDM37" s="174"/>
      <c r="LDN37" s="174"/>
      <c r="LDO37" s="174"/>
      <c r="LDP37" s="174"/>
      <c r="LEF37" s="174"/>
      <c r="LEG37" s="174"/>
      <c r="LEH37" s="174"/>
      <c r="LEI37" s="174"/>
      <c r="LEJ37" s="174"/>
      <c r="LEK37" s="174"/>
      <c r="LEL37" s="174"/>
      <c r="LEM37" s="174"/>
      <c r="LEN37" s="174"/>
      <c r="LEO37" s="174"/>
      <c r="LEP37" s="174"/>
      <c r="LEQ37" s="174"/>
      <c r="LER37" s="174"/>
      <c r="LFH37" s="174"/>
      <c r="LFI37" s="174"/>
      <c r="LFJ37" s="174"/>
      <c r="LFK37" s="174"/>
      <c r="LFL37" s="174"/>
      <c r="LFM37" s="174"/>
      <c r="LFN37" s="174"/>
      <c r="LFO37" s="174"/>
      <c r="LFP37" s="174"/>
      <c r="LFQ37" s="174"/>
      <c r="LFR37" s="174"/>
      <c r="LFS37" s="174"/>
      <c r="LFT37" s="174"/>
      <c r="LGJ37" s="174"/>
      <c r="LGK37" s="174"/>
      <c r="LGL37" s="174"/>
      <c r="LGM37" s="174"/>
      <c r="LGN37" s="174"/>
      <c r="LGO37" s="174"/>
      <c r="LGP37" s="174"/>
      <c r="LGQ37" s="174"/>
      <c r="LGR37" s="174"/>
      <c r="LGS37" s="174"/>
      <c r="LGT37" s="174"/>
      <c r="LGU37" s="174"/>
      <c r="LGV37" s="174"/>
      <c r="LHL37" s="174"/>
      <c r="LHM37" s="174"/>
      <c r="LHN37" s="174"/>
      <c r="LHO37" s="174"/>
      <c r="LHP37" s="174"/>
      <c r="LHQ37" s="174"/>
      <c r="LHR37" s="174"/>
      <c r="LHS37" s="174"/>
      <c r="LHT37" s="174"/>
      <c r="LHU37" s="174"/>
      <c r="LHV37" s="174"/>
      <c r="LHW37" s="174"/>
      <c r="LHX37" s="174"/>
      <c r="LIN37" s="174"/>
      <c r="LIO37" s="174"/>
      <c r="LIP37" s="174"/>
      <c r="LIQ37" s="174"/>
      <c r="LIR37" s="174"/>
      <c r="LIS37" s="174"/>
      <c r="LIT37" s="174"/>
      <c r="LIU37" s="174"/>
      <c r="LIV37" s="174"/>
      <c r="LIW37" s="174"/>
      <c r="LIX37" s="174"/>
      <c r="LIY37" s="174"/>
      <c r="LIZ37" s="174"/>
      <c r="LJP37" s="174"/>
      <c r="LJQ37" s="174"/>
      <c r="LJR37" s="174"/>
      <c r="LJS37" s="174"/>
      <c r="LJT37" s="174"/>
      <c r="LJU37" s="174"/>
      <c r="LJV37" s="174"/>
      <c r="LJW37" s="174"/>
      <c r="LJX37" s="174"/>
      <c r="LJY37" s="174"/>
      <c r="LJZ37" s="174"/>
      <c r="LKA37" s="174"/>
      <c r="LKB37" s="174"/>
      <c r="LKR37" s="174"/>
      <c r="LKS37" s="174"/>
      <c r="LKT37" s="174"/>
      <c r="LKU37" s="174"/>
      <c r="LKV37" s="174"/>
      <c r="LKW37" s="174"/>
      <c r="LKX37" s="174"/>
      <c r="LKY37" s="174"/>
      <c r="LKZ37" s="174"/>
      <c r="LLA37" s="174"/>
      <c r="LLB37" s="174"/>
      <c r="LLC37" s="174"/>
      <c r="LLD37" s="174"/>
      <c r="LLT37" s="174"/>
      <c r="LLU37" s="174"/>
      <c r="LLV37" s="174"/>
      <c r="LLW37" s="174"/>
      <c r="LLX37" s="174"/>
      <c r="LLY37" s="174"/>
      <c r="LLZ37" s="174"/>
      <c r="LMA37" s="174"/>
      <c r="LMB37" s="174"/>
      <c r="LMC37" s="174"/>
      <c r="LMD37" s="174"/>
      <c r="LME37" s="174"/>
      <c r="LMF37" s="174"/>
      <c r="LMV37" s="174"/>
      <c r="LMW37" s="174"/>
      <c r="LMX37" s="174"/>
      <c r="LMY37" s="174"/>
      <c r="LMZ37" s="174"/>
      <c r="LNA37" s="174"/>
      <c r="LNB37" s="174"/>
      <c r="LNC37" s="174"/>
      <c r="LND37" s="174"/>
      <c r="LNE37" s="174"/>
      <c r="LNF37" s="174"/>
      <c r="LNG37" s="174"/>
      <c r="LNH37" s="174"/>
      <c r="LNX37" s="174"/>
      <c r="LNY37" s="174"/>
      <c r="LNZ37" s="174"/>
      <c r="LOA37" s="174"/>
      <c r="LOB37" s="174"/>
      <c r="LOC37" s="174"/>
      <c r="LOD37" s="174"/>
      <c r="LOE37" s="174"/>
      <c r="LOF37" s="174"/>
      <c r="LOG37" s="174"/>
      <c r="LOH37" s="174"/>
      <c r="LOI37" s="174"/>
      <c r="LOJ37" s="174"/>
      <c r="LOZ37" s="174"/>
      <c r="LPA37" s="174"/>
      <c r="LPB37" s="174"/>
      <c r="LPC37" s="174"/>
      <c r="LPD37" s="174"/>
      <c r="LPE37" s="174"/>
      <c r="LPF37" s="174"/>
      <c r="LPG37" s="174"/>
      <c r="LPH37" s="174"/>
      <c r="LPI37" s="174"/>
      <c r="LPJ37" s="174"/>
      <c r="LPK37" s="174"/>
      <c r="LPL37" s="174"/>
      <c r="LQB37" s="174"/>
      <c r="LQC37" s="174"/>
      <c r="LQD37" s="174"/>
      <c r="LQE37" s="174"/>
      <c r="LQF37" s="174"/>
      <c r="LQG37" s="174"/>
      <c r="LQH37" s="174"/>
      <c r="LQI37" s="174"/>
      <c r="LQJ37" s="174"/>
      <c r="LQK37" s="174"/>
      <c r="LQL37" s="174"/>
      <c r="LQM37" s="174"/>
      <c r="LQN37" s="174"/>
      <c r="LRD37" s="174"/>
      <c r="LRE37" s="174"/>
      <c r="LRF37" s="174"/>
      <c r="LRG37" s="174"/>
      <c r="LRH37" s="174"/>
      <c r="LRI37" s="174"/>
      <c r="LRJ37" s="174"/>
      <c r="LRK37" s="174"/>
      <c r="LRL37" s="174"/>
      <c r="LRM37" s="174"/>
      <c r="LRN37" s="174"/>
      <c r="LRO37" s="174"/>
      <c r="LRP37" s="174"/>
      <c r="LSF37" s="174"/>
      <c r="LSG37" s="174"/>
      <c r="LSH37" s="174"/>
      <c r="LSI37" s="174"/>
      <c r="LSJ37" s="174"/>
      <c r="LSK37" s="174"/>
      <c r="LSL37" s="174"/>
      <c r="LSM37" s="174"/>
      <c r="LSN37" s="174"/>
      <c r="LSO37" s="174"/>
      <c r="LSP37" s="174"/>
      <c r="LSQ37" s="174"/>
      <c r="LSR37" s="174"/>
      <c r="LTH37" s="174"/>
      <c r="LTI37" s="174"/>
      <c r="LTJ37" s="174"/>
      <c r="LTK37" s="174"/>
      <c r="LTL37" s="174"/>
      <c r="LTM37" s="174"/>
      <c r="LTN37" s="174"/>
      <c r="LTO37" s="174"/>
      <c r="LTP37" s="174"/>
      <c r="LTQ37" s="174"/>
      <c r="LTR37" s="174"/>
      <c r="LTS37" s="174"/>
      <c r="LTT37" s="174"/>
      <c r="LUJ37" s="174"/>
      <c r="LUK37" s="174"/>
      <c r="LUL37" s="174"/>
      <c r="LUM37" s="174"/>
      <c r="LUN37" s="174"/>
      <c r="LUO37" s="174"/>
      <c r="LUP37" s="174"/>
      <c r="LUQ37" s="174"/>
      <c r="LUR37" s="174"/>
      <c r="LUS37" s="174"/>
      <c r="LUT37" s="174"/>
      <c r="LUU37" s="174"/>
      <c r="LUV37" s="174"/>
      <c r="LVL37" s="174"/>
      <c r="LVM37" s="174"/>
      <c r="LVN37" s="174"/>
      <c r="LVO37" s="174"/>
      <c r="LVP37" s="174"/>
      <c r="LVQ37" s="174"/>
      <c r="LVR37" s="174"/>
      <c r="LVS37" s="174"/>
      <c r="LVT37" s="174"/>
      <c r="LVU37" s="174"/>
      <c r="LVV37" s="174"/>
      <c r="LVW37" s="174"/>
      <c r="LVX37" s="174"/>
      <c r="LWN37" s="174"/>
      <c r="LWO37" s="174"/>
      <c r="LWP37" s="174"/>
      <c r="LWQ37" s="174"/>
      <c r="LWR37" s="174"/>
      <c r="LWS37" s="174"/>
      <c r="LWT37" s="174"/>
      <c r="LWU37" s="174"/>
      <c r="LWV37" s="174"/>
      <c r="LWW37" s="174"/>
      <c r="LWX37" s="174"/>
      <c r="LWY37" s="174"/>
      <c r="LWZ37" s="174"/>
      <c r="LXP37" s="174"/>
      <c r="LXQ37" s="174"/>
      <c r="LXR37" s="174"/>
      <c r="LXS37" s="174"/>
      <c r="LXT37" s="174"/>
      <c r="LXU37" s="174"/>
      <c r="LXV37" s="174"/>
      <c r="LXW37" s="174"/>
      <c r="LXX37" s="174"/>
      <c r="LXY37" s="174"/>
      <c r="LXZ37" s="174"/>
      <c r="LYA37" s="174"/>
      <c r="LYB37" s="174"/>
      <c r="LYR37" s="174"/>
      <c r="LYS37" s="174"/>
      <c r="LYT37" s="174"/>
      <c r="LYU37" s="174"/>
      <c r="LYV37" s="174"/>
      <c r="LYW37" s="174"/>
      <c r="LYX37" s="174"/>
      <c r="LYY37" s="174"/>
      <c r="LYZ37" s="174"/>
      <c r="LZA37" s="174"/>
      <c r="LZB37" s="174"/>
      <c r="LZC37" s="174"/>
      <c r="LZD37" s="174"/>
      <c r="LZT37" s="174"/>
      <c r="LZU37" s="174"/>
      <c r="LZV37" s="174"/>
      <c r="LZW37" s="174"/>
      <c r="LZX37" s="174"/>
      <c r="LZY37" s="174"/>
      <c r="LZZ37" s="174"/>
      <c r="MAA37" s="174"/>
      <c r="MAB37" s="174"/>
      <c r="MAC37" s="174"/>
      <c r="MAD37" s="174"/>
      <c r="MAE37" s="174"/>
      <c r="MAF37" s="174"/>
      <c r="MAV37" s="174"/>
      <c r="MAW37" s="174"/>
      <c r="MAX37" s="174"/>
      <c r="MAY37" s="174"/>
      <c r="MAZ37" s="174"/>
      <c r="MBA37" s="174"/>
      <c r="MBB37" s="174"/>
      <c r="MBC37" s="174"/>
      <c r="MBD37" s="174"/>
      <c r="MBE37" s="174"/>
      <c r="MBF37" s="174"/>
      <c r="MBG37" s="174"/>
      <c r="MBH37" s="174"/>
      <c r="MBX37" s="174"/>
      <c r="MBY37" s="174"/>
      <c r="MBZ37" s="174"/>
      <c r="MCA37" s="174"/>
      <c r="MCB37" s="174"/>
      <c r="MCC37" s="174"/>
      <c r="MCD37" s="174"/>
      <c r="MCE37" s="174"/>
      <c r="MCF37" s="174"/>
      <c r="MCG37" s="174"/>
      <c r="MCH37" s="174"/>
      <c r="MCI37" s="174"/>
      <c r="MCJ37" s="174"/>
      <c r="MCZ37" s="174"/>
      <c r="MDA37" s="174"/>
      <c r="MDB37" s="174"/>
      <c r="MDC37" s="174"/>
      <c r="MDD37" s="174"/>
      <c r="MDE37" s="174"/>
      <c r="MDF37" s="174"/>
      <c r="MDG37" s="174"/>
      <c r="MDH37" s="174"/>
      <c r="MDI37" s="174"/>
      <c r="MDJ37" s="174"/>
      <c r="MDK37" s="174"/>
      <c r="MDL37" s="174"/>
      <c r="MEB37" s="174"/>
      <c r="MEC37" s="174"/>
      <c r="MED37" s="174"/>
      <c r="MEE37" s="174"/>
      <c r="MEF37" s="174"/>
      <c r="MEG37" s="174"/>
      <c r="MEH37" s="174"/>
      <c r="MEI37" s="174"/>
      <c r="MEJ37" s="174"/>
      <c r="MEK37" s="174"/>
      <c r="MEL37" s="174"/>
      <c r="MEM37" s="174"/>
      <c r="MEN37" s="174"/>
      <c r="MFD37" s="174"/>
      <c r="MFE37" s="174"/>
      <c r="MFF37" s="174"/>
      <c r="MFG37" s="174"/>
      <c r="MFH37" s="174"/>
      <c r="MFI37" s="174"/>
      <c r="MFJ37" s="174"/>
      <c r="MFK37" s="174"/>
      <c r="MFL37" s="174"/>
      <c r="MFM37" s="174"/>
      <c r="MFN37" s="174"/>
      <c r="MFO37" s="174"/>
      <c r="MFP37" s="174"/>
      <c r="MGF37" s="174"/>
      <c r="MGG37" s="174"/>
      <c r="MGH37" s="174"/>
      <c r="MGI37" s="174"/>
      <c r="MGJ37" s="174"/>
      <c r="MGK37" s="174"/>
      <c r="MGL37" s="174"/>
      <c r="MGM37" s="174"/>
      <c r="MGN37" s="174"/>
      <c r="MGO37" s="174"/>
      <c r="MGP37" s="174"/>
      <c r="MGQ37" s="174"/>
      <c r="MGR37" s="174"/>
      <c r="MHH37" s="174"/>
      <c r="MHI37" s="174"/>
      <c r="MHJ37" s="174"/>
      <c r="MHK37" s="174"/>
      <c r="MHL37" s="174"/>
      <c r="MHM37" s="174"/>
      <c r="MHN37" s="174"/>
      <c r="MHO37" s="174"/>
      <c r="MHP37" s="174"/>
      <c r="MHQ37" s="174"/>
      <c r="MHR37" s="174"/>
      <c r="MHS37" s="174"/>
      <c r="MHT37" s="174"/>
      <c r="MIJ37" s="174"/>
      <c r="MIK37" s="174"/>
      <c r="MIL37" s="174"/>
      <c r="MIM37" s="174"/>
      <c r="MIN37" s="174"/>
      <c r="MIO37" s="174"/>
      <c r="MIP37" s="174"/>
      <c r="MIQ37" s="174"/>
      <c r="MIR37" s="174"/>
      <c r="MIS37" s="174"/>
      <c r="MIT37" s="174"/>
      <c r="MIU37" s="174"/>
      <c r="MIV37" s="174"/>
      <c r="MJL37" s="174"/>
      <c r="MJM37" s="174"/>
      <c r="MJN37" s="174"/>
      <c r="MJO37" s="174"/>
      <c r="MJP37" s="174"/>
      <c r="MJQ37" s="174"/>
      <c r="MJR37" s="174"/>
      <c r="MJS37" s="174"/>
      <c r="MJT37" s="174"/>
      <c r="MJU37" s="174"/>
      <c r="MJV37" s="174"/>
      <c r="MJW37" s="174"/>
      <c r="MJX37" s="174"/>
      <c r="MKN37" s="174"/>
      <c r="MKO37" s="174"/>
      <c r="MKP37" s="174"/>
      <c r="MKQ37" s="174"/>
      <c r="MKR37" s="174"/>
      <c r="MKS37" s="174"/>
      <c r="MKT37" s="174"/>
      <c r="MKU37" s="174"/>
      <c r="MKV37" s="174"/>
      <c r="MKW37" s="174"/>
      <c r="MKX37" s="174"/>
      <c r="MKY37" s="174"/>
      <c r="MKZ37" s="174"/>
      <c r="MLP37" s="174"/>
      <c r="MLQ37" s="174"/>
      <c r="MLR37" s="174"/>
      <c r="MLS37" s="174"/>
      <c r="MLT37" s="174"/>
      <c r="MLU37" s="174"/>
      <c r="MLV37" s="174"/>
      <c r="MLW37" s="174"/>
      <c r="MLX37" s="174"/>
      <c r="MLY37" s="174"/>
      <c r="MLZ37" s="174"/>
      <c r="MMA37" s="174"/>
      <c r="MMB37" s="174"/>
      <c r="MMR37" s="174"/>
      <c r="MMS37" s="174"/>
      <c r="MMT37" s="174"/>
      <c r="MMU37" s="174"/>
      <c r="MMV37" s="174"/>
      <c r="MMW37" s="174"/>
      <c r="MMX37" s="174"/>
      <c r="MMY37" s="174"/>
      <c r="MMZ37" s="174"/>
      <c r="MNA37" s="174"/>
      <c r="MNB37" s="174"/>
      <c r="MNC37" s="174"/>
      <c r="MND37" s="174"/>
      <c r="MNT37" s="174"/>
      <c r="MNU37" s="174"/>
      <c r="MNV37" s="174"/>
      <c r="MNW37" s="174"/>
      <c r="MNX37" s="174"/>
      <c r="MNY37" s="174"/>
      <c r="MNZ37" s="174"/>
      <c r="MOA37" s="174"/>
      <c r="MOB37" s="174"/>
      <c r="MOC37" s="174"/>
      <c r="MOD37" s="174"/>
      <c r="MOE37" s="174"/>
      <c r="MOF37" s="174"/>
      <c r="MOV37" s="174"/>
      <c r="MOW37" s="174"/>
      <c r="MOX37" s="174"/>
      <c r="MOY37" s="174"/>
      <c r="MOZ37" s="174"/>
      <c r="MPA37" s="174"/>
      <c r="MPB37" s="174"/>
      <c r="MPC37" s="174"/>
      <c r="MPD37" s="174"/>
      <c r="MPE37" s="174"/>
      <c r="MPF37" s="174"/>
      <c r="MPG37" s="174"/>
      <c r="MPH37" s="174"/>
      <c r="MPX37" s="174"/>
      <c r="MPY37" s="174"/>
      <c r="MPZ37" s="174"/>
      <c r="MQA37" s="174"/>
      <c r="MQB37" s="174"/>
      <c r="MQC37" s="174"/>
      <c r="MQD37" s="174"/>
      <c r="MQE37" s="174"/>
      <c r="MQF37" s="174"/>
      <c r="MQG37" s="174"/>
      <c r="MQH37" s="174"/>
      <c r="MQI37" s="174"/>
      <c r="MQJ37" s="174"/>
      <c r="MQZ37" s="174"/>
      <c r="MRA37" s="174"/>
      <c r="MRB37" s="174"/>
      <c r="MRC37" s="174"/>
      <c r="MRD37" s="174"/>
      <c r="MRE37" s="174"/>
      <c r="MRF37" s="174"/>
      <c r="MRG37" s="174"/>
      <c r="MRH37" s="174"/>
      <c r="MRI37" s="174"/>
      <c r="MRJ37" s="174"/>
      <c r="MRK37" s="174"/>
      <c r="MRL37" s="174"/>
      <c r="MSB37" s="174"/>
      <c r="MSC37" s="174"/>
      <c r="MSD37" s="174"/>
      <c r="MSE37" s="174"/>
      <c r="MSF37" s="174"/>
      <c r="MSG37" s="174"/>
      <c r="MSH37" s="174"/>
      <c r="MSI37" s="174"/>
      <c r="MSJ37" s="174"/>
      <c r="MSK37" s="174"/>
      <c r="MSL37" s="174"/>
      <c r="MSM37" s="174"/>
      <c r="MSN37" s="174"/>
      <c r="MTD37" s="174"/>
      <c r="MTE37" s="174"/>
      <c r="MTF37" s="174"/>
      <c r="MTG37" s="174"/>
      <c r="MTH37" s="174"/>
      <c r="MTI37" s="174"/>
      <c r="MTJ37" s="174"/>
      <c r="MTK37" s="174"/>
      <c r="MTL37" s="174"/>
      <c r="MTM37" s="174"/>
      <c r="MTN37" s="174"/>
      <c r="MTO37" s="174"/>
      <c r="MTP37" s="174"/>
      <c r="MUF37" s="174"/>
      <c r="MUG37" s="174"/>
      <c r="MUH37" s="174"/>
      <c r="MUI37" s="174"/>
      <c r="MUJ37" s="174"/>
      <c r="MUK37" s="174"/>
      <c r="MUL37" s="174"/>
      <c r="MUM37" s="174"/>
      <c r="MUN37" s="174"/>
      <c r="MUO37" s="174"/>
      <c r="MUP37" s="174"/>
      <c r="MUQ37" s="174"/>
      <c r="MUR37" s="174"/>
      <c r="MVH37" s="174"/>
      <c r="MVI37" s="174"/>
      <c r="MVJ37" s="174"/>
      <c r="MVK37" s="174"/>
      <c r="MVL37" s="174"/>
      <c r="MVM37" s="174"/>
      <c r="MVN37" s="174"/>
      <c r="MVO37" s="174"/>
      <c r="MVP37" s="174"/>
      <c r="MVQ37" s="174"/>
      <c r="MVR37" s="174"/>
      <c r="MVS37" s="174"/>
      <c r="MVT37" s="174"/>
      <c r="MWJ37" s="174"/>
      <c r="MWK37" s="174"/>
      <c r="MWL37" s="174"/>
      <c r="MWM37" s="174"/>
      <c r="MWN37" s="174"/>
      <c r="MWO37" s="174"/>
      <c r="MWP37" s="174"/>
      <c r="MWQ37" s="174"/>
      <c r="MWR37" s="174"/>
      <c r="MWS37" s="174"/>
      <c r="MWT37" s="174"/>
      <c r="MWU37" s="174"/>
      <c r="MWV37" s="174"/>
      <c r="MXL37" s="174"/>
      <c r="MXM37" s="174"/>
      <c r="MXN37" s="174"/>
      <c r="MXO37" s="174"/>
      <c r="MXP37" s="174"/>
      <c r="MXQ37" s="174"/>
      <c r="MXR37" s="174"/>
      <c r="MXS37" s="174"/>
      <c r="MXT37" s="174"/>
      <c r="MXU37" s="174"/>
      <c r="MXV37" s="174"/>
      <c r="MXW37" s="174"/>
      <c r="MXX37" s="174"/>
      <c r="MYN37" s="174"/>
      <c r="MYO37" s="174"/>
      <c r="MYP37" s="174"/>
      <c r="MYQ37" s="174"/>
      <c r="MYR37" s="174"/>
      <c r="MYS37" s="174"/>
      <c r="MYT37" s="174"/>
      <c r="MYU37" s="174"/>
      <c r="MYV37" s="174"/>
      <c r="MYW37" s="174"/>
      <c r="MYX37" s="174"/>
      <c r="MYY37" s="174"/>
      <c r="MYZ37" s="174"/>
      <c r="MZP37" s="174"/>
      <c r="MZQ37" s="174"/>
      <c r="MZR37" s="174"/>
      <c r="MZS37" s="174"/>
      <c r="MZT37" s="174"/>
      <c r="MZU37" s="174"/>
      <c r="MZV37" s="174"/>
      <c r="MZW37" s="174"/>
      <c r="MZX37" s="174"/>
      <c r="MZY37" s="174"/>
      <c r="MZZ37" s="174"/>
      <c r="NAA37" s="174"/>
      <c r="NAB37" s="174"/>
      <c r="NAR37" s="174"/>
      <c r="NAS37" s="174"/>
      <c r="NAT37" s="174"/>
      <c r="NAU37" s="174"/>
      <c r="NAV37" s="174"/>
      <c r="NAW37" s="174"/>
      <c r="NAX37" s="174"/>
      <c r="NAY37" s="174"/>
      <c r="NAZ37" s="174"/>
      <c r="NBA37" s="174"/>
      <c r="NBB37" s="174"/>
      <c r="NBC37" s="174"/>
      <c r="NBD37" s="174"/>
      <c r="NBT37" s="174"/>
      <c r="NBU37" s="174"/>
      <c r="NBV37" s="174"/>
      <c r="NBW37" s="174"/>
      <c r="NBX37" s="174"/>
      <c r="NBY37" s="174"/>
      <c r="NBZ37" s="174"/>
      <c r="NCA37" s="174"/>
      <c r="NCB37" s="174"/>
      <c r="NCC37" s="174"/>
      <c r="NCD37" s="174"/>
      <c r="NCE37" s="174"/>
      <c r="NCF37" s="174"/>
      <c r="NCV37" s="174"/>
      <c r="NCW37" s="174"/>
      <c r="NCX37" s="174"/>
      <c r="NCY37" s="174"/>
      <c r="NCZ37" s="174"/>
      <c r="NDA37" s="174"/>
      <c r="NDB37" s="174"/>
      <c r="NDC37" s="174"/>
      <c r="NDD37" s="174"/>
      <c r="NDE37" s="174"/>
      <c r="NDF37" s="174"/>
      <c r="NDG37" s="174"/>
      <c r="NDH37" s="174"/>
      <c r="NDX37" s="174"/>
      <c r="NDY37" s="174"/>
      <c r="NDZ37" s="174"/>
      <c r="NEA37" s="174"/>
      <c r="NEB37" s="174"/>
      <c r="NEC37" s="174"/>
      <c r="NED37" s="174"/>
      <c r="NEE37" s="174"/>
      <c r="NEF37" s="174"/>
      <c r="NEG37" s="174"/>
      <c r="NEH37" s="174"/>
      <c r="NEI37" s="174"/>
      <c r="NEJ37" s="174"/>
      <c r="NEZ37" s="174"/>
      <c r="NFA37" s="174"/>
      <c r="NFB37" s="174"/>
      <c r="NFC37" s="174"/>
      <c r="NFD37" s="174"/>
      <c r="NFE37" s="174"/>
      <c r="NFF37" s="174"/>
      <c r="NFG37" s="174"/>
      <c r="NFH37" s="174"/>
      <c r="NFI37" s="174"/>
      <c r="NFJ37" s="174"/>
      <c r="NFK37" s="174"/>
      <c r="NFL37" s="174"/>
      <c r="NGB37" s="174"/>
      <c r="NGC37" s="174"/>
      <c r="NGD37" s="174"/>
      <c r="NGE37" s="174"/>
      <c r="NGF37" s="174"/>
      <c r="NGG37" s="174"/>
      <c r="NGH37" s="174"/>
      <c r="NGI37" s="174"/>
      <c r="NGJ37" s="174"/>
      <c r="NGK37" s="174"/>
      <c r="NGL37" s="174"/>
      <c r="NGM37" s="174"/>
      <c r="NGN37" s="174"/>
      <c r="NHD37" s="174"/>
      <c r="NHE37" s="174"/>
      <c r="NHF37" s="174"/>
      <c r="NHG37" s="174"/>
      <c r="NHH37" s="174"/>
      <c r="NHI37" s="174"/>
      <c r="NHJ37" s="174"/>
      <c r="NHK37" s="174"/>
      <c r="NHL37" s="174"/>
      <c r="NHM37" s="174"/>
      <c r="NHN37" s="174"/>
      <c r="NHO37" s="174"/>
      <c r="NHP37" s="174"/>
      <c r="NIF37" s="174"/>
      <c r="NIG37" s="174"/>
      <c r="NIH37" s="174"/>
      <c r="NII37" s="174"/>
      <c r="NIJ37" s="174"/>
      <c r="NIK37" s="174"/>
      <c r="NIL37" s="174"/>
      <c r="NIM37" s="174"/>
      <c r="NIN37" s="174"/>
      <c r="NIO37" s="174"/>
      <c r="NIP37" s="174"/>
      <c r="NIQ37" s="174"/>
      <c r="NIR37" s="174"/>
      <c r="NJH37" s="174"/>
      <c r="NJI37" s="174"/>
      <c r="NJJ37" s="174"/>
      <c r="NJK37" s="174"/>
      <c r="NJL37" s="174"/>
      <c r="NJM37" s="174"/>
      <c r="NJN37" s="174"/>
      <c r="NJO37" s="174"/>
      <c r="NJP37" s="174"/>
      <c r="NJQ37" s="174"/>
      <c r="NJR37" s="174"/>
      <c r="NJS37" s="174"/>
      <c r="NJT37" s="174"/>
      <c r="NKJ37" s="174"/>
      <c r="NKK37" s="174"/>
      <c r="NKL37" s="174"/>
      <c r="NKM37" s="174"/>
      <c r="NKN37" s="174"/>
      <c r="NKO37" s="174"/>
      <c r="NKP37" s="174"/>
      <c r="NKQ37" s="174"/>
      <c r="NKR37" s="174"/>
      <c r="NKS37" s="174"/>
      <c r="NKT37" s="174"/>
      <c r="NKU37" s="174"/>
      <c r="NKV37" s="174"/>
      <c r="NLL37" s="174"/>
      <c r="NLM37" s="174"/>
      <c r="NLN37" s="174"/>
      <c r="NLO37" s="174"/>
      <c r="NLP37" s="174"/>
      <c r="NLQ37" s="174"/>
      <c r="NLR37" s="174"/>
      <c r="NLS37" s="174"/>
      <c r="NLT37" s="174"/>
      <c r="NLU37" s="174"/>
      <c r="NLV37" s="174"/>
      <c r="NLW37" s="174"/>
      <c r="NLX37" s="174"/>
      <c r="NMN37" s="174"/>
      <c r="NMO37" s="174"/>
      <c r="NMP37" s="174"/>
      <c r="NMQ37" s="174"/>
      <c r="NMR37" s="174"/>
      <c r="NMS37" s="174"/>
      <c r="NMT37" s="174"/>
      <c r="NMU37" s="174"/>
      <c r="NMV37" s="174"/>
      <c r="NMW37" s="174"/>
      <c r="NMX37" s="174"/>
      <c r="NMY37" s="174"/>
      <c r="NMZ37" s="174"/>
      <c r="NNP37" s="174"/>
      <c r="NNQ37" s="174"/>
      <c r="NNR37" s="174"/>
      <c r="NNS37" s="174"/>
      <c r="NNT37" s="174"/>
      <c r="NNU37" s="174"/>
      <c r="NNV37" s="174"/>
      <c r="NNW37" s="174"/>
      <c r="NNX37" s="174"/>
      <c r="NNY37" s="174"/>
      <c r="NNZ37" s="174"/>
      <c r="NOA37" s="174"/>
      <c r="NOB37" s="174"/>
      <c r="NOR37" s="174"/>
      <c r="NOS37" s="174"/>
      <c r="NOT37" s="174"/>
      <c r="NOU37" s="174"/>
      <c r="NOV37" s="174"/>
      <c r="NOW37" s="174"/>
      <c r="NOX37" s="174"/>
      <c r="NOY37" s="174"/>
      <c r="NOZ37" s="174"/>
      <c r="NPA37" s="174"/>
      <c r="NPB37" s="174"/>
      <c r="NPC37" s="174"/>
      <c r="NPD37" s="174"/>
      <c r="NPT37" s="174"/>
      <c r="NPU37" s="174"/>
      <c r="NPV37" s="174"/>
      <c r="NPW37" s="174"/>
      <c r="NPX37" s="174"/>
      <c r="NPY37" s="174"/>
      <c r="NPZ37" s="174"/>
      <c r="NQA37" s="174"/>
      <c r="NQB37" s="174"/>
      <c r="NQC37" s="174"/>
      <c r="NQD37" s="174"/>
      <c r="NQE37" s="174"/>
      <c r="NQF37" s="174"/>
      <c r="NQV37" s="174"/>
      <c r="NQW37" s="174"/>
      <c r="NQX37" s="174"/>
      <c r="NQY37" s="174"/>
      <c r="NQZ37" s="174"/>
      <c r="NRA37" s="174"/>
      <c r="NRB37" s="174"/>
      <c r="NRC37" s="174"/>
      <c r="NRD37" s="174"/>
      <c r="NRE37" s="174"/>
      <c r="NRF37" s="174"/>
      <c r="NRG37" s="174"/>
      <c r="NRH37" s="174"/>
      <c r="NRX37" s="174"/>
      <c r="NRY37" s="174"/>
      <c r="NRZ37" s="174"/>
      <c r="NSA37" s="174"/>
      <c r="NSB37" s="174"/>
      <c r="NSC37" s="174"/>
      <c r="NSD37" s="174"/>
      <c r="NSE37" s="174"/>
      <c r="NSF37" s="174"/>
      <c r="NSG37" s="174"/>
      <c r="NSH37" s="174"/>
      <c r="NSI37" s="174"/>
      <c r="NSJ37" s="174"/>
      <c r="NSZ37" s="174"/>
      <c r="NTA37" s="174"/>
      <c r="NTB37" s="174"/>
      <c r="NTC37" s="174"/>
      <c r="NTD37" s="174"/>
      <c r="NTE37" s="174"/>
      <c r="NTF37" s="174"/>
      <c r="NTG37" s="174"/>
      <c r="NTH37" s="174"/>
      <c r="NTI37" s="174"/>
      <c r="NTJ37" s="174"/>
      <c r="NTK37" s="174"/>
      <c r="NTL37" s="174"/>
      <c r="NUB37" s="174"/>
      <c r="NUC37" s="174"/>
      <c r="NUD37" s="174"/>
      <c r="NUE37" s="174"/>
      <c r="NUF37" s="174"/>
      <c r="NUG37" s="174"/>
      <c r="NUH37" s="174"/>
      <c r="NUI37" s="174"/>
      <c r="NUJ37" s="174"/>
      <c r="NUK37" s="174"/>
      <c r="NUL37" s="174"/>
      <c r="NUM37" s="174"/>
      <c r="NUN37" s="174"/>
      <c r="NVD37" s="174"/>
      <c r="NVE37" s="174"/>
      <c r="NVF37" s="174"/>
      <c r="NVG37" s="174"/>
      <c r="NVH37" s="174"/>
      <c r="NVI37" s="174"/>
      <c r="NVJ37" s="174"/>
      <c r="NVK37" s="174"/>
      <c r="NVL37" s="174"/>
      <c r="NVM37" s="174"/>
      <c r="NVN37" s="174"/>
      <c r="NVO37" s="174"/>
      <c r="NVP37" s="174"/>
      <c r="NWF37" s="174"/>
      <c r="NWG37" s="174"/>
      <c r="NWH37" s="174"/>
      <c r="NWI37" s="174"/>
      <c r="NWJ37" s="174"/>
      <c r="NWK37" s="174"/>
      <c r="NWL37" s="174"/>
      <c r="NWM37" s="174"/>
      <c r="NWN37" s="174"/>
      <c r="NWO37" s="174"/>
      <c r="NWP37" s="174"/>
      <c r="NWQ37" s="174"/>
      <c r="NWR37" s="174"/>
      <c r="NXH37" s="174"/>
      <c r="NXI37" s="174"/>
      <c r="NXJ37" s="174"/>
      <c r="NXK37" s="174"/>
      <c r="NXL37" s="174"/>
      <c r="NXM37" s="174"/>
      <c r="NXN37" s="174"/>
      <c r="NXO37" s="174"/>
      <c r="NXP37" s="174"/>
      <c r="NXQ37" s="174"/>
      <c r="NXR37" s="174"/>
      <c r="NXS37" s="174"/>
      <c r="NXT37" s="174"/>
      <c r="NYJ37" s="174"/>
      <c r="NYK37" s="174"/>
      <c r="NYL37" s="174"/>
      <c r="NYM37" s="174"/>
      <c r="NYN37" s="174"/>
      <c r="NYO37" s="174"/>
      <c r="NYP37" s="174"/>
      <c r="NYQ37" s="174"/>
      <c r="NYR37" s="174"/>
      <c r="NYS37" s="174"/>
      <c r="NYT37" s="174"/>
      <c r="NYU37" s="174"/>
      <c r="NYV37" s="174"/>
      <c r="NZL37" s="174"/>
      <c r="NZM37" s="174"/>
      <c r="NZN37" s="174"/>
      <c r="NZO37" s="174"/>
      <c r="NZP37" s="174"/>
      <c r="NZQ37" s="174"/>
      <c r="NZR37" s="174"/>
      <c r="NZS37" s="174"/>
      <c r="NZT37" s="174"/>
      <c r="NZU37" s="174"/>
      <c r="NZV37" s="174"/>
      <c r="NZW37" s="174"/>
      <c r="NZX37" s="174"/>
      <c r="OAN37" s="174"/>
      <c r="OAO37" s="174"/>
      <c r="OAP37" s="174"/>
      <c r="OAQ37" s="174"/>
      <c r="OAR37" s="174"/>
      <c r="OAS37" s="174"/>
      <c r="OAT37" s="174"/>
      <c r="OAU37" s="174"/>
      <c r="OAV37" s="174"/>
      <c r="OAW37" s="174"/>
      <c r="OAX37" s="174"/>
      <c r="OAY37" s="174"/>
      <c r="OAZ37" s="174"/>
      <c r="OBP37" s="174"/>
      <c r="OBQ37" s="174"/>
      <c r="OBR37" s="174"/>
      <c r="OBS37" s="174"/>
      <c r="OBT37" s="174"/>
      <c r="OBU37" s="174"/>
      <c r="OBV37" s="174"/>
      <c r="OBW37" s="174"/>
      <c r="OBX37" s="174"/>
      <c r="OBY37" s="174"/>
      <c r="OBZ37" s="174"/>
      <c r="OCA37" s="174"/>
      <c r="OCB37" s="174"/>
      <c r="OCR37" s="174"/>
      <c r="OCS37" s="174"/>
      <c r="OCT37" s="174"/>
      <c r="OCU37" s="174"/>
      <c r="OCV37" s="174"/>
      <c r="OCW37" s="174"/>
      <c r="OCX37" s="174"/>
      <c r="OCY37" s="174"/>
      <c r="OCZ37" s="174"/>
      <c r="ODA37" s="174"/>
      <c r="ODB37" s="174"/>
      <c r="ODC37" s="174"/>
      <c r="ODD37" s="174"/>
      <c r="ODT37" s="174"/>
      <c r="ODU37" s="174"/>
      <c r="ODV37" s="174"/>
      <c r="ODW37" s="174"/>
      <c r="ODX37" s="174"/>
      <c r="ODY37" s="174"/>
      <c r="ODZ37" s="174"/>
      <c r="OEA37" s="174"/>
      <c r="OEB37" s="174"/>
      <c r="OEC37" s="174"/>
      <c r="OED37" s="174"/>
      <c r="OEE37" s="174"/>
      <c r="OEF37" s="174"/>
      <c r="OEV37" s="174"/>
      <c r="OEW37" s="174"/>
      <c r="OEX37" s="174"/>
      <c r="OEY37" s="174"/>
      <c r="OEZ37" s="174"/>
      <c r="OFA37" s="174"/>
      <c r="OFB37" s="174"/>
      <c r="OFC37" s="174"/>
      <c r="OFD37" s="174"/>
      <c r="OFE37" s="174"/>
      <c r="OFF37" s="174"/>
      <c r="OFG37" s="174"/>
      <c r="OFH37" s="174"/>
      <c r="OFX37" s="174"/>
      <c r="OFY37" s="174"/>
      <c r="OFZ37" s="174"/>
      <c r="OGA37" s="174"/>
      <c r="OGB37" s="174"/>
      <c r="OGC37" s="174"/>
      <c r="OGD37" s="174"/>
      <c r="OGE37" s="174"/>
      <c r="OGF37" s="174"/>
      <c r="OGG37" s="174"/>
      <c r="OGH37" s="174"/>
      <c r="OGI37" s="174"/>
      <c r="OGJ37" s="174"/>
      <c r="OGZ37" s="174"/>
      <c r="OHA37" s="174"/>
      <c r="OHB37" s="174"/>
      <c r="OHC37" s="174"/>
      <c r="OHD37" s="174"/>
      <c r="OHE37" s="174"/>
      <c r="OHF37" s="174"/>
      <c r="OHG37" s="174"/>
      <c r="OHH37" s="174"/>
      <c r="OHI37" s="174"/>
      <c r="OHJ37" s="174"/>
      <c r="OHK37" s="174"/>
      <c r="OHL37" s="174"/>
      <c r="OIB37" s="174"/>
      <c r="OIC37" s="174"/>
      <c r="OID37" s="174"/>
      <c r="OIE37" s="174"/>
      <c r="OIF37" s="174"/>
      <c r="OIG37" s="174"/>
      <c r="OIH37" s="174"/>
      <c r="OII37" s="174"/>
      <c r="OIJ37" s="174"/>
      <c r="OIK37" s="174"/>
      <c r="OIL37" s="174"/>
      <c r="OIM37" s="174"/>
      <c r="OIN37" s="174"/>
      <c r="OJD37" s="174"/>
      <c r="OJE37" s="174"/>
      <c r="OJF37" s="174"/>
      <c r="OJG37" s="174"/>
      <c r="OJH37" s="174"/>
      <c r="OJI37" s="174"/>
      <c r="OJJ37" s="174"/>
      <c r="OJK37" s="174"/>
      <c r="OJL37" s="174"/>
      <c r="OJM37" s="174"/>
      <c r="OJN37" s="174"/>
      <c r="OJO37" s="174"/>
      <c r="OJP37" s="174"/>
      <c r="OKF37" s="174"/>
      <c r="OKG37" s="174"/>
      <c r="OKH37" s="174"/>
      <c r="OKI37" s="174"/>
      <c r="OKJ37" s="174"/>
      <c r="OKK37" s="174"/>
      <c r="OKL37" s="174"/>
      <c r="OKM37" s="174"/>
      <c r="OKN37" s="174"/>
      <c r="OKO37" s="174"/>
      <c r="OKP37" s="174"/>
      <c r="OKQ37" s="174"/>
      <c r="OKR37" s="174"/>
      <c r="OLH37" s="174"/>
      <c r="OLI37" s="174"/>
      <c r="OLJ37" s="174"/>
      <c r="OLK37" s="174"/>
      <c r="OLL37" s="174"/>
      <c r="OLM37" s="174"/>
      <c r="OLN37" s="174"/>
      <c r="OLO37" s="174"/>
      <c r="OLP37" s="174"/>
      <c r="OLQ37" s="174"/>
      <c r="OLR37" s="174"/>
      <c r="OLS37" s="174"/>
      <c r="OLT37" s="174"/>
      <c r="OMJ37" s="174"/>
      <c r="OMK37" s="174"/>
      <c r="OML37" s="174"/>
      <c r="OMM37" s="174"/>
      <c r="OMN37" s="174"/>
      <c r="OMO37" s="174"/>
      <c r="OMP37" s="174"/>
      <c r="OMQ37" s="174"/>
      <c r="OMR37" s="174"/>
      <c r="OMS37" s="174"/>
      <c r="OMT37" s="174"/>
      <c r="OMU37" s="174"/>
      <c r="OMV37" s="174"/>
      <c r="ONL37" s="174"/>
      <c r="ONM37" s="174"/>
      <c r="ONN37" s="174"/>
      <c r="ONO37" s="174"/>
      <c r="ONP37" s="174"/>
      <c r="ONQ37" s="174"/>
      <c r="ONR37" s="174"/>
      <c r="ONS37" s="174"/>
      <c r="ONT37" s="174"/>
      <c r="ONU37" s="174"/>
      <c r="ONV37" s="174"/>
      <c r="ONW37" s="174"/>
      <c r="ONX37" s="174"/>
      <c r="OON37" s="174"/>
      <c r="OOO37" s="174"/>
      <c r="OOP37" s="174"/>
      <c r="OOQ37" s="174"/>
      <c r="OOR37" s="174"/>
      <c r="OOS37" s="174"/>
      <c r="OOT37" s="174"/>
      <c r="OOU37" s="174"/>
      <c r="OOV37" s="174"/>
      <c r="OOW37" s="174"/>
      <c r="OOX37" s="174"/>
      <c r="OOY37" s="174"/>
      <c r="OOZ37" s="174"/>
      <c r="OPP37" s="174"/>
      <c r="OPQ37" s="174"/>
      <c r="OPR37" s="174"/>
      <c r="OPS37" s="174"/>
      <c r="OPT37" s="174"/>
      <c r="OPU37" s="174"/>
      <c r="OPV37" s="174"/>
      <c r="OPW37" s="174"/>
      <c r="OPX37" s="174"/>
      <c r="OPY37" s="174"/>
      <c r="OPZ37" s="174"/>
      <c r="OQA37" s="174"/>
      <c r="OQB37" s="174"/>
      <c r="OQR37" s="174"/>
      <c r="OQS37" s="174"/>
      <c r="OQT37" s="174"/>
      <c r="OQU37" s="174"/>
      <c r="OQV37" s="174"/>
      <c r="OQW37" s="174"/>
      <c r="OQX37" s="174"/>
      <c r="OQY37" s="174"/>
      <c r="OQZ37" s="174"/>
      <c r="ORA37" s="174"/>
      <c r="ORB37" s="174"/>
      <c r="ORC37" s="174"/>
      <c r="ORD37" s="174"/>
      <c r="ORT37" s="174"/>
      <c r="ORU37" s="174"/>
      <c r="ORV37" s="174"/>
      <c r="ORW37" s="174"/>
      <c r="ORX37" s="174"/>
      <c r="ORY37" s="174"/>
      <c r="ORZ37" s="174"/>
      <c r="OSA37" s="174"/>
      <c r="OSB37" s="174"/>
      <c r="OSC37" s="174"/>
      <c r="OSD37" s="174"/>
      <c r="OSE37" s="174"/>
      <c r="OSF37" s="174"/>
      <c r="OSV37" s="174"/>
      <c r="OSW37" s="174"/>
      <c r="OSX37" s="174"/>
      <c r="OSY37" s="174"/>
      <c r="OSZ37" s="174"/>
      <c r="OTA37" s="174"/>
      <c r="OTB37" s="174"/>
      <c r="OTC37" s="174"/>
      <c r="OTD37" s="174"/>
      <c r="OTE37" s="174"/>
      <c r="OTF37" s="174"/>
      <c r="OTG37" s="174"/>
      <c r="OTH37" s="174"/>
      <c r="OTX37" s="174"/>
      <c r="OTY37" s="174"/>
      <c r="OTZ37" s="174"/>
      <c r="OUA37" s="174"/>
      <c r="OUB37" s="174"/>
      <c r="OUC37" s="174"/>
      <c r="OUD37" s="174"/>
      <c r="OUE37" s="174"/>
      <c r="OUF37" s="174"/>
      <c r="OUG37" s="174"/>
      <c r="OUH37" s="174"/>
      <c r="OUI37" s="174"/>
      <c r="OUJ37" s="174"/>
      <c r="OUZ37" s="174"/>
      <c r="OVA37" s="174"/>
      <c r="OVB37" s="174"/>
      <c r="OVC37" s="174"/>
      <c r="OVD37" s="174"/>
      <c r="OVE37" s="174"/>
      <c r="OVF37" s="174"/>
      <c r="OVG37" s="174"/>
      <c r="OVH37" s="174"/>
      <c r="OVI37" s="174"/>
      <c r="OVJ37" s="174"/>
      <c r="OVK37" s="174"/>
      <c r="OVL37" s="174"/>
      <c r="OWB37" s="174"/>
      <c r="OWC37" s="174"/>
      <c r="OWD37" s="174"/>
      <c r="OWE37" s="174"/>
      <c r="OWF37" s="174"/>
      <c r="OWG37" s="174"/>
      <c r="OWH37" s="174"/>
      <c r="OWI37" s="174"/>
      <c r="OWJ37" s="174"/>
      <c r="OWK37" s="174"/>
      <c r="OWL37" s="174"/>
      <c r="OWM37" s="174"/>
      <c r="OWN37" s="174"/>
      <c r="OXD37" s="174"/>
      <c r="OXE37" s="174"/>
      <c r="OXF37" s="174"/>
      <c r="OXG37" s="174"/>
      <c r="OXH37" s="174"/>
      <c r="OXI37" s="174"/>
      <c r="OXJ37" s="174"/>
      <c r="OXK37" s="174"/>
      <c r="OXL37" s="174"/>
      <c r="OXM37" s="174"/>
      <c r="OXN37" s="174"/>
      <c r="OXO37" s="174"/>
      <c r="OXP37" s="174"/>
      <c r="OYF37" s="174"/>
      <c r="OYG37" s="174"/>
      <c r="OYH37" s="174"/>
      <c r="OYI37" s="174"/>
      <c r="OYJ37" s="174"/>
      <c r="OYK37" s="174"/>
      <c r="OYL37" s="174"/>
      <c r="OYM37" s="174"/>
      <c r="OYN37" s="174"/>
      <c r="OYO37" s="174"/>
      <c r="OYP37" s="174"/>
      <c r="OYQ37" s="174"/>
      <c r="OYR37" s="174"/>
      <c r="OZH37" s="174"/>
      <c r="OZI37" s="174"/>
      <c r="OZJ37" s="174"/>
      <c r="OZK37" s="174"/>
      <c r="OZL37" s="174"/>
      <c r="OZM37" s="174"/>
      <c r="OZN37" s="174"/>
      <c r="OZO37" s="174"/>
      <c r="OZP37" s="174"/>
      <c r="OZQ37" s="174"/>
      <c r="OZR37" s="174"/>
      <c r="OZS37" s="174"/>
      <c r="OZT37" s="174"/>
      <c r="PAJ37" s="174"/>
      <c r="PAK37" s="174"/>
      <c r="PAL37" s="174"/>
      <c r="PAM37" s="174"/>
      <c r="PAN37" s="174"/>
      <c r="PAO37" s="174"/>
      <c r="PAP37" s="174"/>
      <c r="PAQ37" s="174"/>
      <c r="PAR37" s="174"/>
      <c r="PAS37" s="174"/>
      <c r="PAT37" s="174"/>
      <c r="PAU37" s="174"/>
      <c r="PAV37" s="174"/>
      <c r="PBL37" s="174"/>
      <c r="PBM37" s="174"/>
      <c r="PBN37" s="174"/>
      <c r="PBO37" s="174"/>
      <c r="PBP37" s="174"/>
      <c r="PBQ37" s="174"/>
      <c r="PBR37" s="174"/>
      <c r="PBS37" s="174"/>
      <c r="PBT37" s="174"/>
      <c r="PBU37" s="174"/>
      <c r="PBV37" s="174"/>
      <c r="PBW37" s="174"/>
      <c r="PBX37" s="174"/>
      <c r="PCN37" s="174"/>
      <c r="PCO37" s="174"/>
      <c r="PCP37" s="174"/>
      <c r="PCQ37" s="174"/>
      <c r="PCR37" s="174"/>
      <c r="PCS37" s="174"/>
      <c r="PCT37" s="174"/>
      <c r="PCU37" s="174"/>
      <c r="PCV37" s="174"/>
      <c r="PCW37" s="174"/>
      <c r="PCX37" s="174"/>
      <c r="PCY37" s="174"/>
      <c r="PCZ37" s="174"/>
      <c r="PDP37" s="174"/>
      <c r="PDQ37" s="174"/>
      <c r="PDR37" s="174"/>
      <c r="PDS37" s="174"/>
      <c r="PDT37" s="174"/>
      <c r="PDU37" s="174"/>
      <c r="PDV37" s="174"/>
      <c r="PDW37" s="174"/>
      <c r="PDX37" s="174"/>
      <c r="PDY37" s="174"/>
      <c r="PDZ37" s="174"/>
      <c r="PEA37" s="174"/>
      <c r="PEB37" s="174"/>
      <c r="PER37" s="174"/>
      <c r="PES37" s="174"/>
      <c r="PET37" s="174"/>
      <c r="PEU37" s="174"/>
      <c r="PEV37" s="174"/>
      <c r="PEW37" s="174"/>
      <c r="PEX37" s="174"/>
      <c r="PEY37" s="174"/>
      <c r="PEZ37" s="174"/>
      <c r="PFA37" s="174"/>
      <c r="PFB37" s="174"/>
      <c r="PFC37" s="174"/>
      <c r="PFD37" s="174"/>
      <c r="PFT37" s="174"/>
      <c r="PFU37" s="174"/>
      <c r="PFV37" s="174"/>
      <c r="PFW37" s="174"/>
      <c r="PFX37" s="174"/>
      <c r="PFY37" s="174"/>
      <c r="PFZ37" s="174"/>
      <c r="PGA37" s="174"/>
      <c r="PGB37" s="174"/>
      <c r="PGC37" s="174"/>
      <c r="PGD37" s="174"/>
      <c r="PGE37" s="174"/>
      <c r="PGF37" s="174"/>
      <c r="PGV37" s="174"/>
      <c r="PGW37" s="174"/>
      <c r="PGX37" s="174"/>
      <c r="PGY37" s="174"/>
      <c r="PGZ37" s="174"/>
      <c r="PHA37" s="174"/>
      <c r="PHB37" s="174"/>
      <c r="PHC37" s="174"/>
      <c r="PHD37" s="174"/>
      <c r="PHE37" s="174"/>
      <c r="PHF37" s="174"/>
      <c r="PHG37" s="174"/>
      <c r="PHH37" s="174"/>
      <c r="PHX37" s="174"/>
      <c r="PHY37" s="174"/>
      <c r="PHZ37" s="174"/>
      <c r="PIA37" s="174"/>
      <c r="PIB37" s="174"/>
      <c r="PIC37" s="174"/>
      <c r="PID37" s="174"/>
      <c r="PIE37" s="174"/>
      <c r="PIF37" s="174"/>
      <c r="PIG37" s="174"/>
      <c r="PIH37" s="174"/>
      <c r="PII37" s="174"/>
      <c r="PIJ37" s="174"/>
      <c r="PIZ37" s="174"/>
      <c r="PJA37" s="174"/>
      <c r="PJB37" s="174"/>
      <c r="PJC37" s="174"/>
      <c r="PJD37" s="174"/>
      <c r="PJE37" s="174"/>
      <c r="PJF37" s="174"/>
      <c r="PJG37" s="174"/>
      <c r="PJH37" s="174"/>
      <c r="PJI37" s="174"/>
      <c r="PJJ37" s="174"/>
      <c r="PJK37" s="174"/>
      <c r="PJL37" s="174"/>
      <c r="PKB37" s="174"/>
      <c r="PKC37" s="174"/>
      <c r="PKD37" s="174"/>
      <c r="PKE37" s="174"/>
      <c r="PKF37" s="174"/>
      <c r="PKG37" s="174"/>
      <c r="PKH37" s="174"/>
      <c r="PKI37" s="174"/>
      <c r="PKJ37" s="174"/>
      <c r="PKK37" s="174"/>
      <c r="PKL37" s="174"/>
      <c r="PKM37" s="174"/>
      <c r="PKN37" s="174"/>
      <c r="PLD37" s="174"/>
      <c r="PLE37" s="174"/>
      <c r="PLF37" s="174"/>
      <c r="PLG37" s="174"/>
      <c r="PLH37" s="174"/>
      <c r="PLI37" s="174"/>
      <c r="PLJ37" s="174"/>
      <c r="PLK37" s="174"/>
      <c r="PLL37" s="174"/>
      <c r="PLM37" s="174"/>
      <c r="PLN37" s="174"/>
      <c r="PLO37" s="174"/>
      <c r="PLP37" s="174"/>
      <c r="PMF37" s="174"/>
      <c r="PMG37" s="174"/>
      <c r="PMH37" s="174"/>
      <c r="PMI37" s="174"/>
      <c r="PMJ37" s="174"/>
      <c r="PMK37" s="174"/>
      <c r="PML37" s="174"/>
      <c r="PMM37" s="174"/>
      <c r="PMN37" s="174"/>
      <c r="PMO37" s="174"/>
      <c r="PMP37" s="174"/>
      <c r="PMQ37" s="174"/>
      <c r="PMR37" s="174"/>
      <c r="PNH37" s="174"/>
      <c r="PNI37" s="174"/>
      <c r="PNJ37" s="174"/>
      <c r="PNK37" s="174"/>
      <c r="PNL37" s="174"/>
      <c r="PNM37" s="174"/>
      <c r="PNN37" s="174"/>
      <c r="PNO37" s="174"/>
      <c r="PNP37" s="174"/>
      <c r="PNQ37" s="174"/>
      <c r="PNR37" s="174"/>
      <c r="PNS37" s="174"/>
      <c r="PNT37" s="174"/>
      <c r="POJ37" s="174"/>
      <c r="POK37" s="174"/>
      <c r="POL37" s="174"/>
      <c r="POM37" s="174"/>
      <c r="PON37" s="174"/>
      <c r="POO37" s="174"/>
      <c r="POP37" s="174"/>
      <c r="POQ37" s="174"/>
      <c r="POR37" s="174"/>
      <c r="POS37" s="174"/>
      <c r="POT37" s="174"/>
      <c r="POU37" s="174"/>
      <c r="POV37" s="174"/>
      <c r="PPL37" s="174"/>
      <c r="PPM37" s="174"/>
      <c r="PPN37" s="174"/>
      <c r="PPO37" s="174"/>
      <c r="PPP37" s="174"/>
      <c r="PPQ37" s="174"/>
      <c r="PPR37" s="174"/>
      <c r="PPS37" s="174"/>
      <c r="PPT37" s="174"/>
      <c r="PPU37" s="174"/>
      <c r="PPV37" s="174"/>
      <c r="PPW37" s="174"/>
      <c r="PPX37" s="174"/>
      <c r="PQN37" s="174"/>
      <c r="PQO37" s="174"/>
      <c r="PQP37" s="174"/>
      <c r="PQQ37" s="174"/>
      <c r="PQR37" s="174"/>
      <c r="PQS37" s="174"/>
      <c r="PQT37" s="174"/>
      <c r="PQU37" s="174"/>
      <c r="PQV37" s="174"/>
      <c r="PQW37" s="174"/>
      <c r="PQX37" s="174"/>
      <c r="PQY37" s="174"/>
      <c r="PQZ37" s="174"/>
      <c r="PRP37" s="174"/>
      <c r="PRQ37" s="174"/>
      <c r="PRR37" s="174"/>
      <c r="PRS37" s="174"/>
      <c r="PRT37" s="174"/>
      <c r="PRU37" s="174"/>
      <c r="PRV37" s="174"/>
      <c r="PRW37" s="174"/>
      <c r="PRX37" s="174"/>
      <c r="PRY37" s="174"/>
      <c r="PRZ37" s="174"/>
      <c r="PSA37" s="174"/>
      <c r="PSB37" s="174"/>
      <c r="PSR37" s="174"/>
      <c r="PSS37" s="174"/>
      <c r="PST37" s="174"/>
      <c r="PSU37" s="174"/>
      <c r="PSV37" s="174"/>
      <c r="PSW37" s="174"/>
      <c r="PSX37" s="174"/>
      <c r="PSY37" s="174"/>
      <c r="PSZ37" s="174"/>
      <c r="PTA37" s="174"/>
      <c r="PTB37" s="174"/>
      <c r="PTC37" s="174"/>
      <c r="PTD37" s="174"/>
      <c r="PTT37" s="174"/>
      <c r="PTU37" s="174"/>
      <c r="PTV37" s="174"/>
      <c r="PTW37" s="174"/>
      <c r="PTX37" s="174"/>
      <c r="PTY37" s="174"/>
      <c r="PTZ37" s="174"/>
      <c r="PUA37" s="174"/>
      <c r="PUB37" s="174"/>
      <c r="PUC37" s="174"/>
      <c r="PUD37" s="174"/>
      <c r="PUE37" s="174"/>
      <c r="PUF37" s="174"/>
      <c r="PUV37" s="174"/>
      <c r="PUW37" s="174"/>
      <c r="PUX37" s="174"/>
      <c r="PUY37" s="174"/>
      <c r="PUZ37" s="174"/>
      <c r="PVA37" s="174"/>
      <c r="PVB37" s="174"/>
      <c r="PVC37" s="174"/>
      <c r="PVD37" s="174"/>
      <c r="PVE37" s="174"/>
      <c r="PVF37" s="174"/>
      <c r="PVG37" s="174"/>
      <c r="PVH37" s="174"/>
      <c r="PVX37" s="174"/>
      <c r="PVY37" s="174"/>
      <c r="PVZ37" s="174"/>
      <c r="PWA37" s="174"/>
      <c r="PWB37" s="174"/>
      <c r="PWC37" s="174"/>
      <c r="PWD37" s="174"/>
      <c r="PWE37" s="174"/>
      <c r="PWF37" s="174"/>
      <c r="PWG37" s="174"/>
      <c r="PWH37" s="174"/>
      <c r="PWI37" s="174"/>
      <c r="PWJ37" s="174"/>
      <c r="PWZ37" s="174"/>
      <c r="PXA37" s="174"/>
      <c r="PXB37" s="174"/>
      <c r="PXC37" s="174"/>
      <c r="PXD37" s="174"/>
      <c r="PXE37" s="174"/>
      <c r="PXF37" s="174"/>
      <c r="PXG37" s="174"/>
      <c r="PXH37" s="174"/>
      <c r="PXI37" s="174"/>
      <c r="PXJ37" s="174"/>
      <c r="PXK37" s="174"/>
      <c r="PXL37" s="174"/>
      <c r="PYB37" s="174"/>
      <c r="PYC37" s="174"/>
      <c r="PYD37" s="174"/>
      <c r="PYE37" s="174"/>
      <c r="PYF37" s="174"/>
      <c r="PYG37" s="174"/>
      <c r="PYH37" s="174"/>
      <c r="PYI37" s="174"/>
      <c r="PYJ37" s="174"/>
      <c r="PYK37" s="174"/>
      <c r="PYL37" s="174"/>
      <c r="PYM37" s="174"/>
      <c r="PYN37" s="174"/>
      <c r="PZD37" s="174"/>
      <c r="PZE37" s="174"/>
      <c r="PZF37" s="174"/>
      <c r="PZG37" s="174"/>
      <c r="PZH37" s="174"/>
      <c r="PZI37" s="174"/>
      <c r="PZJ37" s="174"/>
      <c r="PZK37" s="174"/>
      <c r="PZL37" s="174"/>
      <c r="PZM37" s="174"/>
      <c r="PZN37" s="174"/>
      <c r="PZO37" s="174"/>
      <c r="PZP37" s="174"/>
      <c r="QAF37" s="174"/>
      <c r="QAG37" s="174"/>
      <c r="QAH37" s="174"/>
      <c r="QAI37" s="174"/>
      <c r="QAJ37" s="174"/>
      <c r="QAK37" s="174"/>
      <c r="QAL37" s="174"/>
      <c r="QAM37" s="174"/>
      <c r="QAN37" s="174"/>
      <c r="QAO37" s="174"/>
      <c r="QAP37" s="174"/>
      <c r="QAQ37" s="174"/>
      <c r="QAR37" s="174"/>
      <c r="QBH37" s="174"/>
      <c r="QBI37" s="174"/>
      <c r="QBJ37" s="174"/>
      <c r="QBK37" s="174"/>
      <c r="QBL37" s="174"/>
      <c r="QBM37" s="174"/>
      <c r="QBN37" s="174"/>
      <c r="QBO37" s="174"/>
      <c r="QBP37" s="174"/>
      <c r="QBQ37" s="174"/>
      <c r="QBR37" s="174"/>
      <c r="QBS37" s="174"/>
      <c r="QBT37" s="174"/>
      <c r="QCJ37" s="174"/>
      <c r="QCK37" s="174"/>
      <c r="QCL37" s="174"/>
      <c r="QCM37" s="174"/>
      <c r="QCN37" s="174"/>
      <c r="QCO37" s="174"/>
      <c r="QCP37" s="174"/>
      <c r="QCQ37" s="174"/>
      <c r="QCR37" s="174"/>
      <c r="QCS37" s="174"/>
      <c r="QCT37" s="174"/>
      <c r="QCU37" s="174"/>
      <c r="QCV37" s="174"/>
      <c r="QDL37" s="174"/>
      <c r="QDM37" s="174"/>
      <c r="QDN37" s="174"/>
      <c r="QDO37" s="174"/>
      <c r="QDP37" s="174"/>
      <c r="QDQ37" s="174"/>
      <c r="QDR37" s="174"/>
      <c r="QDS37" s="174"/>
      <c r="QDT37" s="174"/>
      <c r="QDU37" s="174"/>
      <c r="QDV37" s="174"/>
      <c r="QDW37" s="174"/>
      <c r="QDX37" s="174"/>
      <c r="QEN37" s="174"/>
      <c r="QEO37" s="174"/>
      <c r="QEP37" s="174"/>
      <c r="QEQ37" s="174"/>
      <c r="QER37" s="174"/>
      <c r="QES37" s="174"/>
      <c r="QET37" s="174"/>
      <c r="QEU37" s="174"/>
      <c r="QEV37" s="174"/>
      <c r="QEW37" s="174"/>
      <c r="QEX37" s="174"/>
      <c r="QEY37" s="174"/>
      <c r="QEZ37" s="174"/>
      <c r="QFP37" s="174"/>
      <c r="QFQ37" s="174"/>
      <c r="QFR37" s="174"/>
      <c r="QFS37" s="174"/>
      <c r="QFT37" s="174"/>
      <c r="QFU37" s="174"/>
      <c r="QFV37" s="174"/>
      <c r="QFW37" s="174"/>
      <c r="QFX37" s="174"/>
      <c r="QFY37" s="174"/>
      <c r="QFZ37" s="174"/>
      <c r="QGA37" s="174"/>
      <c r="QGB37" s="174"/>
      <c r="QGR37" s="174"/>
      <c r="QGS37" s="174"/>
      <c r="QGT37" s="174"/>
      <c r="QGU37" s="174"/>
      <c r="QGV37" s="174"/>
      <c r="QGW37" s="174"/>
      <c r="QGX37" s="174"/>
      <c r="QGY37" s="174"/>
      <c r="QGZ37" s="174"/>
      <c r="QHA37" s="174"/>
      <c r="QHB37" s="174"/>
      <c r="QHC37" s="174"/>
      <c r="QHD37" s="174"/>
      <c r="QHT37" s="174"/>
      <c r="QHU37" s="174"/>
      <c r="QHV37" s="174"/>
      <c r="QHW37" s="174"/>
      <c r="QHX37" s="174"/>
      <c r="QHY37" s="174"/>
      <c r="QHZ37" s="174"/>
      <c r="QIA37" s="174"/>
      <c r="QIB37" s="174"/>
      <c r="QIC37" s="174"/>
      <c r="QID37" s="174"/>
      <c r="QIE37" s="174"/>
      <c r="QIF37" s="174"/>
      <c r="QIV37" s="174"/>
      <c r="QIW37" s="174"/>
      <c r="QIX37" s="174"/>
      <c r="QIY37" s="174"/>
      <c r="QIZ37" s="174"/>
      <c r="QJA37" s="174"/>
      <c r="QJB37" s="174"/>
      <c r="QJC37" s="174"/>
      <c r="QJD37" s="174"/>
      <c r="QJE37" s="174"/>
      <c r="QJF37" s="174"/>
      <c r="QJG37" s="174"/>
      <c r="QJH37" s="174"/>
      <c r="QJX37" s="174"/>
      <c r="QJY37" s="174"/>
      <c r="QJZ37" s="174"/>
      <c r="QKA37" s="174"/>
      <c r="QKB37" s="174"/>
      <c r="QKC37" s="174"/>
      <c r="QKD37" s="174"/>
      <c r="QKE37" s="174"/>
      <c r="QKF37" s="174"/>
      <c r="QKG37" s="174"/>
      <c r="QKH37" s="174"/>
      <c r="QKI37" s="174"/>
      <c r="QKJ37" s="174"/>
      <c r="QKZ37" s="174"/>
      <c r="QLA37" s="174"/>
      <c r="QLB37" s="174"/>
      <c r="QLC37" s="174"/>
      <c r="QLD37" s="174"/>
      <c r="QLE37" s="174"/>
      <c r="QLF37" s="174"/>
      <c r="QLG37" s="174"/>
      <c r="QLH37" s="174"/>
      <c r="QLI37" s="174"/>
      <c r="QLJ37" s="174"/>
      <c r="QLK37" s="174"/>
      <c r="QLL37" s="174"/>
      <c r="QMB37" s="174"/>
      <c r="QMC37" s="174"/>
      <c r="QMD37" s="174"/>
      <c r="QME37" s="174"/>
      <c r="QMF37" s="174"/>
      <c r="QMG37" s="174"/>
      <c r="QMH37" s="174"/>
      <c r="QMI37" s="174"/>
      <c r="QMJ37" s="174"/>
      <c r="QMK37" s="174"/>
      <c r="QML37" s="174"/>
      <c r="QMM37" s="174"/>
      <c r="QMN37" s="174"/>
      <c r="QND37" s="174"/>
      <c r="QNE37" s="174"/>
      <c r="QNF37" s="174"/>
      <c r="QNG37" s="174"/>
      <c r="QNH37" s="174"/>
      <c r="QNI37" s="174"/>
      <c r="QNJ37" s="174"/>
      <c r="QNK37" s="174"/>
      <c r="QNL37" s="174"/>
      <c r="QNM37" s="174"/>
      <c r="QNN37" s="174"/>
      <c r="QNO37" s="174"/>
      <c r="QNP37" s="174"/>
      <c r="QOF37" s="174"/>
      <c r="QOG37" s="174"/>
      <c r="QOH37" s="174"/>
      <c r="QOI37" s="174"/>
      <c r="QOJ37" s="174"/>
      <c r="QOK37" s="174"/>
      <c r="QOL37" s="174"/>
      <c r="QOM37" s="174"/>
      <c r="QON37" s="174"/>
      <c r="QOO37" s="174"/>
      <c r="QOP37" s="174"/>
      <c r="QOQ37" s="174"/>
      <c r="QOR37" s="174"/>
      <c r="QPH37" s="174"/>
      <c r="QPI37" s="174"/>
      <c r="QPJ37" s="174"/>
      <c r="QPK37" s="174"/>
      <c r="QPL37" s="174"/>
      <c r="QPM37" s="174"/>
      <c r="QPN37" s="174"/>
      <c r="QPO37" s="174"/>
      <c r="QPP37" s="174"/>
      <c r="QPQ37" s="174"/>
      <c r="QPR37" s="174"/>
      <c r="QPS37" s="174"/>
      <c r="QPT37" s="174"/>
      <c r="QQJ37" s="174"/>
      <c r="QQK37" s="174"/>
      <c r="QQL37" s="174"/>
      <c r="QQM37" s="174"/>
      <c r="QQN37" s="174"/>
      <c r="QQO37" s="174"/>
      <c r="QQP37" s="174"/>
      <c r="QQQ37" s="174"/>
      <c r="QQR37" s="174"/>
      <c r="QQS37" s="174"/>
      <c r="QQT37" s="174"/>
      <c r="QQU37" s="174"/>
      <c r="QQV37" s="174"/>
      <c r="QRL37" s="174"/>
      <c r="QRM37" s="174"/>
      <c r="QRN37" s="174"/>
      <c r="QRO37" s="174"/>
      <c r="QRP37" s="174"/>
      <c r="QRQ37" s="174"/>
      <c r="QRR37" s="174"/>
      <c r="QRS37" s="174"/>
      <c r="QRT37" s="174"/>
      <c r="QRU37" s="174"/>
      <c r="QRV37" s="174"/>
      <c r="QRW37" s="174"/>
      <c r="QRX37" s="174"/>
      <c r="QSN37" s="174"/>
      <c r="QSO37" s="174"/>
      <c r="QSP37" s="174"/>
      <c r="QSQ37" s="174"/>
      <c r="QSR37" s="174"/>
      <c r="QSS37" s="174"/>
      <c r="QST37" s="174"/>
      <c r="QSU37" s="174"/>
      <c r="QSV37" s="174"/>
      <c r="QSW37" s="174"/>
      <c r="QSX37" s="174"/>
      <c r="QSY37" s="174"/>
      <c r="QSZ37" s="174"/>
      <c r="QTP37" s="174"/>
      <c r="QTQ37" s="174"/>
      <c r="QTR37" s="174"/>
      <c r="QTS37" s="174"/>
      <c r="QTT37" s="174"/>
      <c r="QTU37" s="174"/>
      <c r="QTV37" s="174"/>
      <c r="QTW37" s="174"/>
      <c r="QTX37" s="174"/>
      <c r="QTY37" s="174"/>
      <c r="QTZ37" s="174"/>
      <c r="QUA37" s="174"/>
      <c r="QUB37" s="174"/>
      <c r="QUR37" s="174"/>
      <c r="QUS37" s="174"/>
      <c r="QUT37" s="174"/>
      <c r="QUU37" s="174"/>
      <c r="QUV37" s="174"/>
      <c r="QUW37" s="174"/>
      <c r="QUX37" s="174"/>
      <c r="QUY37" s="174"/>
      <c r="QUZ37" s="174"/>
      <c r="QVA37" s="174"/>
      <c r="QVB37" s="174"/>
      <c r="QVC37" s="174"/>
      <c r="QVD37" s="174"/>
      <c r="QVT37" s="174"/>
      <c r="QVU37" s="174"/>
      <c r="QVV37" s="174"/>
      <c r="QVW37" s="174"/>
      <c r="QVX37" s="174"/>
      <c r="QVY37" s="174"/>
      <c r="QVZ37" s="174"/>
      <c r="QWA37" s="174"/>
      <c r="QWB37" s="174"/>
      <c r="QWC37" s="174"/>
      <c r="QWD37" s="174"/>
      <c r="QWE37" s="174"/>
      <c r="QWF37" s="174"/>
      <c r="QWV37" s="174"/>
      <c r="QWW37" s="174"/>
      <c r="QWX37" s="174"/>
      <c r="QWY37" s="174"/>
      <c r="QWZ37" s="174"/>
      <c r="QXA37" s="174"/>
      <c r="QXB37" s="174"/>
      <c r="QXC37" s="174"/>
      <c r="QXD37" s="174"/>
      <c r="QXE37" s="174"/>
      <c r="QXF37" s="174"/>
      <c r="QXG37" s="174"/>
      <c r="QXH37" s="174"/>
      <c r="QXX37" s="174"/>
      <c r="QXY37" s="174"/>
      <c r="QXZ37" s="174"/>
      <c r="QYA37" s="174"/>
      <c r="QYB37" s="174"/>
      <c r="QYC37" s="174"/>
      <c r="QYD37" s="174"/>
      <c r="QYE37" s="174"/>
      <c r="QYF37" s="174"/>
      <c r="QYG37" s="174"/>
      <c r="QYH37" s="174"/>
      <c r="QYI37" s="174"/>
      <c r="QYJ37" s="174"/>
      <c r="QYZ37" s="174"/>
      <c r="QZA37" s="174"/>
      <c r="QZB37" s="174"/>
      <c r="QZC37" s="174"/>
      <c r="QZD37" s="174"/>
      <c r="QZE37" s="174"/>
      <c r="QZF37" s="174"/>
      <c r="QZG37" s="174"/>
      <c r="QZH37" s="174"/>
      <c r="QZI37" s="174"/>
      <c r="QZJ37" s="174"/>
      <c r="QZK37" s="174"/>
      <c r="QZL37" s="174"/>
      <c r="RAB37" s="174"/>
      <c r="RAC37" s="174"/>
      <c r="RAD37" s="174"/>
      <c r="RAE37" s="174"/>
      <c r="RAF37" s="174"/>
      <c r="RAG37" s="174"/>
      <c r="RAH37" s="174"/>
      <c r="RAI37" s="174"/>
      <c r="RAJ37" s="174"/>
      <c r="RAK37" s="174"/>
      <c r="RAL37" s="174"/>
      <c r="RAM37" s="174"/>
      <c r="RAN37" s="174"/>
      <c r="RBD37" s="174"/>
      <c r="RBE37" s="174"/>
      <c r="RBF37" s="174"/>
      <c r="RBG37" s="174"/>
      <c r="RBH37" s="174"/>
      <c r="RBI37" s="174"/>
      <c r="RBJ37" s="174"/>
      <c r="RBK37" s="174"/>
      <c r="RBL37" s="174"/>
      <c r="RBM37" s="174"/>
      <c r="RBN37" s="174"/>
      <c r="RBO37" s="174"/>
      <c r="RBP37" s="174"/>
      <c r="RCF37" s="174"/>
      <c r="RCG37" s="174"/>
      <c r="RCH37" s="174"/>
      <c r="RCI37" s="174"/>
      <c r="RCJ37" s="174"/>
      <c r="RCK37" s="174"/>
      <c r="RCL37" s="174"/>
      <c r="RCM37" s="174"/>
      <c r="RCN37" s="174"/>
      <c r="RCO37" s="174"/>
      <c r="RCP37" s="174"/>
      <c r="RCQ37" s="174"/>
      <c r="RCR37" s="174"/>
      <c r="RDH37" s="174"/>
      <c r="RDI37" s="174"/>
      <c r="RDJ37" s="174"/>
      <c r="RDK37" s="174"/>
      <c r="RDL37" s="174"/>
      <c r="RDM37" s="174"/>
      <c r="RDN37" s="174"/>
      <c r="RDO37" s="174"/>
      <c r="RDP37" s="174"/>
      <c r="RDQ37" s="174"/>
      <c r="RDR37" s="174"/>
      <c r="RDS37" s="174"/>
      <c r="RDT37" s="174"/>
      <c r="REJ37" s="174"/>
      <c r="REK37" s="174"/>
      <c r="REL37" s="174"/>
      <c r="REM37" s="174"/>
      <c r="REN37" s="174"/>
      <c r="REO37" s="174"/>
      <c r="REP37" s="174"/>
      <c r="REQ37" s="174"/>
      <c r="RER37" s="174"/>
      <c r="RES37" s="174"/>
      <c r="RET37" s="174"/>
      <c r="REU37" s="174"/>
      <c r="REV37" s="174"/>
      <c r="RFL37" s="174"/>
      <c r="RFM37" s="174"/>
      <c r="RFN37" s="174"/>
      <c r="RFO37" s="174"/>
      <c r="RFP37" s="174"/>
      <c r="RFQ37" s="174"/>
      <c r="RFR37" s="174"/>
      <c r="RFS37" s="174"/>
      <c r="RFT37" s="174"/>
      <c r="RFU37" s="174"/>
      <c r="RFV37" s="174"/>
      <c r="RFW37" s="174"/>
      <c r="RFX37" s="174"/>
      <c r="RGN37" s="174"/>
      <c r="RGO37" s="174"/>
      <c r="RGP37" s="174"/>
      <c r="RGQ37" s="174"/>
      <c r="RGR37" s="174"/>
      <c r="RGS37" s="174"/>
      <c r="RGT37" s="174"/>
      <c r="RGU37" s="174"/>
      <c r="RGV37" s="174"/>
      <c r="RGW37" s="174"/>
      <c r="RGX37" s="174"/>
      <c r="RGY37" s="174"/>
      <c r="RGZ37" s="174"/>
      <c r="RHP37" s="174"/>
      <c r="RHQ37" s="174"/>
      <c r="RHR37" s="174"/>
      <c r="RHS37" s="174"/>
      <c r="RHT37" s="174"/>
      <c r="RHU37" s="174"/>
      <c r="RHV37" s="174"/>
      <c r="RHW37" s="174"/>
      <c r="RHX37" s="174"/>
      <c r="RHY37" s="174"/>
      <c r="RHZ37" s="174"/>
      <c r="RIA37" s="174"/>
      <c r="RIB37" s="174"/>
      <c r="RIR37" s="174"/>
      <c r="RIS37" s="174"/>
      <c r="RIT37" s="174"/>
      <c r="RIU37" s="174"/>
      <c r="RIV37" s="174"/>
      <c r="RIW37" s="174"/>
      <c r="RIX37" s="174"/>
      <c r="RIY37" s="174"/>
      <c r="RIZ37" s="174"/>
      <c r="RJA37" s="174"/>
      <c r="RJB37" s="174"/>
      <c r="RJC37" s="174"/>
      <c r="RJD37" s="174"/>
      <c r="RJT37" s="174"/>
      <c r="RJU37" s="174"/>
      <c r="RJV37" s="174"/>
      <c r="RJW37" s="174"/>
      <c r="RJX37" s="174"/>
      <c r="RJY37" s="174"/>
      <c r="RJZ37" s="174"/>
      <c r="RKA37" s="174"/>
      <c r="RKB37" s="174"/>
      <c r="RKC37" s="174"/>
      <c r="RKD37" s="174"/>
      <c r="RKE37" s="174"/>
      <c r="RKF37" s="174"/>
      <c r="RKV37" s="174"/>
      <c r="RKW37" s="174"/>
      <c r="RKX37" s="174"/>
      <c r="RKY37" s="174"/>
      <c r="RKZ37" s="174"/>
      <c r="RLA37" s="174"/>
      <c r="RLB37" s="174"/>
      <c r="RLC37" s="174"/>
      <c r="RLD37" s="174"/>
      <c r="RLE37" s="174"/>
      <c r="RLF37" s="174"/>
      <c r="RLG37" s="174"/>
      <c r="RLH37" s="174"/>
      <c r="RLX37" s="174"/>
      <c r="RLY37" s="174"/>
      <c r="RLZ37" s="174"/>
      <c r="RMA37" s="174"/>
      <c r="RMB37" s="174"/>
      <c r="RMC37" s="174"/>
      <c r="RMD37" s="174"/>
      <c r="RME37" s="174"/>
      <c r="RMF37" s="174"/>
      <c r="RMG37" s="174"/>
      <c r="RMH37" s="174"/>
      <c r="RMI37" s="174"/>
      <c r="RMJ37" s="174"/>
      <c r="RMZ37" s="174"/>
      <c r="RNA37" s="174"/>
      <c r="RNB37" s="174"/>
      <c r="RNC37" s="174"/>
      <c r="RND37" s="174"/>
      <c r="RNE37" s="174"/>
      <c r="RNF37" s="174"/>
      <c r="RNG37" s="174"/>
      <c r="RNH37" s="174"/>
      <c r="RNI37" s="174"/>
      <c r="RNJ37" s="174"/>
      <c r="RNK37" s="174"/>
      <c r="RNL37" s="174"/>
      <c r="ROB37" s="174"/>
      <c r="ROC37" s="174"/>
      <c r="ROD37" s="174"/>
      <c r="ROE37" s="174"/>
      <c r="ROF37" s="174"/>
      <c r="ROG37" s="174"/>
      <c r="ROH37" s="174"/>
      <c r="ROI37" s="174"/>
      <c r="ROJ37" s="174"/>
      <c r="ROK37" s="174"/>
      <c r="ROL37" s="174"/>
      <c r="ROM37" s="174"/>
      <c r="RON37" s="174"/>
      <c r="RPD37" s="174"/>
      <c r="RPE37" s="174"/>
      <c r="RPF37" s="174"/>
      <c r="RPG37" s="174"/>
      <c r="RPH37" s="174"/>
      <c r="RPI37" s="174"/>
      <c r="RPJ37" s="174"/>
      <c r="RPK37" s="174"/>
      <c r="RPL37" s="174"/>
      <c r="RPM37" s="174"/>
      <c r="RPN37" s="174"/>
      <c r="RPO37" s="174"/>
      <c r="RPP37" s="174"/>
      <c r="RQF37" s="174"/>
      <c r="RQG37" s="174"/>
      <c r="RQH37" s="174"/>
      <c r="RQI37" s="174"/>
      <c r="RQJ37" s="174"/>
      <c r="RQK37" s="174"/>
      <c r="RQL37" s="174"/>
      <c r="RQM37" s="174"/>
      <c r="RQN37" s="174"/>
      <c r="RQO37" s="174"/>
      <c r="RQP37" s="174"/>
      <c r="RQQ37" s="174"/>
      <c r="RQR37" s="174"/>
      <c r="RRH37" s="174"/>
      <c r="RRI37" s="174"/>
      <c r="RRJ37" s="174"/>
      <c r="RRK37" s="174"/>
      <c r="RRL37" s="174"/>
      <c r="RRM37" s="174"/>
      <c r="RRN37" s="174"/>
      <c r="RRO37" s="174"/>
      <c r="RRP37" s="174"/>
      <c r="RRQ37" s="174"/>
      <c r="RRR37" s="174"/>
      <c r="RRS37" s="174"/>
      <c r="RRT37" s="174"/>
      <c r="RSJ37" s="174"/>
      <c r="RSK37" s="174"/>
      <c r="RSL37" s="174"/>
      <c r="RSM37" s="174"/>
      <c r="RSN37" s="174"/>
      <c r="RSO37" s="174"/>
      <c r="RSP37" s="174"/>
      <c r="RSQ37" s="174"/>
      <c r="RSR37" s="174"/>
      <c r="RSS37" s="174"/>
      <c r="RST37" s="174"/>
      <c r="RSU37" s="174"/>
      <c r="RSV37" s="174"/>
      <c r="RTL37" s="174"/>
      <c r="RTM37" s="174"/>
      <c r="RTN37" s="174"/>
      <c r="RTO37" s="174"/>
      <c r="RTP37" s="174"/>
      <c r="RTQ37" s="174"/>
      <c r="RTR37" s="174"/>
      <c r="RTS37" s="174"/>
      <c r="RTT37" s="174"/>
      <c r="RTU37" s="174"/>
      <c r="RTV37" s="174"/>
      <c r="RTW37" s="174"/>
      <c r="RTX37" s="174"/>
      <c r="RUN37" s="174"/>
      <c r="RUO37" s="174"/>
      <c r="RUP37" s="174"/>
      <c r="RUQ37" s="174"/>
      <c r="RUR37" s="174"/>
      <c r="RUS37" s="174"/>
      <c r="RUT37" s="174"/>
      <c r="RUU37" s="174"/>
      <c r="RUV37" s="174"/>
      <c r="RUW37" s="174"/>
      <c r="RUX37" s="174"/>
      <c r="RUY37" s="174"/>
      <c r="RUZ37" s="174"/>
      <c r="RVP37" s="174"/>
      <c r="RVQ37" s="174"/>
      <c r="RVR37" s="174"/>
      <c r="RVS37" s="174"/>
      <c r="RVT37" s="174"/>
      <c r="RVU37" s="174"/>
      <c r="RVV37" s="174"/>
      <c r="RVW37" s="174"/>
      <c r="RVX37" s="174"/>
      <c r="RVY37" s="174"/>
      <c r="RVZ37" s="174"/>
      <c r="RWA37" s="174"/>
      <c r="RWB37" s="174"/>
      <c r="RWR37" s="174"/>
      <c r="RWS37" s="174"/>
      <c r="RWT37" s="174"/>
      <c r="RWU37" s="174"/>
      <c r="RWV37" s="174"/>
      <c r="RWW37" s="174"/>
      <c r="RWX37" s="174"/>
      <c r="RWY37" s="174"/>
      <c r="RWZ37" s="174"/>
      <c r="RXA37" s="174"/>
      <c r="RXB37" s="174"/>
      <c r="RXC37" s="174"/>
      <c r="RXD37" s="174"/>
      <c r="RXT37" s="174"/>
      <c r="RXU37" s="174"/>
      <c r="RXV37" s="174"/>
      <c r="RXW37" s="174"/>
      <c r="RXX37" s="174"/>
      <c r="RXY37" s="174"/>
      <c r="RXZ37" s="174"/>
      <c r="RYA37" s="174"/>
      <c r="RYB37" s="174"/>
      <c r="RYC37" s="174"/>
      <c r="RYD37" s="174"/>
      <c r="RYE37" s="174"/>
      <c r="RYF37" s="174"/>
      <c r="RYV37" s="174"/>
      <c r="RYW37" s="174"/>
      <c r="RYX37" s="174"/>
      <c r="RYY37" s="174"/>
      <c r="RYZ37" s="174"/>
      <c r="RZA37" s="174"/>
      <c r="RZB37" s="174"/>
      <c r="RZC37" s="174"/>
      <c r="RZD37" s="174"/>
      <c r="RZE37" s="174"/>
      <c r="RZF37" s="174"/>
      <c r="RZG37" s="174"/>
      <c r="RZH37" s="174"/>
      <c r="RZX37" s="174"/>
      <c r="RZY37" s="174"/>
      <c r="RZZ37" s="174"/>
      <c r="SAA37" s="174"/>
      <c r="SAB37" s="174"/>
      <c r="SAC37" s="174"/>
      <c r="SAD37" s="174"/>
      <c r="SAE37" s="174"/>
      <c r="SAF37" s="174"/>
      <c r="SAG37" s="174"/>
      <c r="SAH37" s="174"/>
      <c r="SAI37" s="174"/>
      <c r="SAJ37" s="174"/>
      <c r="SAZ37" s="174"/>
      <c r="SBA37" s="174"/>
      <c r="SBB37" s="174"/>
      <c r="SBC37" s="174"/>
      <c r="SBD37" s="174"/>
      <c r="SBE37" s="174"/>
      <c r="SBF37" s="174"/>
      <c r="SBG37" s="174"/>
      <c r="SBH37" s="174"/>
      <c r="SBI37" s="174"/>
      <c r="SBJ37" s="174"/>
      <c r="SBK37" s="174"/>
      <c r="SBL37" s="174"/>
      <c r="SCB37" s="174"/>
      <c r="SCC37" s="174"/>
      <c r="SCD37" s="174"/>
      <c r="SCE37" s="174"/>
      <c r="SCF37" s="174"/>
      <c r="SCG37" s="174"/>
      <c r="SCH37" s="174"/>
      <c r="SCI37" s="174"/>
      <c r="SCJ37" s="174"/>
      <c r="SCK37" s="174"/>
      <c r="SCL37" s="174"/>
      <c r="SCM37" s="174"/>
      <c r="SCN37" s="174"/>
      <c r="SDD37" s="174"/>
      <c r="SDE37" s="174"/>
      <c r="SDF37" s="174"/>
      <c r="SDG37" s="174"/>
      <c r="SDH37" s="174"/>
      <c r="SDI37" s="174"/>
      <c r="SDJ37" s="174"/>
      <c r="SDK37" s="174"/>
      <c r="SDL37" s="174"/>
      <c r="SDM37" s="174"/>
      <c r="SDN37" s="174"/>
      <c r="SDO37" s="174"/>
      <c r="SDP37" s="174"/>
      <c r="SEF37" s="174"/>
      <c r="SEG37" s="174"/>
      <c r="SEH37" s="174"/>
      <c r="SEI37" s="174"/>
      <c r="SEJ37" s="174"/>
      <c r="SEK37" s="174"/>
      <c r="SEL37" s="174"/>
      <c r="SEM37" s="174"/>
      <c r="SEN37" s="174"/>
      <c r="SEO37" s="174"/>
      <c r="SEP37" s="174"/>
      <c r="SEQ37" s="174"/>
      <c r="SER37" s="174"/>
      <c r="SFH37" s="174"/>
      <c r="SFI37" s="174"/>
      <c r="SFJ37" s="174"/>
      <c r="SFK37" s="174"/>
      <c r="SFL37" s="174"/>
      <c r="SFM37" s="174"/>
      <c r="SFN37" s="174"/>
      <c r="SFO37" s="174"/>
      <c r="SFP37" s="174"/>
      <c r="SFQ37" s="174"/>
      <c r="SFR37" s="174"/>
      <c r="SFS37" s="174"/>
      <c r="SFT37" s="174"/>
      <c r="SGJ37" s="174"/>
      <c r="SGK37" s="174"/>
      <c r="SGL37" s="174"/>
      <c r="SGM37" s="174"/>
      <c r="SGN37" s="174"/>
      <c r="SGO37" s="174"/>
      <c r="SGP37" s="174"/>
      <c r="SGQ37" s="174"/>
      <c r="SGR37" s="174"/>
      <c r="SGS37" s="174"/>
      <c r="SGT37" s="174"/>
      <c r="SGU37" s="174"/>
      <c r="SGV37" s="174"/>
      <c r="SHL37" s="174"/>
      <c r="SHM37" s="174"/>
      <c r="SHN37" s="174"/>
      <c r="SHO37" s="174"/>
      <c r="SHP37" s="174"/>
      <c r="SHQ37" s="174"/>
      <c r="SHR37" s="174"/>
      <c r="SHS37" s="174"/>
      <c r="SHT37" s="174"/>
      <c r="SHU37" s="174"/>
      <c r="SHV37" s="174"/>
      <c r="SHW37" s="174"/>
      <c r="SHX37" s="174"/>
      <c r="SIN37" s="174"/>
      <c r="SIO37" s="174"/>
      <c r="SIP37" s="174"/>
      <c r="SIQ37" s="174"/>
      <c r="SIR37" s="174"/>
      <c r="SIS37" s="174"/>
      <c r="SIT37" s="174"/>
      <c r="SIU37" s="174"/>
      <c r="SIV37" s="174"/>
      <c r="SIW37" s="174"/>
      <c r="SIX37" s="174"/>
      <c r="SIY37" s="174"/>
      <c r="SIZ37" s="174"/>
      <c r="SJP37" s="174"/>
      <c r="SJQ37" s="174"/>
      <c r="SJR37" s="174"/>
      <c r="SJS37" s="174"/>
      <c r="SJT37" s="174"/>
      <c r="SJU37" s="174"/>
      <c r="SJV37" s="174"/>
      <c r="SJW37" s="174"/>
      <c r="SJX37" s="174"/>
      <c r="SJY37" s="174"/>
      <c r="SJZ37" s="174"/>
      <c r="SKA37" s="174"/>
      <c r="SKB37" s="174"/>
      <c r="SKR37" s="174"/>
      <c r="SKS37" s="174"/>
      <c r="SKT37" s="174"/>
      <c r="SKU37" s="174"/>
      <c r="SKV37" s="174"/>
      <c r="SKW37" s="174"/>
      <c r="SKX37" s="174"/>
      <c r="SKY37" s="174"/>
      <c r="SKZ37" s="174"/>
      <c r="SLA37" s="174"/>
      <c r="SLB37" s="174"/>
      <c r="SLC37" s="174"/>
      <c r="SLD37" s="174"/>
      <c r="SLT37" s="174"/>
      <c r="SLU37" s="174"/>
      <c r="SLV37" s="174"/>
      <c r="SLW37" s="174"/>
      <c r="SLX37" s="174"/>
      <c r="SLY37" s="174"/>
      <c r="SLZ37" s="174"/>
      <c r="SMA37" s="174"/>
      <c r="SMB37" s="174"/>
      <c r="SMC37" s="174"/>
      <c r="SMD37" s="174"/>
      <c r="SME37" s="174"/>
      <c r="SMF37" s="174"/>
      <c r="SMV37" s="174"/>
      <c r="SMW37" s="174"/>
      <c r="SMX37" s="174"/>
      <c r="SMY37" s="174"/>
      <c r="SMZ37" s="174"/>
      <c r="SNA37" s="174"/>
      <c r="SNB37" s="174"/>
      <c r="SNC37" s="174"/>
      <c r="SND37" s="174"/>
      <c r="SNE37" s="174"/>
      <c r="SNF37" s="174"/>
      <c r="SNG37" s="174"/>
      <c r="SNH37" s="174"/>
      <c r="SNX37" s="174"/>
      <c r="SNY37" s="174"/>
      <c r="SNZ37" s="174"/>
      <c r="SOA37" s="174"/>
      <c r="SOB37" s="174"/>
      <c r="SOC37" s="174"/>
      <c r="SOD37" s="174"/>
      <c r="SOE37" s="174"/>
      <c r="SOF37" s="174"/>
      <c r="SOG37" s="174"/>
      <c r="SOH37" s="174"/>
      <c r="SOI37" s="174"/>
      <c r="SOJ37" s="174"/>
      <c r="SOZ37" s="174"/>
      <c r="SPA37" s="174"/>
      <c r="SPB37" s="174"/>
      <c r="SPC37" s="174"/>
      <c r="SPD37" s="174"/>
      <c r="SPE37" s="174"/>
      <c r="SPF37" s="174"/>
      <c r="SPG37" s="174"/>
      <c r="SPH37" s="174"/>
      <c r="SPI37" s="174"/>
      <c r="SPJ37" s="174"/>
      <c r="SPK37" s="174"/>
      <c r="SPL37" s="174"/>
      <c r="SQB37" s="174"/>
      <c r="SQC37" s="174"/>
      <c r="SQD37" s="174"/>
      <c r="SQE37" s="174"/>
      <c r="SQF37" s="174"/>
      <c r="SQG37" s="174"/>
      <c r="SQH37" s="174"/>
      <c r="SQI37" s="174"/>
      <c r="SQJ37" s="174"/>
      <c r="SQK37" s="174"/>
      <c r="SQL37" s="174"/>
      <c r="SQM37" s="174"/>
      <c r="SQN37" s="174"/>
      <c r="SRD37" s="174"/>
      <c r="SRE37" s="174"/>
      <c r="SRF37" s="174"/>
      <c r="SRG37" s="174"/>
      <c r="SRH37" s="174"/>
      <c r="SRI37" s="174"/>
      <c r="SRJ37" s="174"/>
      <c r="SRK37" s="174"/>
      <c r="SRL37" s="174"/>
      <c r="SRM37" s="174"/>
      <c r="SRN37" s="174"/>
      <c r="SRO37" s="174"/>
      <c r="SRP37" s="174"/>
      <c r="SSF37" s="174"/>
      <c r="SSG37" s="174"/>
      <c r="SSH37" s="174"/>
      <c r="SSI37" s="174"/>
      <c r="SSJ37" s="174"/>
      <c r="SSK37" s="174"/>
      <c r="SSL37" s="174"/>
      <c r="SSM37" s="174"/>
      <c r="SSN37" s="174"/>
      <c r="SSO37" s="174"/>
      <c r="SSP37" s="174"/>
      <c r="SSQ37" s="174"/>
      <c r="SSR37" s="174"/>
      <c r="STH37" s="174"/>
      <c r="STI37" s="174"/>
      <c r="STJ37" s="174"/>
      <c r="STK37" s="174"/>
      <c r="STL37" s="174"/>
      <c r="STM37" s="174"/>
      <c r="STN37" s="174"/>
      <c r="STO37" s="174"/>
      <c r="STP37" s="174"/>
      <c r="STQ37" s="174"/>
      <c r="STR37" s="174"/>
      <c r="STS37" s="174"/>
      <c r="STT37" s="174"/>
      <c r="SUJ37" s="174"/>
      <c r="SUK37" s="174"/>
      <c r="SUL37" s="174"/>
      <c r="SUM37" s="174"/>
      <c r="SUN37" s="174"/>
      <c r="SUO37" s="174"/>
      <c r="SUP37" s="174"/>
      <c r="SUQ37" s="174"/>
      <c r="SUR37" s="174"/>
      <c r="SUS37" s="174"/>
      <c r="SUT37" s="174"/>
      <c r="SUU37" s="174"/>
      <c r="SUV37" s="174"/>
      <c r="SVL37" s="174"/>
      <c r="SVM37" s="174"/>
      <c r="SVN37" s="174"/>
      <c r="SVO37" s="174"/>
      <c r="SVP37" s="174"/>
      <c r="SVQ37" s="174"/>
      <c r="SVR37" s="174"/>
      <c r="SVS37" s="174"/>
      <c r="SVT37" s="174"/>
      <c r="SVU37" s="174"/>
      <c r="SVV37" s="174"/>
      <c r="SVW37" s="174"/>
      <c r="SVX37" s="174"/>
      <c r="SWN37" s="174"/>
      <c r="SWO37" s="174"/>
      <c r="SWP37" s="174"/>
      <c r="SWQ37" s="174"/>
      <c r="SWR37" s="174"/>
      <c r="SWS37" s="174"/>
      <c r="SWT37" s="174"/>
      <c r="SWU37" s="174"/>
      <c r="SWV37" s="174"/>
      <c r="SWW37" s="174"/>
      <c r="SWX37" s="174"/>
      <c r="SWY37" s="174"/>
      <c r="SWZ37" s="174"/>
      <c r="SXP37" s="174"/>
      <c r="SXQ37" s="174"/>
      <c r="SXR37" s="174"/>
      <c r="SXS37" s="174"/>
      <c r="SXT37" s="174"/>
      <c r="SXU37" s="174"/>
      <c r="SXV37" s="174"/>
      <c r="SXW37" s="174"/>
      <c r="SXX37" s="174"/>
      <c r="SXY37" s="174"/>
      <c r="SXZ37" s="174"/>
      <c r="SYA37" s="174"/>
      <c r="SYB37" s="174"/>
      <c r="SYR37" s="174"/>
      <c r="SYS37" s="174"/>
      <c r="SYT37" s="174"/>
      <c r="SYU37" s="174"/>
      <c r="SYV37" s="174"/>
      <c r="SYW37" s="174"/>
      <c r="SYX37" s="174"/>
      <c r="SYY37" s="174"/>
      <c r="SYZ37" s="174"/>
      <c r="SZA37" s="174"/>
      <c r="SZB37" s="174"/>
      <c r="SZC37" s="174"/>
      <c r="SZD37" s="174"/>
      <c r="SZT37" s="174"/>
      <c r="SZU37" s="174"/>
      <c r="SZV37" s="174"/>
      <c r="SZW37" s="174"/>
      <c r="SZX37" s="174"/>
      <c r="SZY37" s="174"/>
      <c r="SZZ37" s="174"/>
      <c r="TAA37" s="174"/>
      <c r="TAB37" s="174"/>
      <c r="TAC37" s="174"/>
      <c r="TAD37" s="174"/>
      <c r="TAE37" s="174"/>
      <c r="TAF37" s="174"/>
      <c r="TAV37" s="174"/>
      <c r="TAW37" s="174"/>
      <c r="TAX37" s="174"/>
      <c r="TAY37" s="174"/>
      <c r="TAZ37" s="174"/>
      <c r="TBA37" s="174"/>
      <c r="TBB37" s="174"/>
      <c r="TBC37" s="174"/>
      <c r="TBD37" s="174"/>
      <c r="TBE37" s="174"/>
      <c r="TBF37" s="174"/>
      <c r="TBG37" s="174"/>
      <c r="TBH37" s="174"/>
      <c r="TBX37" s="174"/>
      <c r="TBY37" s="174"/>
      <c r="TBZ37" s="174"/>
      <c r="TCA37" s="174"/>
      <c r="TCB37" s="174"/>
      <c r="TCC37" s="174"/>
      <c r="TCD37" s="174"/>
      <c r="TCE37" s="174"/>
      <c r="TCF37" s="174"/>
      <c r="TCG37" s="174"/>
      <c r="TCH37" s="174"/>
      <c r="TCI37" s="174"/>
      <c r="TCJ37" s="174"/>
      <c r="TCZ37" s="174"/>
      <c r="TDA37" s="174"/>
      <c r="TDB37" s="174"/>
      <c r="TDC37" s="174"/>
      <c r="TDD37" s="174"/>
      <c r="TDE37" s="174"/>
      <c r="TDF37" s="174"/>
      <c r="TDG37" s="174"/>
      <c r="TDH37" s="174"/>
      <c r="TDI37" s="174"/>
      <c r="TDJ37" s="174"/>
      <c r="TDK37" s="174"/>
      <c r="TDL37" s="174"/>
      <c r="TEB37" s="174"/>
      <c r="TEC37" s="174"/>
      <c r="TED37" s="174"/>
      <c r="TEE37" s="174"/>
      <c r="TEF37" s="174"/>
      <c r="TEG37" s="174"/>
      <c r="TEH37" s="174"/>
      <c r="TEI37" s="174"/>
      <c r="TEJ37" s="174"/>
      <c r="TEK37" s="174"/>
      <c r="TEL37" s="174"/>
      <c r="TEM37" s="174"/>
      <c r="TEN37" s="174"/>
      <c r="TFD37" s="174"/>
      <c r="TFE37" s="174"/>
      <c r="TFF37" s="174"/>
      <c r="TFG37" s="174"/>
      <c r="TFH37" s="174"/>
      <c r="TFI37" s="174"/>
      <c r="TFJ37" s="174"/>
      <c r="TFK37" s="174"/>
      <c r="TFL37" s="174"/>
      <c r="TFM37" s="174"/>
      <c r="TFN37" s="174"/>
      <c r="TFO37" s="174"/>
      <c r="TFP37" s="174"/>
      <c r="TGF37" s="174"/>
      <c r="TGG37" s="174"/>
      <c r="TGH37" s="174"/>
      <c r="TGI37" s="174"/>
      <c r="TGJ37" s="174"/>
      <c r="TGK37" s="174"/>
      <c r="TGL37" s="174"/>
      <c r="TGM37" s="174"/>
      <c r="TGN37" s="174"/>
      <c r="TGO37" s="174"/>
      <c r="TGP37" s="174"/>
      <c r="TGQ37" s="174"/>
      <c r="TGR37" s="174"/>
      <c r="THH37" s="174"/>
      <c r="THI37" s="174"/>
      <c r="THJ37" s="174"/>
      <c r="THK37" s="174"/>
      <c r="THL37" s="174"/>
      <c r="THM37" s="174"/>
      <c r="THN37" s="174"/>
      <c r="THO37" s="174"/>
      <c r="THP37" s="174"/>
      <c r="THQ37" s="174"/>
      <c r="THR37" s="174"/>
      <c r="THS37" s="174"/>
      <c r="THT37" s="174"/>
      <c r="TIJ37" s="174"/>
      <c r="TIK37" s="174"/>
      <c r="TIL37" s="174"/>
      <c r="TIM37" s="174"/>
      <c r="TIN37" s="174"/>
      <c r="TIO37" s="174"/>
      <c r="TIP37" s="174"/>
      <c r="TIQ37" s="174"/>
      <c r="TIR37" s="174"/>
      <c r="TIS37" s="174"/>
      <c r="TIT37" s="174"/>
      <c r="TIU37" s="174"/>
      <c r="TIV37" s="174"/>
      <c r="TJL37" s="174"/>
      <c r="TJM37" s="174"/>
      <c r="TJN37" s="174"/>
      <c r="TJO37" s="174"/>
      <c r="TJP37" s="174"/>
      <c r="TJQ37" s="174"/>
      <c r="TJR37" s="174"/>
      <c r="TJS37" s="174"/>
      <c r="TJT37" s="174"/>
      <c r="TJU37" s="174"/>
      <c r="TJV37" s="174"/>
      <c r="TJW37" s="174"/>
      <c r="TJX37" s="174"/>
      <c r="TKN37" s="174"/>
      <c r="TKO37" s="174"/>
      <c r="TKP37" s="174"/>
      <c r="TKQ37" s="174"/>
      <c r="TKR37" s="174"/>
      <c r="TKS37" s="174"/>
      <c r="TKT37" s="174"/>
      <c r="TKU37" s="174"/>
      <c r="TKV37" s="174"/>
      <c r="TKW37" s="174"/>
      <c r="TKX37" s="174"/>
      <c r="TKY37" s="174"/>
      <c r="TKZ37" s="174"/>
      <c r="TLP37" s="174"/>
      <c r="TLQ37" s="174"/>
      <c r="TLR37" s="174"/>
      <c r="TLS37" s="174"/>
      <c r="TLT37" s="174"/>
      <c r="TLU37" s="174"/>
      <c r="TLV37" s="174"/>
      <c r="TLW37" s="174"/>
      <c r="TLX37" s="174"/>
      <c r="TLY37" s="174"/>
      <c r="TLZ37" s="174"/>
      <c r="TMA37" s="174"/>
      <c r="TMB37" s="174"/>
      <c r="TMR37" s="174"/>
      <c r="TMS37" s="174"/>
      <c r="TMT37" s="174"/>
      <c r="TMU37" s="174"/>
      <c r="TMV37" s="174"/>
      <c r="TMW37" s="174"/>
      <c r="TMX37" s="174"/>
      <c r="TMY37" s="174"/>
      <c r="TMZ37" s="174"/>
      <c r="TNA37" s="174"/>
      <c r="TNB37" s="174"/>
      <c r="TNC37" s="174"/>
      <c r="TND37" s="174"/>
      <c r="TNT37" s="174"/>
      <c r="TNU37" s="174"/>
      <c r="TNV37" s="174"/>
      <c r="TNW37" s="174"/>
      <c r="TNX37" s="174"/>
      <c r="TNY37" s="174"/>
      <c r="TNZ37" s="174"/>
      <c r="TOA37" s="174"/>
      <c r="TOB37" s="174"/>
      <c r="TOC37" s="174"/>
      <c r="TOD37" s="174"/>
      <c r="TOE37" s="174"/>
      <c r="TOF37" s="174"/>
      <c r="TOV37" s="174"/>
      <c r="TOW37" s="174"/>
      <c r="TOX37" s="174"/>
      <c r="TOY37" s="174"/>
      <c r="TOZ37" s="174"/>
      <c r="TPA37" s="174"/>
      <c r="TPB37" s="174"/>
      <c r="TPC37" s="174"/>
      <c r="TPD37" s="174"/>
      <c r="TPE37" s="174"/>
      <c r="TPF37" s="174"/>
      <c r="TPG37" s="174"/>
      <c r="TPH37" s="174"/>
      <c r="TPX37" s="174"/>
      <c r="TPY37" s="174"/>
      <c r="TPZ37" s="174"/>
      <c r="TQA37" s="174"/>
      <c r="TQB37" s="174"/>
      <c r="TQC37" s="174"/>
      <c r="TQD37" s="174"/>
      <c r="TQE37" s="174"/>
      <c r="TQF37" s="174"/>
      <c r="TQG37" s="174"/>
      <c r="TQH37" s="174"/>
      <c r="TQI37" s="174"/>
      <c r="TQJ37" s="174"/>
      <c r="TQZ37" s="174"/>
      <c r="TRA37" s="174"/>
      <c r="TRB37" s="174"/>
      <c r="TRC37" s="174"/>
      <c r="TRD37" s="174"/>
      <c r="TRE37" s="174"/>
      <c r="TRF37" s="174"/>
      <c r="TRG37" s="174"/>
      <c r="TRH37" s="174"/>
      <c r="TRI37" s="174"/>
      <c r="TRJ37" s="174"/>
      <c r="TRK37" s="174"/>
      <c r="TRL37" s="174"/>
      <c r="TSB37" s="174"/>
      <c r="TSC37" s="174"/>
      <c r="TSD37" s="174"/>
      <c r="TSE37" s="174"/>
      <c r="TSF37" s="174"/>
      <c r="TSG37" s="174"/>
      <c r="TSH37" s="174"/>
      <c r="TSI37" s="174"/>
      <c r="TSJ37" s="174"/>
      <c r="TSK37" s="174"/>
      <c r="TSL37" s="174"/>
      <c r="TSM37" s="174"/>
      <c r="TSN37" s="174"/>
      <c r="TTD37" s="174"/>
      <c r="TTE37" s="174"/>
      <c r="TTF37" s="174"/>
      <c r="TTG37" s="174"/>
      <c r="TTH37" s="174"/>
      <c r="TTI37" s="174"/>
      <c r="TTJ37" s="174"/>
      <c r="TTK37" s="174"/>
      <c r="TTL37" s="174"/>
      <c r="TTM37" s="174"/>
      <c r="TTN37" s="174"/>
      <c r="TTO37" s="174"/>
      <c r="TTP37" s="174"/>
      <c r="TUF37" s="174"/>
      <c r="TUG37" s="174"/>
      <c r="TUH37" s="174"/>
      <c r="TUI37" s="174"/>
      <c r="TUJ37" s="174"/>
      <c r="TUK37" s="174"/>
      <c r="TUL37" s="174"/>
      <c r="TUM37" s="174"/>
      <c r="TUN37" s="174"/>
      <c r="TUO37" s="174"/>
      <c r="TUP37" s="174"/>
      <c r="TUQ37" s="174"/>
      <c r="TUR37" s="174"/>
      <c r="TVH37" s="174"/>
      <c r="TVI37" s="174"/>
      <c r="TVJ37" s="174"/>
      <c r="TVK37" s="174"/>
      <c r="TVL37" s="174"/>
      <c r="TVM37" s="174"/>
      <c r="TVN37" s="174"/>
      <c r="TVO37" s="174"/>
      <c r="TVP37" s="174"/>
      <c r="TVQ37" s="174"/>
      <c r="TVR37" s="174"/>
      <c r="TVS37" s="174"/>
      <c r="TVT37" s="174"/>
      <c r="TWJ37" s="174"/>
      <c r="TWK37" s="174"/>
      <c r="TWL37" s="174"/>
      <c r="TWM37" s="174"/>
      <c r="TWN37" s="174"/>
      <c r="TWO37" s="174"/>
      <c r="TWP37" s="174"/>
      <c r="TWQ37" s="174"/>
      <c r="TWR37" s="174"/>
      <c r="TWS37" s="174"/>
      <c r="TWT37" s="174"/>
      <c r="TWU37" s="174"/>
      <c r="TWV37" s="174"/>
      <c r="TXL37" s="174"/>
      <c r="TXM37" s="174"/>
      <c r="TXN37" s="174"/>
      <c r="TXO37" s="174"/>
      <c r="TXP37" s="174"/>
      <c r="TXQ37" s="174"/>
      <c r="TXR37" s="174"/>
      <c r="TXS37" s="174"/>
      <c r="TXT37" s="174"/>
      <c r="TXU37" s="174"/>
      <c r="TXV37" s="174"/>
      <c r="TXW37" s="174"/>
      <c r="TXX37" s="174"/>
      <c r="TYN37" s="174"/>
      <c r="TYO37" s="174"/>
      <c r="TYP37" s="174"/>
      <c r="TYQ37" s="174"/>
      <c r="TYR37" s="174"/>
      <c r="TYS37" s="174"/>
      <c r="TYT37" s="174"/>
      <c r="TYU37" s="174"/>
      <c r="TYV37" s="174"/>
      <c r="TYW37" s="174"/>
      <c r="TYX37" s="174"/>
      <c r="TYY37" s="174"/>
      <c r="TYZ37" s="174"/>
      <c r="TZP37" s="174"/>
      <c r="TZQ37" s="174"/>
      <c r="TZR37" s="174"/>
      <c r="TZS37" s="174"/>
      <c r="TZT37" s="174"/>
      <c r="TZU37" s="174"/>
      <c r="TZV37" s="174"/>
      <c r="TZW37" s="174"/>
      <c r="TZX37" s="174"/>
      <c r="TZY37" s="174"/>
      <c r="TZZ37" s="174"/>
      <c r="UAA37" s="174"/>
      <c r="UAB37" s="174"/>
      <c r="UAR37" s="174"/>
      <c r="UAS37" s="174"/>
      <c r="UAT37" s="174"/>
      <c r="UAU37" s="174"/>
      <c r="UAV37" s="174"/>
      <c r="UAW37" s="174"/>
      <c r="UAX37" s="174"/>
      <c r="UAY37" s="174"/>
      <c r="UAZ37" s="174"/>
      <c r="UBA37" s="174"/>
      <c r="UBB37" s="174"/>
      <c r="UBC37" s="174"/>
      <c r="UBD37" s="174"/>
      <c r="UBT37" s="174"/>
      <c r="UBU37" s="174"/>
      <c r="UBV37" s="174"/>
      <c r="UBW37" s="174"/>
      <c r="UBX37" s="174"/>
      <c r="UBY37" s="174"/>
      <c r="UBZ37" s="174"/>
      <c r="UCA37" s="174"/>
      <c r="UCB37" s="174"/>
      <c r="UCC37" s="174"/>
      <c r="UCD37" s="174"/>
      <c r="UCE37" s="174"/>
      <c r="UCF37" s="174"/>
      <c r="UCV37" s="174"/>
      <c r="UCW37" s="174"/>
      <c r="UCX37" s="174"/>
      <c r="UCY37" s="174"/>
      <c r="UCZ37" s="174"/>
      <c r="UDA37" s="174"/>
      <c r="UDB37" s="174"/>
      <c r="UDC37" s="174"/>
      <c r="UDD37" s="174"/>
      <c r="UDE37" s="174"/>
      <c r="UDF37" s="174"/>
      <c r="UDG37" s="174"/>
      <c r="UDH37" s="174"/>
      <c r="UDX37" s="174"/>
      <c r="UDY37" s="174"/>
      <c r="UDZ37" s="174"/>
      <c r="UEA37" s="174"/>
      <c r="UEB37" s="174"/>
      <c r="UEC37" s="174"/>
      <c r="UED37" s="174"/>
      <c r="UEE37" s="174"/>
      <c r="UEF37" s="174"/>
      <c r="UEG37" s="174"/>
      <c r="UEH37" s="174"/>
      <c r="UEI37" s="174"/>
      <c r="UEJ37" s="174"/>
      <c r="UEZ37" s="174"/>
      <c r="UFA37" s="174"/>
      <c r="UFB37" s="174"/>
      <c r="UFC37" s="174"/>
      <c r="UFD37" s="174"/>
      <c r="UFE37" s="174"/>
      <c r="UFF37" s="174"/>
      <c r="UFG37" s="174"/>
      <c r="UFH37" s="174"/>
      <c r="UFI37" s="174"/>
      <c r="UFJ37" s="174"/>
      <c r="UFK37" s="174"/>
      <c r="UFL37" s="174"/>
      <c r="UGB37" s="174"/>
      <c r="UGC37" s="174"/>
      <c r="UGD37" s="174"/>
      <c r="UGE37" s="174"/>
      <c r="UGF37" s="174"/>
      <c r="UGG37" s="174"/>
      <c r="UGH37" s="174"/>
      <c r="UGI37" s="174"/>
      <c r="UGJ37" s="174"/>
      <c r="UGK37" s="174"/>
      <c r="UGL37" s="174"/>
      <c r="UGM37" s="174"/>
      <c r="UGN37" s="174"/>
      <c r="UHD37" s="174"/>
      <c r="UHE37" s="174"/>
      <c r="UHF37" s="174"/>
      <c r="UHG37" s="174"/>
      <c r="UHH37" s="174"/>
      <c r="UHI37" s="174"/>
      <c r="UHJ37" s="174"/>
      <c r="UHK37" s="174"/>
      <c r="UHL37" s="174"/>
      <c r="UHM37" s="174"/>
      <c r="UHN37" s="174"/>
      <c r="UHO37" s="174"/>
      <c r="UHP37" s="174"/>
      <c r="UIF37" s="174"/>
      <c r="UIG37" s="174"/>
      <c r="UIH37" s="174"/>
      <c r="UII37" s="174"/>
      <c r="UIJ37" s="174"/>
      <c r="UIK37" s="174"/>
      <c r="UIL37" s="174"/>
      <c r="UIM37" s="174"/>
      <c r="UIN37" s="174"/>
      <c r="UIO37" s="174"/>
      <c r="UIP37" s="174"/>
      <c r="UIQ37" s="174"/>
      <c r="UIR37" s="174"/>
      <c r="UJH37" s="174"/>
      <c r="UJI37" s="174"/>
      <c r="UJJ37" s="174"/>
      <c r="UJK37" s="174"/>
      <c r="UJL37" s="174"/>
      <c r="UJM37" s="174"/>
      <c r="UJN37" s="174"/>
      <c r="UJO37" s="174"/>
      <c r="UJP37" s="174"/>
      <c r="UJQ37" s="174"/>
      <c r="UJR37" s="174"/>
      <c r="UJS37" s="174"/>
      <c r="UJT37" s="174"/>
      <c r="UKJ37" s="174"/>
      <c r="UKK37" s="174"/>
      <c r="UKL37" s="174"/>
      <c r="UKM37" s="174"/>
      <c r="UKN37" s="174"/>
      <c r="UKO37" s="174"/>
      <c r="UKP37" s="174"/>
      <c r="UKQ37" s="174"/>
      <c r="UKR37" s="174"/>
      <c r="UKS37" s="174"/>
      <c r="UKT37" s="174"/>
      <c r="UKU37" s="174"/>
      <c r="UKV37" s="174"/>
      <c r="ULL37" s="174"/>
      <c r="ULM37" s="174"/>
      <c r="ULN37" s="174"/>
      <c r="ULO37" s="174"/>
      <c r="ULP37" s="174"/>
      <c r="ULQ37" s="174"/>
      <c r="ULR37" s="174"/>
      <c r="ULS37" s="174"/>
      <c r="ULT37" s="174"/>
      <c r="ULU37" s="174"/>
      <c r="ULV37" s="174"/>
      <c r="ULW37" s="174"/>
      <c r="ULX37" s="174"/>
      <c r="UMN37" s="174"/>
      <c r="UMO37" s="174"/>
      <c r="UMP37" s="174"/>
      <c r="UMQ37" s="174"/>
      <c r="UMR37" s="174"/>
      <c r="UMS37" s="174"/>
      <c r="UMT37" s="174"/>
      <c r="UMU37" s="174"/>
      <c r="UMV37" s="174"/>
      <c r="UMW37" s="174"/>
      <c r="UMX37" s="174"/>
      <c r="UMY37" s="174"/>
      <c r="UMZ37" s="174"/>
      <c r="UNP37" s="174"/>
      <c r="UNQ37" s="174"/>
      <c r="UNR37" s="174"/>
      <c r="UNS37" s="174"/>
      <c r="UNT37" s="174"/>
      <c r="UNU37" s="174"/>
      <c r="UNV37" s="174"/>
      <c r="UNW37" s="174"/>
      <c r="UNX37" s="174"/>
      <c r="UNY37" s="174"/>
      <c r="UNZ37" s="174"/>
      <c r="UOA37" s="174"/>
      <c r="UOB37" s="174"/>
      <c r="UOR37" s="174"/>
      <c r="UOS37" s="174"/>
      <c r="UOT37" s="174"/>
      <c r="UOU37" s="174"/>
      <c r="UOV37" s="174"/>
      <c r="UOW37" s="174"/>
      <c r="UOX37" s="174"/>
      <c r="UOY37" s="174"/>
      <c r="UOZ37" s="174"/>
      <c r="UPA37" s="174"/>
      <c r="UPB37" s="174"/>
      <c r="UPC37" s="174"/>
      <c r="UPD37" s="174"/>
      <c r="UPT37" s="174"/>
      <c r="UPU37" s="174"/>
      <c r="UPV37" s="174"/>
      <c r="UPW37" s="174"/>
      <c r="UPX37" s="174"/>
      <c r="UPY37" s="174"/>
      <c r="UPZ37" s="174"/>
      <c r="UQA37" s="174"/>
      <c r="UQB37" s="174"/>
      <c r="UQC37" s="174"/>
      <c r="UQD37" s="174"/>
      <c r="UQE37" s="174"/>
      <c r="UQF37" s="174"/>
      <c r="UQV37" s="174"/>
      <c r="UQW37" s="174"/>
      <c r="UQX37" s="174"/>
      <c r="UQY37" s="174"/>
      <c r="UQZ37" s="174"/>
      <c r="URA37" s="174"/>
      <c r="URB37" s="174"/>
      <c r="URC37" s="174"/>
      <c r="URD37" s="174"/>
      <c r="URE37" s="174"/>
      <c r="URF37" s="174"/>
      <c r="URG37" s="174"/>
      <c r="URH37" s="174"/>
      <c r="URX37" s="174"/>
      <c r="URY37" s="174"/>
      <c r="URZ37" s="174"/>
      <c r="USA37" s="174"/>
      <c r="USB37" s="174"/>
      <c r="USC37" s="174"/>
      <c r="USD37" s="174"/>
      <c r="USE37" s="174"/>
      <c r="USF37" s="174"/>
      <c r="USG37" s="174"/>
      <c r="USH37" s="174"/>
      <c r="USI37" s="174"/>
      <c r="USJ37" s="174"/>
      <c r="USZ37" s="174"/>
      <c r="UTA37" s="174"/>
      <c r="UTB37" s="174"/>
      <c r="UTC37" s="174"/>
      <c r="UTD37" s="174"/>
      <c r="UTE37" s="174"/>
      <c r="UTF37" s="174"/>
      <c r="UTG37" s="174"/>
      <c r="UTH37" s="174"/>
      <c r="UTI37" s="174"/>
      <c r="UTJ37" s="174"/>
      <c r="UTK37" s="174"/>
      <c r="UTL37" s="174"/>
      <c r="UUB37" s="174"/>
      <c r="UUC37" s="174"/>
      <c r="UUD37" s="174"/>
      <c r="UUE37" s="174"/>
      <c r="UUF37" s="174"/>
      <c r="UUG37" s="174"/>
      <c r="UUH37" s="174"/>
      <c r="UUI37" s="174"/>
      <c r="UUJ37" s="174"/>
      <c r="UUK37" s="174"/>
      <c r="UUL37" s="174"/>
      <c r="UUM37" s="174"/>
      <c r="UUN37" s="174"/>
      <c r="UVD37" s="174"/>
      <c r="UVE37" s="174"/>
      <c r="UVF37" s="174"/>
      <c r="UVG37" s="174"/>
      <c r="UVH37" s="174"/>
      <c r="UVI37" s="174"/>
      <c r="UVJ37" s="174"/>
      <c r="UVK37" s="174"/>
      <c r="UVL37" s="174"/>
      <c r="UVM37" s="174"/>
      <c r="UVN37" s="174"/>
      <c r="UVO37" s="174"/>
      <c r="UVP37" s="174"/>
      <c r="UWF37" s="174"/>
      <c r="UWG37" s="174"/>
      <c r="UWH37" s="174"/>
      <c r="UWI37" s="174"/>
      <c r="UWJ37" s="174"/>
      <c r="UWK37" s="174"/>
      <c r="UWL37" s="174"/>
      <c r="UWM37" s="174"/>
      <c r="UWN37" s="174"/>
      <c r="UWO37" s="174"/>
      <c r="UWP37" s="174"/>
      <c r="UWQ37" s="174"/>
      <c r="UWR37" s="174"/>
      <c r="UXH37" s="174"/>
      <c r="UXI37" s="174"/>
      <c r="UXJ37" s="174"/>
      <c r="UXK37" s="174"/>
      <c r="UXL37" s="174"/>
      <c r="UXM37" s="174"/>
      <c r="UXN37" s="174"/>
      <c r="UXO37" s="174"/>
      <c r="UXP37" s="174"/>
      <c r="UXQ37" s="174"/>
      <c r="UXR37" s="174"/>
      <c r="UXS37" s="174"/>
      <c r="UXT37" s="174"/>
      <c r="UYJ37" s="174"/>
      <c r="UYK37" s="174"/>
      <c r="UYL37" s="174"/>
      <c r="UYM37" s="174"/>
      <c r="UYN37" s="174"/>
      <c r="UYO37" s="174"/>
      <c r="UYP37" s="174"/>
      <c r="UYQ37" s="174"/>
      <c r="UYR37" s="174"/>
      <c r="UYS37" s="174"/>
      <c r="UYT37" s="174"/>
      <c r="UYU37" s="174"/>
      <c r="UYV37" s="174"/>
      <c r="UZL37" s="174"/>
      <c r="UZM37" s="174"/>
      <c r="UZN37" s="174"/>
      <c r="UZO37" s="174"/>
      <c r="UZP37" s="174"/>
      <c r="UZQ37" s="174"/>
      <c r="UZR37" s="174"/>
      <c r="UZS37" s="174"/>
      <c r="UZT37" s="174"/>
      <c r="UZU37" s="174"/>
      <c r="UZV37" s="174"/>
      <c r="UZW37" s="174"/>
      <c r="UZX37" s="174"/>
      <c r="VAN37" s="174"/>
      <c r="VAO37" s="174"/>
      <c r="VAP37" s="174"/>
      <c r="VAQ37" s="174"/>
      <c r="VAR37" s="174"/>
      <c r="VAS37" s="174"/>
      <c r="VAT37" s="174"/>
      <c r="VAU37" s="174"/>
      <c r="VAV37" s="174"/>
      <c r="VAW37" s="174"/>
      <c r="VAX37" s="174"/>
      <c r="VAY37" s="174"/>
      <c r="VAZ37" s="174"/>
      <c r="VBP37" s="174"/>
      <c r="VBQ37" s="174"/>
      <c r="VBR37" s="174"/>
      <c r="VBS37" s="174"/>
      <c r="VBT37" s="174"/>
      <c r="VBU37" s="174"/>
      <c r="VBV37" s="174"/>
      <c r="VBW37" s="174"/>
      <c r="VBX37" s="174"/>
      <c r="VBY37" s="174"/>
      <c r="VBZ37" s="174"/>
      <c r="VCA37" s="174"/>
      <c r="VCB37" s="174"/>
      <c r="VCR37" s="174"/>
      <c r="VCS37" s="174"/>
      <c r="VCT37" s="174"/>
      <c r="VCU37" s="174"/>
      <c r="VCV37" s="174"/>
      <c r="VCW37" s="174"/>
      <c r="VCX37" s="174"/>
      <c r="VCY37" s="174"/>
      <c r="VCZ37" s="174"/>
      <c r="VDA37" s="174"/>
      <c r="VDB37" s="174"/>
      <c r="VDC37" s="174"/>
      <c r="VDD37" s="174"/>
      <c r="VDT37" s="174"/>
      <c r="VDU37" s="174"/>
      <c r="VDV37" s="174"/>
      <c r="VDW37" s="174"/>
      <c r="VDX37" s="174"/>
      <c r="VDY37" s="174"/>
      <c r="VDZ37" s="174"/>
      <c r="VEA37" s="174"/>
      <c r="VEB37" s="174"/>
      <c r="VEC37" s="174"/>
      <c r="VED37" s="174"/>
      <c r="VEE37" s="174"/>
      <c r="VEF37" s="174"/>
      <c r="VEV37" s="174"/>
      <c r="VEW37" s="174"/>
      <c r="VEX37" s="174"/>
      <c r="VEY37" s="174"/>
      <c r="VEZ37" s="174"/>
      <c r="VFA37" s="174"/>
      <c r="VFB37" s="174"/>
      <c r="VFC37" s="174"/>
      <c r="VFD37" s="174"/>
      <c r="VFE37" s="174"/>
      <c r="VFF37" s="174"/>
      <c r="VFG37" s="174"/>
      <c r="VFH37" s="174"/>
      <c r="VFX37" s="174"/>
      <c r="VFY37" s="174"/>
      <c r="VFZ37" s="174"/>
      <c r="VGA37" s="174"/>
      <c r="VGB37" s="174"/>
      <c r="VGC37" s="174"/>
      <c r="VGD37" s="174"/>
      <c r="VGE37" s="174"/>
      <c r="VGF37" s="174"/>
      <c r="VGG37" s="174"/>
      <c r="VGH37" s="174"/>
      <c r="VGI37" s="174"/>
      <c r="VGJ37" s="174"/>
      <c r="VGZ37" s="174"/>
      <c r="VHA37" s="174"/>
      <c r="VHB37" s="174"/>
      <c r="VHC37" s="174"/>
      <c r="VHD37" s="174"/>
      <c r="VHE37" s="174"/>
      <c r="VHF37" s="174"/>
      <c r="VHG37" s="174"/>
      <c r="VHH37" s="174"/>
      <c r="VHI37" s="174"/>
      <c r="VHJ37" s="174"/>
      <c r="VHK37" s="174"/>
      <c r="VHL37" s="174"/>
      <c r="VIB37" s="174"/>
      <c r="VIC37" s="174"/>
      <c r="VID37" s="174"/>
      <c r="VIE37" s="174"/>
      <c r="VIF37" s="174"/>
      <c r="VIG37" s="174"/>
      <c r="VIH37" s="174"/>
      <c r="VII37" s="174"/>
      <c r="VIJ37" s="174"/>
      <c r="VIK37" s="174"/>
      <c r="VIL37" s="174"/>
      <c r="VIM37" s="174"/>
      <c r="VIN37" s="174"/>
      <c r="VJD37" s="174"/>
      <c r="VJE37" s="174"/>
      <c r="VJF37" s="174"/>
      <c r="VJG37" s="174"/>
      <c r="VJH37" s="174"/>
      <c r="VJI37" s="174"/>
      <c r="VJJ37" s="174"/>
      <c r="VJK37" s="174"/>
      <c r="VJL37" s="174"/>
      <c r="VJM37" s="174"/>
      <c r="VJN37" s="174"/>
      <c r="VJO37" s="174"/>
      <c r="VJP37" s="174"/>
      <c r="VKF37" s="174"/>
      <c r="VKG37" s="174"/>
      <c r="VKH37" s="174"/>
      <c r="VKI37" s="174"/>
      <c r="VKJ37" s="174"/>
      <c r="VKK37" s="174"/>
      <c r="VKL37" s="174"/>
      <c r="VKM37" s="174"/>
      <c r="VKN37" s="174"/>
      <c r="VKO37" s="174"/>
      <c r="VKP37" s="174"/>
      <c r="VKQ37" s="174"/>
      <c r="VKR37" s="174"/>
      <c r="VLH37" s="174"/>
      <c r="VLI37" s="174"/>
      <c r="VLJ37" s="174"/>
      <c r="VLK37" s="174"/>
      <c r="VLL37" s="174"/>
      <c r="VLM37" s="174"/>
      <c r="VLN37" s="174"/>
      <c r="VLO37" s="174"/>
      <c r="VLP37" s="174"/>
      <c r="VLQ37" s="174"/>
      <c r="VLR37" s="174"/>
      <c r="VLS37" s="174"/>
      <c r="VLT37" s="174"/>
      <c r="VMJ37" s="174"/>
      <c r="VMK37" s="174"/>
      <c r="VML37" s="174"/>
      <c r="VMM37" s="174"/>
      <c r="VMN37" s="174"/>
      <c r="VMO37" s="174"/>
      <c r="VMP37" s="174"/>
      <c r="VMQ37" s="174"/>
      <c r="VMR37" s="174"/>
      <c r="VMS37" s="174"/>
      <c r="VMT37" s="174"/>
      <c r="VMU37" s="174"/>
      <c r="VMV37" s="174"/>
      <c r="VNL37" s="174"/>
      <c r="VNM37" s="174"/>
      <c r="VNN37" s="174"/>
      <c r="VNO37" s="174"/>
      <c r="VNP37" s="174"/>
      <c r="VNQ37" s="174"/>
      <c r="VNR37" s="174"/>
      <c r="VNS37" s="174"/>
      <c r="VNT37" s="174"/>
      <c r="VNU37" s="174"/>
      <c r="VNV37" s="174"/>
      <c r="VNW37" s="174"/>
      <c r="VNX37" s="174"/>
      <c r="VON37" s="174"/>
      <c r="VOO37" s="174"/>
      <c r="VOP37" s="174"/>
      <c r="VOQ37" s="174"/>
      <c r="VOR37" s="174"/>
      <c r="VOS37" s="174"/>
      <c r="VOT37" s="174"/>
      <c r="VOU37" s="174"/>
      <c r="VOV37" s="174"/>
      <c r="VOW37" s="174"/>
      <c r="VOX37" s="174"/>
      <c r="VOY37" s="174"/>
      <c r="VOZ37" s="174"/>
      <c r="VPP37" s="174"/>
      <c r="VPQ37" s="174"/>
      <c r="VPR37" s="174"/>
      <c r="VPS37" s="174"/>
      <c r="VPT37" s="174"/>
      <c r="VPU37" s="174"/>
      <c r="VPV37" s="174"/>
      <c r="VPW37" s="174"/>
      <c r="VPX37" s="174"/>
      <c r="VPY37" s="174"/>
      <c r="VPZ37" s="174"/>
      <c r="VQA37" s="174"/>
      <c r="VQB37" s="174"/>
      <c r="VQR37" s="174"/>
      <c r="VQS37" s="174"/>
      <c r="VQT37" s="174"/>
      <c r="VQU37" s="174"/>
      <c r="VQV37" s="174"/>
      <c r="VQW37" s="174"/>
      <c r="VQX37" s="174"/>
      <c r="VQY37" s="174"/>
      <c r="VQZ37" s="174"/>
      <c r="VRA37" s="174"/>
      <c r="VRB37" s="174"/>
      <c r="VRC37" s="174"/>
      <c r="VRD37" s="174"/>
      <c r="VRT37" s="174"/>
      <c r="VRU37" s="174"/>
      <c r="VRV37" s="174"/>
      <c r="VRW37" s="174"/>
      <c r="VRX37" s="174"/>
      <c r="VRY37" s="174"/>
      <c r="VRZ37" s="174"/>
      <c r="VSA37" s="174"/>
      <c r="VSB37" s="174"/>
      <c r="VSC37" s="174"/>
      <c r="VSD37" s="174"/>
      <c r="VSE37" s="174"/>
      <c r="VSF37" s="174"/>
      <c r="VSV37" s="174"/>
      <c r="VSW37" s="174"/>
      <c r="VSX37" s="174"/>
      <c r="VSY37" s="174"/>
      <c r="VSZ37" s="174"/>
      <c r="VTA37" s="174"/>
      <c r="VTB37" s="174"/>
      <c r="VTC37" s="174"/>
      <c r="VTD37" s="174"/>
      <c r="VTE37" s="174"/>
      <c r="VTF37" s="174"/>
      <c r="VTG37" s="174"/>
      <c r="VTH37" s="174"/>
      <c r="VTX37" s="174"/>
      <c r="VTY37" s="174"/>
      <c r="VTZ37" s="174"/>
      <c r="VUA37" s="174"/>
      <c r="VUB37" s="174"/>
      <c r="VUC37" s="174"/>
      <c r="VUD37" s="174"/>
      <c r="VUE37" s="174"/>
      <c r="VUF37" s="174"/>
      <c r="VUG37" s="174"/>
      <c r="VUH37" s="174"/>
      <c r="VUI37" s="174"/>
      <c r="VUJ37" s="174"/>
      <c r="VUZ37" s="174"/>
      <c r="VVA37" s="174"/>
      <c r="VVB37" s="174"/>
      <c r="VVC37" s="174"/>
      <c r="VVD37" s="174"/>
      <c r="VVE37" s="174"/>
      <c r="VVF37" s="174"/>
      <c r="VVG37" s="174"/>
      <c r="VVH37" s="174"/>
      <c r="VVI37" s="174"/>
      <c r="VVJ37" s="174"/>
      <c r="VVK37" s="174"/>
      <c r="VVL37" s="174"/>
      <c r="VWB37" s="174"/>
      <c r="VWC37" s="174"/>
      <c r="VWD37" s="174"/>
      <c r="VWE37" s="174"/>
      <c r="VWF37" s="174"/>
      <c r="VWG37" s="174"/>
      <c r="VWH37" s="174"/>
      <c r="VWI37" s="174"/>
      <c r="VWJ37" s="174"/>
      <c r="VWK37" s="174"/>
      <c r="VWL37" s="174"/>
      <c r="VWM37" s="174"/>
      <c r="VWN37" s="174"/>
      <c r="VXD37" s="174"/>
      <c r="VXE37" s="174"/>
      <c r="VXF37" s="174"/>
      <c r="VXG37" s="174"/>
      <c r="VXH37" s="174"/>
      <c r="VXI37" s="174"/>
      <c r="VXJ37" s="174"/>
      <c r="VXK37" s="174"/>
      <c r="VXL37" s="174"/>
      <c r="VXM37" s="174"/>
      <c r="VXN37" s="174"/>
      <c r="VXO37" s="174"/>
      <c r="VXP37" s="174"/>
      <c r="VYF37" s="174"/>
      <c r="VYG37" s="174"/>
      <c r="VYH37" s="174"/>
      <c r="VYI37" s="174"/>
      <c r="VYJ37" s="174"/>
      <c r="VYK37" s="174"/>
      <c r="VYL37" s="174"/>
      <c r="VYM37" s="174"/>
      <c r="VYN37" s="174"/>
      <c r="VYO37" s="174"/>
      <c r="VYP37" s="174"/>
      <c r="VYQ37" s="174"/>
      <c r="VYR37" s="174"/>
      <c r="VZH37" s="174"/>
      <c r="VZI37" s="174"/>
      <c r="VZJ37" s="174"/>
      <c r="VZK37" s="174"/>
      <c r="VZL37" s="174"/>
      <c r="VZM37" s="174"/>
      <c r="VZN37" s="174"/>
      <c r="VZO37" s="174"/>
      <c r="VZP37" s="174"/>
      <c r="VZQ37" s="174"/>
      <c r="VZR37" s="174"/>
      <c r="VZS37" s="174"/>
      <c r="VZT37" s="174"/>
      <c r="WAJ37" s="174"/>
      <c r="WAK37" s="174"/>
      <c r="WAL37" s="174"/>
      <c r="WAM37" s="174"/>
      <c r="WAN37" s="174"/>
      <c r="WAO37" s="174"/>
      <c r="WAP37" s="174"/>
      <c r="WAQ37" s="174"/>
      <c r="WAR37" s="174"/>
      <c r="WAS37" s="174"/>
      <c r="WAT37" s="174"/>
      <c r="WAU37" s="174"/>
      <c r="WAV37" s="174"/>
      <c r="WBL37" s="174"/>
      <c r="WBM37" s="174"/>
      <c r="WBN37" s="174"/>
      <c r="WBO37" s="174"/>
      <c r="WBP37" s="174"/>
      <c r="WBQ37" s="174"/>
      <c r="WBR37" s="174"/>
      <c r="WBS37" s="174"/>
      <c r="WBT37" s="174"/>
      <c r="WBU37" s="174"/>
      <c r="WBV37" s="174"/>
      <c r="WBW37" s="174"/>
      <c r="WBX37" s="174"/>
      <c r="WCN37" s="174"/>
      <c r="WCO37" s="174"/>
      <c r="WCP37" s="174"/>
      <c r="WCQ37" s="174"/>
      <c r="WCR37" s="174"/>
      <c r="WCS37" s="174"/>
      <c r="WCT37" s="174"/>
      <c r="WCU37" s="174"/>
      <c r="WCV37" s="174"/>
      <c r="WCW37" s="174"/>
      <c r="WCX37" s="174"/>
      <c r="WCY37" s="174"/>
      <c r="WCZ37" s="174"/>
      <c r="WDP37" s="174"/>
      <c r="WDQ37" s="174"/>
      <c r="WDR37" s="174"/>
      <c r="WDS37" s="174"/>
      <c r="WDT37" s="174"/>
      <c r="WDU37" s="174"/>
      <c r="WDV37" s="174"/>
      <c r="WDW37" s="174"/>
      <c r="WDX37" s="174"/>
      <c r="WDY37" s="174"/>
      <c r="WDZ37" s="174"/>
      <c r="WEA37" s="174"/>
      <c r="WEB37" s="174"/>
      <c r="WER37" s="174"/>
      <c r="WES37" s="174"/>
      <c r="WET37" s="174"/>
      <c r="WEU37" s="174"/>
      <c r="WEV37" s="174"/>
      <c r="WEW37" s="174"/>
      <c r="WEX37" s="174"/>
      <c r="WEY37" s="174"/>
      <c r="WEZ37" s="174"/>
      <c r="WFA37" s="174"/>
      <c r="WFB37" s="174"/>
      <c r="WFC37" s="174"/>
      <c r="WFD37" s="174"/>
      <c r="WFT37" s="174"/>
      <c r="WFU37" s="174"/>
      <c r="WFV37" s="174"/>
      <c r="WFW37" s="174"/>
      <c r="WFX37" s="174"/>
      <c r="WFY37" s="174"/>
      <c r="WFZ37" s="174"/>
      <c r="WGA37" s="174"/>
      <c r="WGB37" s="174"/>
      <c r="WGC37" s="174"/>
      <c r="WGD37" s="174"/>
      <c r="WGE37" s="174"/>
      <c r="WGF37" s="174"/>
      <c r="WGV37" s="174"/>
      <c r="WGW37" s="174"/>
      <c r="WGX37" s="174"/>
      <c r="WGY37" s="174"/>
      <c r="WGZ37" s="174"/>
      <c r="WHA37" s="174"/>
      <c r="WHB37" s="174"/>
      <c r="WHC37" s="174"/>
      <c r="WHD37" s="174"/>
      <c r="WHE37" s="174"/>
      <c r="WHF37" s="174"/>
      <c r="WHG37" s="174"/>
      <c r="WHH37" s="174"/>
      <c r="WHX37" s="174"/>
      <c r="WHY37" s="174"/>
      <c r="WHZ37" s="174"/>
      <c r="WIA37" s="174"/>
      <c r="WIB37" s="174"/>
      <c r="WIC37" s="174"/>
      <c r="WID37" s="174"/>
      <c r="WIE37" s="174"/>
      <c r="WIF37" s="174"/>
      <c r="WIG37" s="174"/>
      <c r="WIH37" s="174"/>
      <c r="WII37" s="174"/>
      <c r="WIJ37" s="174"/>
      <c r="WIZ37" s="174"/>
      <c r="WJA37" s="174"/>
      <c r="WJB37" s="174"/>
      <c r="WJC37" s="174"/>
      <c r="WJD37" s="174"/>
      <c r="WJE37" s="174"/>
      <c r="WJF37" s="174"/>
      <c r="WJG37" s="174"/>
      <c r="WJH37" s="174"/>
      <c r="WJI37" s="174"/>
      <c r="WJJ37" s="174"/>
      <c r="WJK37" s="174"/>
      <c r="WJL37" s="174"/>
      <c r="WKB37" s="174"/>
      <c r="WKC37" s="174"/>
      <c r="WKD37" s="174"/>
      <c r="WKE37" s="174"/>
      <c r="WKF37" s="174"/>
      <c r="WKG37" s="174"/>
      <c r="WKH37" s="174"/>
      <c r="WKI37" s="174"/>
      <c r="WKJ37" s="174"/>
      <c r="WKK37" s="174"/>
      <c r="WKL37" s="174"/>
      <c r="WKM37" s="174"/>
      <c r="WKN37" s="174"/>
      <c r="WLD37" s="174"/>
      <c r="WLE37" s="174"/>
      <c r="WLF37" s="174"/>
      <c r="WLG37" s="174"/>
      <c r="WLH37" s="174"/>
      <c r="WLI37" s="174"/>
      <c r="WLJ37" s="174"/>
      <c r="WLK37" s="174"/>
      <c r="WLL37" s="174"/>
      <c r="WLM37" s="174"/>
      <c r="WLN37" s="174"/>
      <c r="WLO37" s="174"/>
      <c r="WLP37" s="174"/>
      <c r="WMF37" s="174"/>
      <c r="WMG37" s="174"/>
      <c r="WMH37" s="174"/>
      <c r="WMI37" s="174"/>
      <c r="WMJ37" s="174"/>
      <c r="WMK37" s="174"/>
      <c r="WML37" s="174"/>
      <c r="WMM37" s="174"/>
      <c r="WMN37" s="174"/>
      <c r="WMO37" s="174"/>
      <c r="WMP37" s="174"/>
      <c r="WMQ37" s="174"/>
      <c r="WMR37" s="174"/>
      <c r="WNH37" s="174"/>
      <c r="WNI37" s="174"/>
      <c r="WNJ37" s="174"/>
      <c r="WNK37" s="174"/>
      <c r="WNL37" s="174"/>
      <c r="WNM37" s="174"/>
      <c r="WNN37" s="174"/>
      <c r="WNO37" s="174"/>
      <c r="WNP37" s="174"/>
      <c r="WNQ37" s="174"/>
      <c r="WNR37" s="174"/>
      <c r="WNS37" s="174"/>
      <c r="WNT37" s="174"/>
      <c r="WOJ37" s="174"/>
      <c r="WOK37" s="174"/>
      <c r="WOL37" s="174"/>
      <c r="WOM37" s="174"/>
      <c r="WON37" s="174"/>
      <c r="WOO37" s="174"/>
      <c r="WOP37" s="174"/>
      <c r="WOQ37" s="174"/>
      <c r="WOR37" s="174"/>
      <c r="WOS37" s="174"/>
      <c r="WOT37" s="174"/>
      <c r="WOU37" s="174"/>
      <c r="WOV37" s="174"/>
      <c r="WPL37" s="174"/>
      <c r="WPM37" s="174"/>
      <c r="WPN37" s="174"/>
      <c r="WPO37" s="174"/>
      <c r="WPP37" s="174"/>
      <c r="WPQ37" s="174"/>
      <c r="WPR37" s="174"/>
      <c r="WPS37" s="174"/>
      <c r="WPT37" s="174"/>
      <c r="WPU37" s="174"/>
      <c r="WPV37" s="174"/>
      <c r="WPW37" s="174"/>
      <c r="WPX37" s="174"/>
      <c r="WQN37" s="174"/>
      <c r="WQO37" s="174"/>
      <c r="WQP37" s="174"/>
      <c r="WQQ37" s="174"/>
      <c r="WQR37" s="174"/>
      <c r="WQS37" s="174"/>
      <c r="WQT37" s="174"/>
      <c r="WQU37" s="174"/>
      <c r="WQV37" s="174"/>
      <c r="WQW37" s="174"/>
      <c r="WQX37" s="174"/>
      <c r="WQY37" s="174"/>
      <c r="WQZ37" s="174"/>
      <c r="WRP37" s="174"/>
      <c r="WRQ37" s="174"/>
      <c r="WRR37" s="174"/>
      <c r="WRS37" s="174"/>
      <c r="WRT37" s="174"/>
      <c r="WRU37" s="174"/>
      <c r="WRV37" s="174"/>
      <c r="WRW37" s="174"/>
      <c r="WRX37" s="174"/>
      <c r="WRY37" s="174"/>
      <c r="WRZ37" s="174"/>
      <c r="WSA37" s="174"/>
      <c r="WSB37" s="174"/>
      <c r="WSR37" s="174"/>
      <c r="WSS37" s="174"/>
      <c r="WST37" s="174"/>
      <c r="WSU37" s="174"/>
      <c r="WSV37" s="174"/>
      <c r="WSW37" s="174"/>
      <c r="WSX37" s="174"/>
      <c r="WSY37" s="174"/>
      <c r="WSZ37" s="174"/>
      <c r="WTA37" s="174"/>
      <c r="WTB37" s="174"/>
      <c r="WTC37" s="174"/>
      <c r="WTD37" s="174"/>
      <c r="WTT37" s="174"/>
      <c r="WTU37" s="174"/>
      <c r="WTV37" s="174"/>
      <c r="WTW37" s="174"/>
      <c r="WTX37" s="174"/>
      <c r="WTY37" s="174"/>
      <c r="WTZ37" s="174"/>
      <c r="WUA37" s="174"/>
      <c r="WUB37" s="174"/>
      <c r="WUC37" s="174"/>
      <c r="WUD37" s="174"/>
      <c r="WUE37" s="174"/>
      <c r="WUF37" s="174"/>
      <c r="WUV37" s="174"/>
      <c r="WUW37" s="174"/>
      <c r="WUX37" s="174"/>
      <c r="WUY37" s="174"/>
      <c r="WUZ37" s="174"/>
      <c r="WVA37" s="174"/>
      <c r="WVB37" s="174"/>
      <c r="WVC37" s="174"/>
      <c r="WVD37" s="174"/>
      <c r="WVE37" s="174"/>
      <c r="WVF37" s="174"/>
      <c r="WVG37" s="174"/>
      <c r="WVH37" s="174"/>
      <c r="WVX37" s="174"/>
      <c r="WVY37" s="174"/>
      <c r="WVZ37" s="174"/>
      <c r="WWA37" s="174"/>
      <c r="WWB37" s="174"/>
      <c r="WWC37" s="174"/>
      <c r="WWD37" s="174"/>
      <c r="WWE37" s="174"/>
      <c r="WWF37" s="174"/>
      <c r="WWG37" s="174"/>
      <c r="WWH37" s="174"/>
      <c r="WWI37" s="174"/>
      <c r="WWJ37" s="174"/>
      <c r="WWZ37" s="174"/>
      <c r="WXA37" s="174"/>
      <c r="WXB37" s="174"/>
      <c r="WXC37" s="174"/>
      <c r="WXD37" s="174"/>
      <c r="WXE37" s="174"/>
      <c r="WXF37" s="174"/>
      <c r="WXG37" s="174"/>
      <c r="WXH37" s="174"/>
      <c r="WXI37" s="174"/>
      <c r="WXJ37" s="174"/>
      <c r="WXK37" s="174"/>
      <c r="WXL37" s="174"/>
      <c r="WYB37" s="174"/>
      <c r="WYC37" s="174"/>
      <c r="WYD37" s="174"/>
      <c r="WYE37" s="174"/>
      <c r="WYF37" s="174"/>
      <c r="WYG37" s="174"/>
      <c r="WYH37" s="174"/>
      <c r="WYI37" s="174"/>
      <c r="WYJ37" s="174"/>
      <c r="WYK37" s="174"/>
      <c r="WYL37" s="174"/>
      <c r="WYM37" s="174"/>
      <c r="WYN37" s="174"/>
      <c r="WZD37" s="174"/>
      <c r="WZE37" s="174"/>
      <c r="WZF37" s="174"/>
      <c r="WZG37" s="174"/>
      <c r="WZH37" s="174"/>
      <c r="WZI37" s="174"/>
      <c r="WZJ37" s="174"/>
      <c r="WZK37" s="174"/>
      <c r="WZL37" s="174"/>
      <c r="WZM37" s="174"/>
      <c r="WZN37" s="174"/>
      <c r="WZO37" s="174"/>
      <c r="WZP37" s="174"/>
      <c r="XAF37" s="174"/>
      <c r="XAG37" s="174"/>
      <c r="XAH37" s="174"/>
      <c r="XAI37" s="174"/>
      <c r="XAJ37" s="174"/>
      <c r="XAK37" s="174"/>
      <c r="XAL37" s="174"/>
      <c r="XAM37" s="174"/>
      <c r="XAN37" s="174"/>
      <c r="XAO37" s="174"/>
      <c r="XAP37" s="174"/>
      <c r="XAQ37" s="174"/>
      <c r="XAR37" s="174"/>
      <c r="XBH37" s="174"/>
      <c r="XBI37" s="174"/>
      <c r="XBJ37" s="174"/>
      <c r="XBK37" s="174"/>
      <c r="XBL37" s="174"/>
      <c r="XBM37" s="174"/>
      <c r="XBN37" s="174"/>
      <c r="XBO37" s="174"/>
      <c r="XBP37" s="174"/>
      <c r="XBQ37" s="174"/>
      <c r="XBR37" s="174"/>
      <c r="XBS37" s="174"/>
      <c r="XBT37" s="174"/>
      <c r="XCJ37" s="174"/>
      <c r="XCK37" s="174"/>
      <c r="XCL37" s="174"/>
      <c r="XCM37" s="174"/>
      <c r="XCN37" s="174"/>
      <c r="XCO37" s="174"/>
      <c r="XCP37" s="174"/>
      <c r="XCQ37" s="174"/>
      <c r="XCR37" s="174"/>
      <c r="XCS37" s="174"/>
      <c r="XCT37" s="174"/>
      <c r="XCU37" s="174"/>
      <c r="XCV37" s="174"/>
      <c r="XDL37" s="174"/>
      <c r="XDM37" s="174"/>
      <c r="XDN37" s="174"/>
      <c r="XDO37" s="174"/>
      <c r="XDP37" s="174"/>
      <c r="XDQ37" s="174"/>
      <c r="XDR37" s="174"/>
      <c r="XDS37" s="174"/>
      <c r="XDT37" s="174"/>
      <c r="XDU37" s="174"/>
      <c r="XDV37" s="174"/>
      <c r="XDW37" s="174"/>
      <c r="XDX37" s="174"/>
      <c r="XEN37" s="174"/>
      <c r="XEO37" s="174"/>
      <c r="XEP37" s="174"/>
      <c r="XEQ37" s="174"/>
      <c r="XER37" s="174"/>
      <c r="XES37" s="174"/>
      <c r="XET37" s="174"/>
      <c r="XEU37" s="174"/>
      <c r="XEV37" s="174"/>
      <c r="XEW37" s="174"/>
      <c r="XEX37" s="174"/>
      <c r="XEY37" s="174"/>
      <c r="XEZ37" s="174"/>
    </row>
    <row r="38" spans="1:2044 2060:4088 4104:6132 6148:7168 7184:9212 9228:11256 11272:13300 13316:14336 14352:16380" x14ac:dyDescent="0.3">
      <c r="AC38" s="24"/>
    </row>
    <row r="39" spans="1:2044 2060:4088 4104:6132 6148:7168 7184:9212 9228:11256 11272:13300 13316:14336 14352:16380" x14ac:dyDescent="0.3">
      <c r="AC39" s="24"/>
    </row>
    <row r="40" spans="1:2044 2060:4088 4104:6132 6148:7168 7184:9212 9228:11256 11272:13300 13316:14336 14352:16380" x14ac:dyDescent="0.3">
      <c r="AC40" s="24"/>
    </row>
    <row r="41" spans="1:2044 2060:4088 4104:6132 6148:7168 7184:9212 9228:11256 11272:13300 13316:14336 14352:16380" x14ac:dyDescent="0.3">
      <c r="AC41" s="24"/>
    </row>
    <row r="42" spans="1:2044 2060:4088 4104:6132 6148:7168 7184:9212 9228:11256 11272:13300 13316:14336 14352:16380" x14ac:dyDescent="0.3">
      <c r="AC42" s="14"/>
    </row>
    <row r="43" spans="1:2044 2060:4088 4104:6132 6148:7168 7184:9212 9228:11256 11272:13300 13316:14336 14352:16380" x14ac:dyDescent="0.3">
      <c r="AC43" s="24"/>
    </row>
    <row r="44" spans="1:2044 2060:4088 4104:6132 6148:7168 7184:9212 9228:11256 11272:13300 13316:14336 14352:16380" x14ac:dyDescent="0.3">
      <c r="AC44" s="24"/>
    </row>
    <row r="45" spans="1:2044 2060:4088 4104:6132 6148:7168 7184:9212 9228:11256 11272:13300 13316:14336 14352:16380" x14ac:dyDescent="0.3">
      <c r="AC45" s="24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hyperlinks>
    <hyperlink ref="AC2" location="Contenido!A1" display="Contenido" xr:uid="{EAEED68B-2306-4734-BC8E-DA1F0823DEE3}"/>
  </hyperlinks>
  <printOptions horizontalCentered="1"/>
  <pageMargins left="0.19685039370078741" right="0.19685039370078741" top="0.39370078740157483" bottom="0" header="0.31496062992125984" footer="0.31496062992125984"/>
  <pageSetup scale="68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05AEC-4A62-427C-A00A-049501098BE4}">
  <sheetPr>
    <tabColor rgb="FFCFAC65"/>
    <pageSetUpPr fitToPage="1"/>
  </sheetPr>
  <dimension ref="A2:L45"/>
  <sheetViews>
    <sheetView showGridLines="0" showOutlineSymbols="0" showWhiteSpace="0" workbookViewId="0">
      <selection activeCell="L17" sqref="L17"/>
    </sheetView>
  </sheetViews>
  <sheetFormatPr baseColWidth="10" defaultColWidth="11" defaultRowHeight="15" customHeight="1" x14ac:dyDescent="0.3"/>
  <cols>
    <col min="1" max="1" width="5" style="74" customWidth="1"/>
    <col min="2" max="10" width="11" style="74"/>
    <col min="11" max="11" width="5" style="74" customWidth="1"/>
    <col min="12" max="12" width="14" style="12" customWidth="1"/>
    <col min="13" max="16384" width="11" style="74"/>
  </cols>
  <sheetData>
    <row r="2" spans="1:12" ht="15" customHeight="1" thickBot="1" x14ac:dyDescent="0.35">
      <c r="L2" s="13" t="s">
        <v>0</v>
      </c>
    </row>
    <row r="3" spans="1:12" ht="15" customHeight="1" x14ac:dyDescent="0.3">
      <c r="B3" s="152" t="s">
        <v>252</v>
      </c>
      <c r="C3" s="153"/>
      <c r="D3" s="153"/>
      <c r="E3" s="153"/>
      <c r="F3" s="153"/>
      <c r="G3" s="153"/>
      <c r="H3" s="153"/>
      <c r="I3" s="153"/>
      <c r="J3" s="154"/>
    </row>
    <row r="4" spans="1:12" ht="15" customHeight="1" x14ac:dyDescent="0.3">
      <c r="B4" s="155"/>
      <c r="C4" s="156"/>
      <c r="D4" s="156"/>
      <c r="E4" s="156"/>
      <c r="F4" s="156"/>
      <c r="G4" s="156"/>
      <c r="H4" s="156"/>
      <c r="I4" s="156"/>
      <c r="J4" s="157"/>
    </row>
    <row r="5" spans="1:12" ht="15" customHeight="1" x14ac:dyDescent="0.3">
      <c r="B5" s="155"/>
      <c r="C5" s="156"/>
      <c r="D5" s="156"/>
      <c r="E5" s="156"/>
      <c r="F5" s="156"/>
      <c r="G5" s="156"/>
      <c r="H5" s="156"/>
      <c r="I5" s="156"/>
      <c r="J5" s="157"/>
      <c r="L5" s="14"/>
    </row>
    <row r="6" spans="1:12" ht="15" customHeight="1" x14ac:dyDescent="0.3">
      <c r="B6" s="155"/>
      <c r="C6" s="156"/>
      <c r="D6" s="156"/>
      <c r="E6" s="156"/>
      <c r="F6" s="156"/>
      <c r="G6" s="156"/>
      <c r="H6" s="156"/>
      <c r="I6" s="156"/>
      <c r="J6" s="157"/>
      <c r="L6" s="14"/>
    </row>
    <row r="7" spans="1:12" ht="15" customHeight="1" x14ac:dyDescent="0.3">
      <c r="B7" s="155"/>
      <c r="C7" s="156"/>
      <c r="D7" s="156"/>
      <c r="E7" s="156"/>
      <c r="F7" s="156"/>
      <c r="G7" s="156"/>
      <c r="H7" s="156"/>
      <c r="I7" s="156"/>
      <c r="J7" s="157"/>
    </row>
    <row r="8" spans="1:12" ht="15" customHeight="1" x14ac:dyDescent="0.3">
      <c r="B8" s="155"/>
      <c r="C8" s="156"/>
      <c r="D8" s="156"/>
      <c r="E8" s="156"/>
      <c r="F8" s="156"/>
      <c r="G8" s="156"/>
      <c r="H8" s="156"/>
      <c r="I8" s="156"/>
      <c r="J8" s="157"/>
      <c r="L8" s="14"/>
    </row>
    <row r="9" spans="1:12" ht="15" customHeight="1" x14ac:dyDescent="0.3">
      <c r="B9" s="155"/>
      <c r="C9" s="156"/>
      <c r="D9" s="156"/>
      <c r="E9" s="156"/>
      <c r="F9" s="156"/>
      <c r="G9" s="156"/>
      <c r="H9" s="156"/>
      <c r="I9" s="156"/>
      <c r="J9" s="157"/>
    </row>
    <row r="10" spans="1:12" ht="15" customHeight="1" x14ac:dyDescent="0.3">
      <c r="B10" s="155"/>
      <c r="C10" s="156"/>
      <c r="D10" s="156"/>
      <c r="E10" s="156"/>
      <c r="F10" s="156"/>
      <c r="G10" s="156"/>
      <c r="H10" s="156"/>
      <c r="I10" s="156"/>
      <c r="J10" s="157"/>
      <c r="L10" s="14"/>
    </row>
    <row r="11" spans="1:12" ht="15" customHeight="1" x14ac:dyDescent="0.3">
      <c r="A11" s="75"/>
      <c r="B11" s="155"/>
      <c r="C11" s="156"/>
      <c r="D11" s="156"/>
      <c r="E11" s="156"/>
      <c r="F11" s="156"/>
      <c r="G11" s="156"/>
      <c r="H11" s="156"/>
      <c r="I11" s="156"/>
      <c r="J11" s="157"/>
      <c r="K11" s="75"/>
    </row>
    <row r="12" spans="1:12" ht="15" customHeight="1" x14ac:dyDescent="0.3">
      <c r="A12" s="75"/>
      <c r="B12" s="155"/>
      <c r="C12" s="156"/>
      <c r="D12" s="156"/>
      <c r="E12" s="156"/>
      <c r="F12" s="156"/>
      <c r="G12" s="156"/>
      <c r="H12" s="156"/>
      <c r="I12" s="156"/>
      <c r="J12" s="157"/>
      <c r="K12" s="75"/>
    </row>
    <row r="13" spans="1:12" ht="15" customHeight="1" x14ac:dyDescent="0.3">
      <c r="A13" s="75"/>
      <c r="B13" s="155"/>
      <c r="C13" s="156"/>
      <c r="D13" s="156"/>
      <c r="E13" s="156"/>
      <c r="F13" s="156"/>
      <c r="G13" s="156"/>
      <c r="H13" s="156"/>
      <c r="I13" s="156"/>
      <c r="J13" s="157"/>
      <c r="K13" s="75"/>
    </row>
    <row r="14" spans="1:12" ht="15" customHeight="1" x14ac:dyDescent="0.3">
      <c r="A14" s="75"/>
      <c r="B14" s="155"/>
      <c r="C14" s="156"/>
      <c r="D14" s="156"/>
      <c r="E14" s="156"/>
      <c r="F14" s="156"/>
      <c r="G14" s="156"/>
      <c r="H14" s="156"/>
      <c r="I14" s="156"/>
      <c r="J14" s="157"/>
      <c r="K14" s="75"/>
      <c r="L14" s="24"/>
    </row>
    <row r="15" spans="1:12" ht="15" customHeight="1" x14ac:dyDescent="0.3">
      <c r="A15" s="75"/>
      <c r="B15" s="155"/>
      <c r="C15" s="156"/>
      <c r="D15" s="156"/>
      <c r="E15" s="156"/>
      <c r="F15" s="156"/>
      <c r="G15" s="156"/>
      <c r="H15" s="156"/>
      <c r="I15" s="156"/>
      <c r="J15" s="157"/>
      <c r="K15" s="75"/>
      <c r="L15" s="14"/>
    </row>
    <row r="16" spans="1:12" ht="15" customHeight="1" x14ac:dyDescent="0.3">
      <c r="A16" s="75"/>
      <c r="B16" s="155"/>
      <c r="C16" s="156"/>
      <c r="D16" s="156"/>
      <c r="E16" s="156"/>
      <c r="F16" s="156"/>
      <c r="G16" s="156"/>
      <c r="H16" s="156"/>
      <c r="I16" s="156"/>
      <c r="J16" s="157"/>
      <c r="K16" s="75"/>
      <c r="L16" s="24"/>
    </row>
    <row r="17" spans="1:12" ht="15" customHeight="1" x14ac:dyDescent="0.3">
      <c r="A17" s="75"/>
      <c r="B17" s="155"/>
      <c r="C17" s="156"/>
      <c r="D17" s="156"/>
      <c r="E17" s="156"/>
      <c r="F17" s="156"/>
      <c r="G17" s="156"/>
      <c r="H17" s="156"/>
      <c r="I17" s="156"/>
      <c r="J17" s="157"/>
      <c r="K17" s="75"/>
      <c r="L17" s="24"/>
    </row>
    <row r="18" spans="1:12" ht="15" customHeight="1" x14ac:dyDescent="0.3">
      <c r="A18" s="75"/>
      <c r="B18" s="155"/>
      <c r="C18" s="156"/>
      <c r="D18" s="156"/>
      <c r="E18" s="156"/>
      <c r="F18" s="156"/>
      <c r="G18" s="156"/>
      <c r="H18" s="156"/>
      <c r="I18" s="156"/>
      <c r="J18" s="157"/>
      <c r="K18" s="75"/>
      <c r="L18" s="24"/>
    </row>
    <row r="19" spans="1:12" ht="15" customHeight="1" x14ac:dyDescent="0.3">
      <c r="A19" s="75"/>
      <c r="B19" s="155"/>
      <c r="C19" s="156"/>
      <c r="D19" s="156"/>
      <c r="E19" s="156"/>
      <c r="F19" s="156"/>
      <c r="G19" s="156"/>
      <c r="H19" s="156"/>
      <c r="I19" s="156"/>
      <c r="J19" s="157"/>
      <c r="K19" s="75"/>
      <c r="L19" s="24"/>
    </row>
    <row r="20" spans="1:12" ht="15" customHeight="1" x14ac:dyDescent="0.3">
      <c r="A20" s="75"/>
      <c r="B20" s="155"/>
      <c r="C20" s="156"/>
      <c r="D20" s="156"/>
      <c r="E20" s="156"/>
      <c r="F20" s="156"/>
      <c r="G20" s="156"/>
      <c r="H20" s="156"/>
      <c r="I20" s="156"/>
      <c r="J20" s="157"/>
      <c r="K20" s="75"/>
      <c r="L20" s="24"/>
    </row>
    <row r="21" spans="1:12" ht="15" customHeight="1" x14ac:dyDescent="0.3">
      <c r="A21" s="75"/>
      <c r="B21" s="155"/>
      <c r="C21" s="156"/>
      <c r="D21" s="156"/>
      <c r="E21" s="156"/>
      <c r="F21" s="156"/>
      <c r="G21" s="156"/>
      <c r="H21" s="156"/>
      <c r="I21" s="156"/>
      <c r="J21" s="157"/>
      <c r="K21" s="75"/>
      <c r="L21" s="24"/>
    </row>
    <row r="22" spans="1:12" ht="15" customHeight="1" thickBot="1" x14ac:dyDescent="0.35">
      <c r="A22" s="75"/>
      <c r="B22" s="158"/>
      <c r="C22" s="159"/>
      <c r="D22" s="159"/>
      <c r="E22" s="159"/>
      <c r="F22" s="159"/>
      <c r="G22" s="159"/>
      <c r="H22" s="159"/>
      <c r="I22" s="159"/>
      <c r="J22" s="160"/>
      <c r="K22" s="75"/>
      <c r="L22" s="24"/>
    </row>
    <row r="23" spans="1:12" ht="15" customHeight="1" x14ac:dyDescent="0.3">
      <c r="A23" s="75"/>
      <c r="K23" s="75"/>
      <c r="L23" s="24"/>
    </row>
    <row r="24" spans="1:12" ht="15" customHeight="1" x14ac:dyDescent="0.3">
      <c r="A24" s="75"/>
      <c r="K24" s="75"/>
      <c r="L24" s="14"/>
    </row>
    <row r="25" spans="1:12" ht="15" customHeight="1" x14ac:dyDescent="0.3">
      <c r="L25" s="24"/>
    </row>
    <row r="26" spans="1:12" ht="15" customHeight="1" x14ac:dyDescent="0.3">
      <c r="L26" s="24"/>
    </row>
    <row r="27" spans="1:12" ht="15" customHeight="1" x14ac:dyDescent="0.3">
      <c r="L27" s="24"/>
    </row>
    <row r="28" spans="1:12" ht="15" customHeight="1" x14ac:dyDescent="0.3">
      <c r="L28" s="24"/>
    </row>
    <row r="29" spans="1:12" ht="15" customHeight="1" x14ac:dyDescent="0.3">
      <c r="L29" s="24"/>
    </row>
    <row r="30" spans="1:12" ht="15" customHeight="1" x14ac:dyDescent="0.3">
      <c r="L30" s="24"/>
    </row>
    <row r="31" spans="1:12" ht="15" customHeight="1" x14ac:dyDescent="0.3">
      <c r="L31" s="24"/>
    </row>
    <row r="32" spans="1:12" ht="15" customHeight="1" x14ac:dyDescent="0.3">
      <c r="L32" s="24"/>
    </row>
    <row r="33" spans="12:12" ht="15" customHeight="1" x14ac:dyDescent="0.3">
      <c r="L33" s="24"/>
    </row>
    <row r="34" spans="12:12" ht="15" customHeight="1" x14ac:dyDescent="0.3">
      <c r="L34" s="24"/>
    </row>
    <row r="36" spans="12:12" ht="15" customHeight="1" x14ac:dyDescent="0.3">
      <c r="L36" s="24"/>
    </row>
    <row r="37" spans="12:12" ht="15" customHeight="1" x14ac:dyDescent="0.3">
      <c r="L37" s="24"/>
    </row>
    <row r="38" spans="12:12" ht="15" customHeight="1" x14ac:dyDescent="0.3">
      <c r="L38" s="24"/>
    </row>
    <row r="39" spans="12:12" ht="15" customHeight="1" x14ac:dyDescent="0.3">
      <c r="L39" s="24"/>
    </row>
    <row r="40" spans="12:12" ht="15" customHeight="1" x14ac:dyDescent="0.3">
      <c r="L40" s="24"/>
    </row>
    <row r="41" spans="12:12" ht="15" customHeight="1" x14ac:dyDescent="0.3">
      <c r="L41" s="24"/>
    </row>
    <row r="42" spans="12:12" ht="15" customHeight="1" x14ac:dyDescent="0.3">
      <c r="L42" s="14"/>
    </row>
    <row r="43" spans="12:12" ht="15" customHeight="1" x14ac:dyDescent="0.3">
      <c r="L43" s="24"/>
    </row>
    <row r="44" spans="12:12" ht="15" customHeight="1" x14ac:dyDescent="0.3">
      <c r="L44" s="24"/>
    </row>
    <row r="45" spans="12:12" ht="15" customHeight="1" x14ac:dyDescent="0.3">
      <c r="L45" s="24"/>
    </row>
  </sheetData>
  <mergeCells count="1">
    <mergeCell ref="B3:J22"/>
  </mergeCells>
  <hyperlinks>
    <hyperlink ref="L2" location="Contenido!A1" display="Contenido" xr:uid="{41DA6884-2671-48CD-B8EC-5DE89406A732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E89AE-FFDF-49D7-8E7B-58390C250AA2}">
  <sheetPr>
    <tabColor rgb="FFF2DAB1"/>
    <pageSetUpPr fitToPage="1"/>
  </sheetPr>
  <dimension ref="A1:Y42"/>
  <sheetViews>
    <sheetView showGridLines="0" workbookViewId="0">
      <selection activeCell="B19" sqref="B19:X1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4" style="12" customWidth="1"/>
    <col min="26" max="16384" width="11.44140625" style="1"/>
  </cols>
  <sheetData>
    <row r="1" spans="1:25" x14ac:dyDescent="0.3">
      <c r="A1" s="146" t="s">
        <v>253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</row>
    <row r="2" spans="1:25" x14ac:dyDescent="0.3">
      <c r="A2" s="147" t="s">
        <v>380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" t="s">
        <v>0</v>
      </c>
    </row>
    <row r="3" spans="1:25" x14ac:dyDescent="0.3">
      <c r="A3" s="146" t="s">
        <v>375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</row>
    <row r="4" spans="1:25" x14ac:dyDescent="0.3">
      <c r="A4" s="147" t="s">
        <v>254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</row>
    <row r="5" spans="1:25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1"/>
    </row>
    <row r="6" spans="1:25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1"/>
    </row>
    <row r="7" spans="1:25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Y7" s="1"/>
    </row>
    <row r="8" spans="1:25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</row>
    <row r="9" spans="1:25" x14ac:dyDescent="0.3">
      <c r="A9" s="71" t="s">
        <v>123</v>
      </c>
      <c r="B9" s="120">
        <f>B10+B11</f>
        <v>14298</v>
      </c>
      <c r="C9" s="120">
        <f t="shared" ref="C9:X9" si="0">C10+C11</f>
        <v>5999</v>
      </c>
      <c r="D9" s="120">
        <f t="shared" si="0"/>
        <v>8299</v>
      </c>
      <c r="E9" s="120"/>
      <c r="F9" s="120">
        <f t="shared" si="0"/>
        <v>1218</v>
      </c>
      <c r="G9" s="120">
        <f t="shared" si="0"/>
        <v>580</v>
      </c>
      <c r="H9" s="120">
        <f t="shared" si="0"/>
        <v>638</v>
      </c>
      <c r="I9" s="120"/>
      <c r="J9" s="120">
        <f t="shared" si="0"/>
        <v>1824</v>
      </c>
      <c r="K9" s="120">
        <f t="shared" si="0"/>
        <v>850</v>
      </c>
      <c r="L9" s="120">
        <f t="shared" si="0"/>
        <v>974</v>
      </c>
      <c r="M9" s="120"/>
      <c r="N9" s="120">
        <f t="shared" si="0"/>
        <v>2956</v>
      </c>
      <c r="O9" s="120">
        <f t="shared" si="0"/>
        <v>1285</v>
      </c>
      <c r="P9" s="120">
        <f t="shared" si="0"/>
        <v>1671</v>
      </c>
      <c r="Q9" s="120"/>
      <c r="R9" s="120">
        <f t="shared" si="0"/>
        <v>4001</v>
      </c>
      <c r="S9" s="120">
        <f t="shared" si="0"/>
        <v>1631</v>
      </c>
      <c r="T9" s="120">
        <f t="shared" si="0"/>
        <v>2370</v>
      </c>
      <c r="U9" s="120"/>
      <c r="V9" s="120">
        <f t="shared" si="0"/>
        <v>4299</v>
      </c>
      <c r="W9" s="120">
        <f t="shared" si="0"/>
        <v>1653</v>
      </c>
      <c r="X9" s="120">
        <f t="shared" si="0"/>
        <v>2646</v>
      </c>
    </row>
    <row r="10" spans="1:25" x14ac:dyDescent="0.3">
      <c r="A10" s="72" t="s">
        <v>168</v>
      </c>
      <c r="B10" s="115">
        <f>+F10+J10+N10+R10+V10</f>
        <v>14186</v>
      </c>
      <c r="C10" s="115">
        <f t="shared" ref="C10:D10" si="1">+G10+K10+O10+S10+W10</f>
        <v>5899</v>
      </c>
      <c r="D10" s="115">
        <f t="shared" si="1"/>
        <v>8287</v>
      </c>
      <c r="E10" s="115"/>
      <c r="F10" s="115">
        <v>1197</v>
      </c>
      <c r="G10" s="115">
        <v>561</v>
      </c>
      <c r="H10" s="115">
        <v>636</v>
      </c>
      <c r="I10" s="115"/>
      <c r="J10" s="115">
        <v>1796</v>
      </c>
      <c r="K10" s="115">
        <v>825</v>
      </c>
      <c r="L10" s="115">
        <v>971</v>
      </c>
      <c r="M10" s="115"/>
      <c r="N10" s="115">
        <v>2940</v>
      </c>
      <c r="O10" s="115">
        <v>1271</v>
      </c>
      <c r="P10" s="115">
        <v>1669</v>
      </c>
      <c r="Q10" s="115"/>
      <c r="R10" s="115">
        <v>3978</v>
      </c>
      <c r="S10" s="115">
        <v>1610</v>
      </c>
      <c r="T10" s="115">
        <v>2368</v>
      </c>
      <c r="U10" s="115"/>
      <c r="V10" s="115">
        <v>4275</v>
      </c>
      <c r="W10" s="115">
        <v>1632</v>
      </c>
      <c r="X10" s="115">
        <v>2643</v>
      </c>
    </row>
    <row r="11" spans="1:25" x14ac:dyDescent="0.3">
      <c r="A11" s="72" t="s">
        <v>169</v>
      </c>
      <c r="B11" s="115">
        <f t="shared" ref="B11:B18" si="2">+F11+J11+N11+R11+V11</f>
        <v>112</v>
      </c>
      <c r="C11" s="115">
        <f t="shared" ref="C11:C18" si="3">+G11+K11+O11+S11+W11</f>
        <v>100</v>
      </c>
      <c r="D11" s="115">
        <f t="shared" ref="D11:D18" si="4">+H11+L11+P11+T11+X11</f>
        <v>12</v>
      </c>
      <c r="E11" s="115"/>
      <c r="F11" s="115">
        <v>21</v>
      </c>
      <c r="G11" s="115">
        <v>19</v>
      </c>
      <c r="H11" s="115">
        <v>2</v>
      </c>
      <c r="I11" s="115"/>
      <c r="J11" s="115">
        <v>28</v>
      </c>
      <c r="K11" s="115">
        <v>25</v>
      </c>
      <c r="L11" s="115">
        <v>3</v>
      </c>
      <c r="M11" s="115"/>
      <c r="N11" s="115">
        <v>16</v>
      </c>
      <c r="O11" s="115">
        <v>14</v>
      </c>
      <c r="P11" s="115">
        <v>2</v>
      </c>
      <c r="Q11" s="115"/>
      <c r="R11" s="115">
        <v>23</v>
      </c>
      <c r="S11" s="115">
        <v>21</v>
      </c>
      <c r="T11" s="115">
        <v>2</v>
      </c>
      <c r="U11" s="115"/>
      <c r="V11" s="115">
        <v>24</v>
      </c>
      <c r="W11" s="115">
        <v>21</v>
      </c>
      <c r="X11" s="115">
        <v>3</v>
      </c>
    </row>
    <row r="12" spans="1:25" x14ac:dyDescent="0.3"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24"/>
    </row>
    <row r="13" spans="1:25" x14ac:dyDescent="0.3">
      <c r="A13" s="71" t="s">
        <v>171</v>
      </c>
      <c r="B13" s="120">
        <f>B14+B15</f>
        <v>11167</v>
      </c>
      <c r="C13" s="120">
        <f t="shared" ref="C13:X13" si="5">C14+C15</f>
        <v>4642</v>
      </c>
      <c r="D13" s="120">
        <f t="shared" si="5"/>
        <v>6525</v>
      </c>
      <c r="E13" s="120"/>
      <c r="F13" s="120">
        <f t="shared" si="5"/>
        <v>945</v>
      </c>
      <c r="G13" s="120">
        <f t="shared" si="5"/>
        <v>438</v>
      </c>
      <c r="H13" s="120">
        <f t="shared" si="5"/>
        <v>507</v>
      </c>
      <c r="I13" s="120"/>
      <c r="J13" s="120">
        <f t="shared" si="5"/>
        <v>1435</v>
      </c>
      <c r="K13" s="120">
        <f t="shared" si="5"/>
        <v>658</v>
      </c>
      <c r="L13" s="120">
        <f t="shared" si="5"/>
        <v>777</v>
      </c>
      <c r="M13" s="120"/>
      <c r="N13" s="120">
        <f t="shared" si="5"/>
        <v>2300</v>
      </c>
      <c r="O13" s="120">
        <f t="shared" si="5"/>
        <v>998</v>
      </c>
      <c r="P13" s="120">
        <f t="shared" si="5"/>
        <v>1302</v>
      </c>
      <c r="Q13" s="120"/>
      <c r="R13" s="120">
        <f t="shared" si="5"/>
        <v>3042</v>
      </c>
      <c r="S13" s="120">
        <f t="shared" si="5"/>
        <v>1222</v>
      </c>
      <c r="T13" s="120">
        <f t="shared" si="5"/>
        <v>1820</v>
      </c>
      <c r="U13" s="120"/>
      <c r="V13" s="120">
        <f t="shared" si="5"/>
        <v>3445</v>
      </c>
      <c r="W13" s="120">
        <f t="shared" si="5"/>
        <v>1326</v>
      </c>
      <c r="X13" s="120">
        <f t="shared" si="5"/>
        <v>2119</v>
      </c>
      <c r="Y13" s="14"/>
    </row>
    <row r="14" spans="1:25" x14ac:dyDescent="0.3">
      <c r="A14" s="72" t="s">
        <v>168</v>
      </c>
      <c r="B14" s="115">
        <f t="shared" si="2"/>
        <v>11055</v>
      </c>
      <c r="C14" s="115">
        <f t="shared" si="3"/>
        <v>4542</v>
      </c>
      <c r="D14" s="115">
        <f t="shared" si="4"/>
        <v>6513</v>
      </c>
      <c r="E14" s="115"/>
      <c r="F14" s="115">
        <v>924</v>
      </c>
      <c r="G14" s="115">
        <v>419</v>
      </c>
      <c r="H14" s="115">
        <v>505</v>
      </c>
      <c r="I14" s="115"/>
      <c r="J14" s="115">
        <v>1407</v>
      </c>
      <c r="K14" s="115">
        <v>633</v>
      </c>
      <c r="L14" s="115">
        <v>774</v>
      </c>
      <c r="M14" s="115"/>
      <c r="N14" s="115">
        <v>2284</v>
      </c>
      <c r="O14" s="115">
        <v>984</v>
      </c>
      <c r="P14" s="115">
        <v>1300</v>
      </c>
      <c r="Q14" s="115"/>
      <c r="R14" s="115">
        <v>3019</v>
      </c>
      <c r="S14" s="115">
        <v>1201</v>
      </c>
      <c r="T14" s="115">
        <v>1818</v>
      </c>
      <c r="U14" s="115"/>
      <c r="V14" s="115">
        <v>3421</v>
      </c>
      <c r="W14" s="115">
        <v>1305</v>
      </c>
      <c r="X14" s="115">
        <v>2116</v>
      </c>
      <c r="Y14" s="24"/>
    </row>
    <row r="15" spans="1:25" x14ac:dyDescent="0.3">
      <c r="A15" s="72" t="s">
        <v>169</v>
      </c>
      <c r="B15" s="115">
        <f t="shared" si="2"/>
        <v>112</v>
      </c>
      <c r="C15" s="115">
        <f t="shared" si="3"/>
        <v>100</v>
      </c>
      <c r="D15" s="115">
        <f t="shared" si="4"/>
        <v>12</v>
      </c>
      <c r="E15" s="115"/>
      <c r="F15" s="115">
        <v>21</v>
      </c>
      <c r="G15" s="115">
        <v>19</v>
      </c>
      <c r="H15" s="115">
        <v>2</v>
      </c>
      <c r="I15" s="115"/>
      <c r="J15" s="115">
        <v>28</v>
      </c>
      <c r="K15" s="115">
        <v>25</v>
      </c>
      <c r="L15" s="115">
        <v>3</v>
      </c>
      <c r="M15" s="115"/>
      <c r="N15" s="115">
        <v>16</v>
      </c>
      <c r="O15" s="115">
        <v>14</v>
      </c>
      <c r="P15" s="115">
        <v>2</v>
      </c>
      <c r="Q15" s="115"/>
      <c r="R15" s="115">
        <v>23</v>
      </c>
      <c r="S15" s="115">
        <v>21</v>
      </c>
      <c r="T15" s="115">
        <v>2</v>
      </c>
      <c r="U15" s="115"/>
      <c r="V15" s="115">
        <v>24</v>
      </c>
      <c r="W15" s="115">
        <v>21</v>
      </c>
      <c r="X15" s="115">
        <v>3</v>
      </c>
      <c r="Y15" s="24"/>
    </row>
    <row r="16" spans="1:25" x14ac:dyDescent="0.3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24"/>
    </row>
    <row r="17" spans="1:25" x14ac:dyDescent="0.3">
      <c r="A17" s="71" t="s">
        <v>172</v>
      </c>
      <c r="B17" s="120">
        <f>B18</f>
        <v>3131</v>
      </c>
      <c r="C17" s="120">
        <f t="shared" ref="C17:X17" si="6">C18</f>
        <v>1357</v>
      </c>
      <c r="D17" s="120">
        <f t="shared" si="6"/>
        <v>1774</v>
      </c>
      <c r="E17" s="120"/>
      <c r="F17" s="120">
        <f t="shared" si="6"/>
        <v>273</v>
      </c>
      <c r="G17" s="120">
        <f t="shared" si="6"/>
        <v>142</v>
      </c>
      <c r="H17" s="120">
        <f t="shared" si="6"/>
        <v>131</v>
      </c>
      <c r="I17" s="120"/>
      <c r="J17" s="120">
        <f t="shared" si="6"/>
        <v>389</v>
      </c>
      <c r="K17" s="120">
        <f t="shared" si="6"/>
        <v>192</v>
      </c>
      <c r="L17" s="120">
        <f t="shared" si="6"/>
        <v>197</v>
      </c>
      <c r="M17" s="120"/>
      <c r="N17" s="120">
        <f t="shared" si="6"/>
        <v>656</v>
      </c>
      <c r="O17" s="120">
        <f t="shared" si="6"/>
        <v>287</v>
      </c>
      <c r="P17" s="120">
        <f t="shared" si="6"/>
        <v>369</v>
      </c>
      <c r="Q17" s="120"/>
      <c r="R17" s="120">
        <f t="shared" si="6"/>
        <v>959</v>
      </c>
      <c r="S17" s="120">
        <f t="shared" si="6"/>
        <v>409</v>
      </c>
      <c r="T17" s="120">
        <f t="shared" si="6"/>
        <v>550</v>
      </c>
      <c r="U17" s="120"/>
      <c r="V17" s="120">
        <f t="shared" si="6"/>
        <v>854</v>
      </c>
      <c r="W17" s="120">
        <f t="shared" si="6"/>
        <v>327</v>
      </c>
      <c r="X17" s="120">
        <f t="shared" si="6"/>
        <v>527</v>
      </c>
      <c r="Y17" s="24"/>
    </row>
    <row r="18" spans="1:25" x14ac:dyDescent="0.3">
      <c r="A18" s="72" t="s">
        <v>168</v>
      </c>
      <c r="B18" s="115">
        <f t="shared" si="2"/>
        <v>3131</v>
      </c>
      <c r="C18" s="115">
        <f t="shared" si="3"/>
        <v>1357</v>
      </c>
      <c r="D18" s="115">
        <f t="shared" si="4"/>
        <v>1774</v>
      </c>
      <c r="E18" s="115"/>
      <c r="F18" s="115">
        <v>273</v>
      </c>
      <c r="G18" s="115">
        <v>142</v>
      </c>
      <c r="H18" s="115">
        <v>131</v>
      </c>
      <c r="I18" s="115"/>
      <c r="J18" s="115">
        <v>389</v>
      </c>
      <c r="K18" s="115">
        <v>192</v>
      </c>
      <c r="L18" s="115">
        <v>197</v>
      </c>
      <c r="M18" s="115"/>
      <c r="N18" s="115">
        <v>656</v>
      </c>
      <c r="O18" s="115">
        <v>287</v>
      </c>
      <c r="P18" s="115">
        <v>369</v>
      </c>
      <c r="Q18" s="115"/>
      <c r="R18" s="115">
        <v>959</v>
      </c>
      <c r="S18" s="115">
        <v>409</v>
      </c>
      <c r="T18" s="115">
        <v>550</v>
      </c>
      <c r="U18" s="115"/>
      <c r="V18" s="115">
        <v>854</v>
      </c>
      <c r="W18" s="115">
        <v>327</v>
      </c>
      <c r="X18" s="115">
        <v>527</v>
      </c>
      <c r="Y18" s="24"/>
    </row>
    <row r="19" spans="1:25" x14ac:dyDescent="0.3">
      <c r="A19" s="72" t="s">
        <v>169</v>
      </c>
      <c r="B19" s="115" t="s">
        <v>393</v>
      </c>
      <c r="C19" s="115" t="s">
        <v>393</v>
      </c>
      <c r="D19" s="115" t="s">
        <v>393</v>
      </c>
      <c r="E19" s="115"/>
      <c r="F19" s="115" t="s">
        <v>393</v>
      </c>
      <c r="G19" s="115" t="s">
        <v>393</v>
      </c>
      <c r="H19" s="115" t="s">
        <v>393</v>
      </c>
      <c r="I19" s="115"/>
      <c r="J19" s="115" t="s">
        <v>393</v>
      </c>
      <c r="K19" s="115" t="s">
        <v>393</v>
      </c>
      <c r="L19" s="115" t="s">
        <v>393</v>
      </c>
      <c r="M19" s="115"/>
      <c r="N19" s="115" t="s">
        <v>393</v>
      </c>
      <c r="O19" s="115" t="s">
        <v>393</v>
      </c>
      <c r="P19" s="115" t="s">
        <v>393</v>
      </c>
      <c r="Q19" s="115"/>
      <c r="R19" s="115" t="s">
        <v>393</v>
      </c>
      <c r="S19" s="115" t="s">
        <v>393</v>
      </c>
      <c r="T19" s="115" t="s">
        <v>393</v>
      </c>
      <c r="U19" s="115"/>
      <c r="V19" s="115" t="s">
        <v>393</v>
      </c>
      <c r="W19" s="115" t="s">
        <v>393</v>
      </c>
      <c r="X19" s="115" t="s">
        <v>393</v>
      </c>
      <c r="Y19" s="24"/>
    </row>
    <row r="20" spans="1:25" x14ac:dyDescent="0.3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24"/>
    </row>
    <row r="21" spans="1:25" x14ac:dyDescent="0.3">
      <c r="A21" s="70" t="s">
        <v>143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24"/>
    </row>
    <row r="22" spans="1:25" s="53" customFormat="1" x14ac:dyDescent="0.3">
      <c r="A22" s="71" t="s">
        <v>123</v>
      </c>
      <c r="B22" s="121">
        <v>69.566486644285504</v>
      </c>
      <c r="C22" s="121">
        <v>64.132991233696814</v>
      </c>
      <c r="D22" s="121">
        <v>74.104830788463261</v>
      </c>
      <c r="E22" s="121"/>
      <c r="F22" s="121">
        <v>55.288243304584661</v>
      </c>
      <c r="G22" s="121">
        <v>49.956933677863915</v>
      </c>
      <c r="H22" s="121">
        <v>61.228406909788866</v>
      </c>
      <c r="I22" s="121"/>
      <c r="J22" s="121">
        <v>61.642446772558301</v>
      </c>
      <c r="K22" s="121">
        <v>57.316250842886042</v>
      </c>
      <c r="L22" s="121">
        <v>65.989159891598916</v>
      </c>
      <c r="M22" s="121"/>
      <c r="N22" s="121">
        <v>73.368081409779109</v>
      </c>
      <c r="O22" s="121">
        <v>67.418677859391394</v>
      </c>
      <c r="P22" s="121">
        <v>78.70937352802639</v>
      </c>
      <c r="Q22" s="121"/>
      <c r="R22" s="121">
        <v>65.611675959330924</v>
      </c>
      <c r="S22" s="121">
        <v>60.880925718551701</v>
      </c>
      <c r="T22" s="121">
        <v>69.318514185434339</v>
      </c>
      <c r="U22" s="121"/>
      <c r="V22" s="121">
        <v>81.667933130699083</v>
      </c>
      <c r="W22" s="121">
        <v>77.788235294117641</v>
      </c>
      <c r="X22" s="121">
        <v>84.294361261548261</v>
      </c>
      <c r="Y22" s="52"/>
    </row>
    <row r="23" spans="1:25" x14ac:dyDescent="0.3">
      <c r="A23" s="72" t="s">
        <v>168</v>
      </c>
      <c r="B23" s="121">
        <v>69.51195609564877</v>
      </c>
      <c r="C23" s="121">
        <v>63.925010836584306</v>
      </c>
      <c r="D23" s="121">
        <v>74.123434704830046</v>
      </c>
      <c r="E23" s="121"/>
      <c r="F23" s="121">
        <v>55.009191176470587</v>
      </c>
      <c r="G23" s="121">
        <v>49.383802816901408</v>
      </c>
      <c r="H23" s="121">
        <v>61.15384615384616</v>
      </c>
      <c r="I23" s="121"/>
      <c r="J23" s="121">
        <v>61.380724538619283</v>
      </c>
      <c r="K23" s="121">
        <v>56.662087912087912</v>
      </c>
      <c r="L23" s="121">
        <v>66.054421768707485</v>
      </c>
      <c r="M23" s="121"/>
      <c r="N23" s="121">
        <v>73.518379594898718</v>
      </c>
      <c r="O23" s="121">
        <v>67.570441254651783</v>
      </c>
      <c r="P23" s="121">
        <v>78.800755429650621</v>
      </c>
      <c r="Q23" s="121"/>
      <c r="R23" s="121">
        <v>65.567825943629472</v>
      </c>
      <c r="S23" s="121">
        <v>60.731799321010939</v>
      </c>
      <c r="T23" s="121">
        <v>69.320843091334893</v>
      </c>
      <c r="U23" s="121"/>
      <c r="V23" s="121">
        <v>81.583969465648849</v>
      </c>
      <c r="W23" s="121">
        <v>77.566539923954366</v>
      </c>
      <c r="X23" s="121">
        <v>84.279336734693871</v>
      </c>
      <c r="Y23" s="24"/>
    </row>
    <row r="24" spans="1:25" x14ac:dyDescent="0.3">
      <c r="A24" s="72" t="s">
        <v>169</v>
      </c>
      <c r="B24" s="117">
        <v>77.241379310344826</v>
      </c>
      <c r="C24" s="117">
        <v>79.365079365079367</v>
      </c>
      <c r="D24" s="117">
        <v>63.157894736842103</v>
      </c>
      <c r="E24" s="117"/>
      <c r="F24" s="117">
        <v>77.777777777777786</v>
      </c>
      <c r="G24" s="117">
        <v>76</v>
      </c>
      <c r="H24" s="117">
        <v>100</v>
      </c>
      <c r="I24" s="117"/>
      <c r="J24" s="117">
        <v>84.848484848484844</v>
      </c>
      <c r="K24" s="117">
        <v>92.592592592592595</v>
      </c>
      <c r="L24" s="117">
        <v>50</v>
      </c>
      <c r="M24" s="117"/>
      <c r="N24" s="117">
        <v>53.333333333333336</v>
      </c>
      <c r="O24" s="117">
        <v>56.000000000000007</v>
      </c>
      <c r="P24" s="117">
        <v>40</v>
      </c>
      <c r="Q24" s="117"/>
      <c r="R24" s="117">
        <v>74.193548387096769</v>
      </c>
      <c r="S24" s="117">
        <v>75</v>
      </c>
      <c r="T24" s="117">
        <v>66.666666666666657</v>
      </c>
      <c r="U24" s="117"/>
      <c r="V24" s="117">
        <v>100</v>
      </c>
      <c r="W24" s="117">
        <v>100</v>
      </c>
      <c r="X24" s="117">
        <v>100</v>
      </c>
      <c r="Y24" s="24"/>
    </row>
    <row r="25" spans="1:25" x14ac:dyDescent="0.3"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24"/>
    </row>
    <row r="26" spans="1:25" s="53" customFormat="1" x14ac:dyDescent="0.3">
      <c r="A26" s="71" t="s">
        <v>171</v>
      </c>
      <c r="B26" s="121">
        <v>67.523279719434029</v>
      </c>
      <c r="C26" s="121">
        <v>61.393995503240319</v>
      </c>
      <c r="D26" s="121">
        <v>72.68575247855631</v>
      </c>
      <c r="E26" s="121"/>
      <c r="F26" s="121">
        <v>51.75246440306681</v>
      </c>
      <c r="G26" s="121">
        <v>46.202531645569621</v>
      </c>
      <c r="H26" s="121">
        <v>57.744874715261965</v>
      </c>
      <c r="I26" s="121"/>
      <c r="J26" s="121">
        <v>58.475957620211894</v>
      </c>
      <c r="K26" s="121">
        <v>53.62673186634067</v>
      </c>
      <c r="L26" s="121">
        <v>63.325183374083124</v>
      </c>
      <c r="M26" s="121"/>
      <c r="N26" s="121">
        <v>70.791012619267462</v>
      </c>
      <c r="O26" s="121">
        <v>64.345583494519659</v>
      </c>
      <c r="P26" s="121">
        <v>76.678445229681984</v>
      </c>
      <c r="Q26" s="121"/>
      <c r="R26" s="121">
        <v>62.157744176542707</v>
      </c>
      <c r="S26" s="121">
        <v>56.652758460825225</v>
      </c>
      <c r="T26" s="121">
        <v>66.496163682864449</v>
      </c>
      <c r="U26" s="121"/>
      <c r="V26" s="121">
        <v>83.718104495747269</v>
      </c>
      <c r="W26" s="121">
        <v>79.02264600715138</v>
      </c>
      <c r="X26" s="121">
        <v>86.951169470660645</v>
      </c>
      <c r="Y26" s="52"/>
    </row>
    <row r="27" spans="1:25" x14ac:dyDescent="0.3">
      <c r="A27" s="72" t="s">
        <v>168</v>
      </c>
      <c r="B27" s="117">
        <v>67.437320807661806</v>
      </c>
      <c r="C27" s="117">
        <v>61.089441829186285</v>
      </c>
      <c r="D27" s="117">
        <v>72.70596115204286</v>
      </c>
      <c r="E27" s="117"/>
      <c r="F27" s="117">
        <v>51.361867704280151</v>
      </c>
      <c r="G27" s="117">
        <v>45.395449620801728</v>
      </c>
      <c r="H27" s="117">
        <v>57.648401826484019</v>
      </c>
      <c r="I27" s="117"/>
      <c r="J27" s="117">
        <v>58.116480793060724</v>
      </c>
      <c r="K27" s="117">
        <v>52.75</v>
      </c>
      <c r="L27" s="117">
        <v>63.390663390663391</v>
      </c>
      <c r="M27" s="117"/>
      <c r="N27" s="117">
        <v>70.953712333022679</v>
      </c>
      <c r="O27" s="117">
        <v>64.482306684141548</v>
      </c>
      <c r="P27" s="117">
        <v>76.786769049025395</v>
      </c>
      <c r="Q27" s="117"/>
      <c r="R27" s="117">
        <v>62.081019946535065</v>
      </c>
      <c r="S27" s="117">
        <v>56.41146077970879</v>
      </c>
      <c r="T27" s="117">
        <v>66.495976591075348</v>
      </c>
      <c r="U27" s="117"/>
      <c r="V27" s="117">
        <v>83.622586164751894</v>
      </c>
      <c r="W27" s="117">
        <v>78.756789378394686</v>
      </c>
      <c r="X27" s="117">
        <v>86.935086277732125</v>
      </c>
      <c r="Y27" s="24"/>
    </row>
    <row r="28" spans="1:25" x14ac:dyDescent="0.3">
      <c r="A28" s="72" t="s">
        <v>169</v>
      </c>
      <c r="B28" s="117">
        <v>77.241379310344826</v>
      </c>
      <c r="C28" s="117">
        <v>79.365079365079367</v>
      </c>
      <c r="D28" s="117">
        <v>63.157894736842103</v>
      </c>
      <c r="E28" s="117"/>
      <c r="F28" s="117">
        <v>77.777777777777786</v>
      </c>
      <c r="G28" s="117">
        <v>76</v>
      </c>
      <c r="H28" s="117">
        <v>100</v>
      </c>
      <c r="I28" s="117"/>
      <c r="J28" s="117">
        <v>84.848484848484844</v>
      </c>
      <c r="K28" s="117">
        <v>92.592592592592595</v>
      </c>
      <c r="L28" s="117">
        <v>50</v>
      </c>
      <c r="M28" s="117"/>
      <c r="N28" s="117">
        <v>53.333333333333336</v>
      </c>
      <c r="O28" s="117">
        <v>56.000000000000007</v>
      </c>
      <c r="P28" s="117">
        <v>40</v>
      </c>
      <c r="Q28" s="117"/>
      <c r="R28" s="117">
        <v>74.193548387096769</v>
      </c>
      <c r="S28" s="117">
        <v>75</v>
      </c>
      <c r="T28" s="117">
        <v>66.666666666666657</v>
      </c>
      <c r="U28" s="117"/>
      <c r="V28" s="117">
        <v>100</v>
      </c>
      <c r="W28" s="117">
        <v>100</v>
      </c>
      <c r="X28" s="117">
        <v>100</v>
      </c>
      <c r="Y28" s="24"/>
    </row>
    <row r="29" spans="1:25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24"/>
    </row>
    <row r="30" spans="1:25" s="53" customFormat="1" x14ac:dyDescent="0.3">
      <c r="A30" s="71" t="s">
        <v>172</v>
      </c>
      <c r="B30" s="121">
        <v>77.982565379825658</v>
      </c>
      <c r="C30" s="121">
        <v>75.683212493028435</v>
      </c>
      <c r="D30" s="121">
        <v>79.837983798379838</v>
      </c>
      <c r="E30" s="121"/>
      <c r="F30" s="121">
        <v>72.41379310344827</v>
      </c>
      <c r="G30" s="121">
        <v>66.666666666666657</v>
      </c>
      <c r="H30" s="121">
        <v>79.878048780487802</v>
      </c>
      <c r="I30" s="121"/>
      <c r="J30" s="121">
        <v>77.029702970297038</v>
      </c>
      <c r="K30" s="121">
        <v>75</v>
      </c>
      <c r="L30" s="121">
        <v>79.116465863453811</v>
      </c>
      <c r="M30" s="121"/>
      <c r="N30" s="121">
        <v>84.102564102564102</v>
      </c>
      <c r="O30" s="121">
        <v>80.845070422535215</v>
      </c>
      <c r="P30" s="121">
        <v>86.82352941176471</v>
      </c>
      <c r="Q30" s="121"/>
      <c r="R30" s="121">
        <v>79.651162790697668</v>
      </c>
      <c r="S30" s="121">
        <v>78.35249042145594</v>
      </c>
      <c r="T30" s="121">
        <v>80.645161290322577</v>
      </c>
      <c r="U30" s="121"/>
      <c r="V30" s="121">
        <v>74.325500435161004</v>
      </c>
      <c r="W30" s="121">
        <v>73.154362416107389</v>
      </c>
      <c r="X30" s="121">
        <v>75.071225071225072</v>
      </c>
      <c r="Y30" s="52"/>
    </row>
    <row r="31" spans="1:25" x14ac:dyDescent="0.3">
      <c r="A31" s="72" t="s">
        <v>168</v>
      </c>
      <c r="B31" s="117">
        <v>77.982565379825658</v>
      </c>
      <c r="C31" s="117">
        <v>75.683212493028435</v>
      </c>
      <c r="D31" s="117">
        <v>79.837983798379838</v>
      </c>
      <c r="E31" s="117"/>
      <c r="F31" s="117">
        <v>72.41379310344827</v>
      </c>
      <c r="G31" s="117">
        <v>66.666666666666657</v>
      </c>
      <c r="H31" s="117">
        <v>79.878048780487802</v>
      </c>
      <c r="I31" s="117"/>
      <c r="J31" s="117">
        <v>77.029702970297038</v>
      </c>
      <c r="K31" s="117">
        <v>75</v>
      </c>
      <c r="L31" s="117">
        <v>79.116465863453811</v>
      </c>
      <c r="M31" s="117"/>
      <c r="N31" s="117">
        <v>84.102564102564102</v>
      </c>
      <c r="O31" s="117">
        <v>80.845070422535215</v>
      </c>
      <c r="P31" s="117">
        <v>86.82352941176471</v>
      </c>
      <c r="Q31" s="117"/>
      <c r="R31" s="117">
        <v>79.651162790697668</v>
      </c>
      <c r="S31" s="117">
        <v>78.35249042145594</v>
      </c>
      <c r="T31" s="117">
        <v>80.645161290322577</v>
      </c>
      <c r="U31" s="117"/>
      <c r="V31" s="117">
        <v>74.325500435161004</v>
      </c>
      <c r="W31" s="117">
        <v>73.154362416107389</v>
      </c>
      <c r="X31" s="117">
        <v>75.071225071225072</v>
      </c>
      <c r="Y31" s="24"/>
    </row>
    <row r="32" spans="1:25" ht="15" thickBot="1" x14ac:dyDescent="0.35">
      <c r="A32" s="72" t="s">
        <v>169</v>
      </c>
      <c r="B32" s="117" t="s">
        <v>393</v>
      </c>
      <c r="C32" s="117" t="s">
        <v>393</v>
      </c>
      <c r="D32" s="117" t="s">
        <v>393</v>
      </c>
      <c r="E32" s="117"/>
      <c r="F32" s="117" t="s">
        <v>393</v>
      </c>
      <c r="G32" s="117" t="s">
        <v>393</v>
      </c>
      <c r="H32" s="117" t="s">
        <v>393</v>
      </c>
      <c r="I32" s="117"/>
      <c r="J32" s="117" t="s">
        <v>393</v>
      </c>
      <c r="K32" s="117" t="s">
        <v>393</v>
      </c>
      <c r="L32" s="117" t="s">
        <v>393</v>
      </c>
      <c r="M32" s="117"/>
      <c r="N32" s="117" t="s">
        <v>393</v>
      </c>
      <c r="O32" s="117" t="s">
        <v>393</v>
      </c>
      <c r="P32" s="117" t="s">
        <v>393</v>
      </c>
      <c r="Q32" s="117"/>
      <c r="R32" s="117" t="s">
        <v>393</v>
      </c>
      <c r="S32" s="117" t="s">
        <v>393</v>
      </c>
      <c r="T32" s="117" t="s">
        <v>393</v>
      </c>
      <c r="U32" s="117"/>
      <c r="V32" s="117" t="s">
        <v>393</v>
      </c>
      <c r="W32" s="117" t="s">
        <v>393</v>
      </c>
      <c r="X32" s="117" t="s">
        <v>393</v>
      </c>
    </row>
    <row r="33" spans="1:25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119"/>
      <c r="R33" s="119"/>
      <c r="S33" s="119"/>
      <c r="T33" s="119"/>
      <c r="U33" s="119"/>
      <c r="V33" s="119"/>
      <c r="W33" s="119"/>
      <c r="X33" s="119"/>
      <c r="Y33" s="24"/>
    </row>
    <row r="34" spans="1:25" x14ac:dyDescent="0.3">
      <c r="Y34" s="24"/>
    </row>
    <row r="35" spans="1:25" x14ac:dyDescent="0.3">
      <c r="Y35" s="24"/>
    </row>
    <row r="36" spans="1:25" x14ac:dyDescent="0.3">
      <c r="Y36" s="24"/>
    </row>
    <row r="37" spans="1:25" x14ac:dyDescent="0.3">
      <c r="Y37" s="24"/>
    </row>
    <row r="38" spans="1:25" x14ac:dyDescent="0.3">
      <c r="Y38" s="24"/>
    </row>
    <row r="39" spans="1:25" x14ac:dyDescent="0.3">
      <c r="Y39" s="14"/>
    </row>
    <row r="40" spans="1:25" x14ac:dyDescent="0.3">
      <c r="Y40" s="24"/>
    </row>
    <row r="41" spans="1:25" x14ac:dyDescent="0.3">
      <c r="Y41" s="24"/>
    </row>
    <row r="42" spans="1:25" x14ac:dyDescent="0.3">
      <c r="Y42" s="24"/>
    </row>
  </sheetData>
  <mergeCells count="11">
    <mergeCell ref="V5:X5"/>
    <mergeCell ref="A1:X1"/>
    <mergeCell ref="A2:X2"/>
    <mergeCell ref="A3:X3"/>
    <mergeCell ref="A4:X4"/>
    <mergeCell ref="A5:A6"/>
    <mergeCell ref="B5:D5"/>
    <mergeCell ref="F5:H5"/>
    <mergeCell ref="J5:L5"/>
    <mergeCell ref="N5:P5"/>
    <mergeCell ref="R5:T5"/>
  </mergeCells>
  <hyperlinks>
    <hyperlink ref="Y2" location="Contenido!A1" display="Contenido" xr:uid="{C915ED7A-53E6-424C-A986-6DA85EF4209B}"/>
  </hyperlinks>
  <printOptions horizontalCentered="1"/>
  <pageMargins left="0.19685039370078741" right="0.19685039370078741" top="0.39370078740157483" bottom="0" header="0.31496062992125984" footer="0.31496062992125984"/>
  <pageSetup scale="78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878CC-3CFA-4996-95E7-08D53ABD0300}">
  <sheetPr>
    <tabColor rgb="FFF2DAB1"/>
    <pageSetUpPr fitToPage="1"/>
  </sheetPr>
  <dimension ref="A1:Y42"/>
  <sheetViews>
    <sheetView showGridLines="0" workbookViewId="0">
      <selection activeCell="B32" sqref="B32:X32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4" style="12" customWidth="1"/>
    <col min="26" max="16384" width="11.44140625" style="1"/>
  </cols>
  <sheetData>
    <row r="1" spans="1:25" x14ac:dyDescent="0.3">
      <c r="A1" s="146" t="s">
        <v>255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</row>
    <row r="2" spans="1:25" x14ac:dyDescent="0.3">
      <c r="A2" s="147" t="s">
        <v>381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" t="s">
        <v>0</v>
      </c>
    </row>
    <row r="3" spans="1:25" x14ac:dyDescent="0.3">
      <c r="A3" s="146" t="s">
        <v>375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</row>
    <row r="4" spans="1:25" x14ac:dyDescent="0.3">
      <c r="A4" s="147" t="s">
        <v>254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</row>
    <row r="5" spans="1:25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147</v>
      </c>
      <c r="G5" s="149"/>
      <c r="H5" s="149"/>
      <c r="I5" s="45"/>
      <c r="J5" s="149" t="s">
        <v>148</v>
      </c>
      <c r="K5" s="149"/>
      <c r="L5" s="149"/>
      <c r="M5" s="45"/>
      <c r="N5" s="149" t="s">
        <v>149</v>
      </c>
      <c r="O5" s="149"/>
      <c r="P5" s="149"/>
      <c r="Q5" s="45"/>
      <c r="R5" s="149" t="s">
        <v>151</v>
      </c>
      <c r="S5" s="149"/>
      <c r="T5" s="149"/>
      <c r="U5" s="45"/>
      <c r="V5" s="149" t="s">
        <v>152</v>
      </c>
      <c r="W5" s="149"/>
      <c r="X5" s="149"/>
      <c r="Y5" s="1"/>
    </row>
    <row r="6" spans="1:25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  <c r="Q6" s="45"/>
      <c r="R6" s="171" t="s">
        <v>123</v>
      </c>
      <c r="S6" s="171" t="s">
        <v>166</v>
      </c>
      <c r="T6" s="171" t="s">
        <v>167</v>
      </c>
      <c r="U6" s="45"/>
      <c r="V6" s="171" t="s">
        <v>123</v>
      </c>
      <c r="W6" s="171" t="s">
        <v>166</v>
      </c>
      <c r="X6" s="171" t="s">
        <v>167</v>
      </c>
      <c r="Y6" s="1"/>
    </row>
    <row r="7" spans="1:25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  <c r="Y7" s="1"/>
    </row>
    <row r="8" spans="1:25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</row>
    <row r="9" spans="1:25" x14ac:dyDescent="0.3">
      <c r="A9" s="71" t="s">
        <v>123</v>
      </c>
      <c r="B9" s="120">
        <f>B10+B11</f>
        <v>6255</v>
      </c>
      <c r="C9" s="120">
        <f t="shared" ref="C9:T9" si="0">C10+C11</f>
        <v>3355</v>
      </c>
      <c r="D9" s="120">
        <f t="shared" si="0"/>
        <v>2900</v>
      </c>
      <c r="E9" s="120"/>
      <c r="F9" s="120">
        <f t="shared" si="0"/>
        <v>985</v>
      </c>
      <c r="G9" s="120">
        <f t="shared" si="0"/>
        <v>581</v>
      </c>
      <c r="H9" s="120">
        <f>H10</f>
        <v>404</v>
      </c>
      <c r="I9" s="120"/>
      <c r="J9" s="120">
        <f t="shared" si="0"/>
        <v>1135</v>
      </c>
      <c r="K9" s="120">
        <f t="shared" si="0"/>
        <v>633</v>
      </c>
      <c r="L9" s="120">
        <f t="shared" si="0"/>
        <v>502</v>
      </c>
      <c r="M9" s="120"/>
      <c r="N9" s="120">
        <f t="shared" si="0"/>
        <v>1073</v>
      </c>
      <c r="O9" s="120">
        <f t="shared" si="0"/>
        <v>621</v>
      </c>
      <c r="P9" s="120">
        <f t="shared" si="0"/>
        <v>452</v>
      </c>
      <c r="Q9" s="120"/>
      <c r="R9" s="120">
        <f t="shared" si="0"/>
        <v>2097</v>
      </c>
      <c r="S9" s="120">
        <f t="shared" si="0"/>
        <v>1048</v>
      </c>
      <c r="T9" s="120">
        <f t="shared" si="0"/>
        <v>1049</v>
      </c>
      <c r="U9" s="120"/>
      <c r="V9" s="120">
        <f>V10</f>
        <v>965</v>
      </c>
      <c r="W9" s="120">
        <f>W10</f>
        <v>472</v>
      </c>
      <c r="X9" s="120">
        <f>X10</f>
        <v>493</v>
      </c>
    </row>
    <row r="10" spans="1:25" x14ac:dyDescent="0.3">
      <c r="A10" s="72" t="s">
        <v>168</v>
      </c>
      <c r="B10" s="115">
        <f>+F10+J10+N10+R10+V10</f>
        <v>6222</v>
      </c>
      <c r="C10" s="115">
        <f t="shared" ref="C10:D10" si="1">+G10+K10+O10+S10+W10</f>
        <v>3329</v>
      </c>
      <c r="D10" s="115">
        <f t="shared" si="1"/>
        <v>2893</v>
      </c>
      <c r="E10" s="115"/>
      <c r="F10" s="115">
        <v>979</v>
      </c>
      <c r="G10" s="115">
        <v>575</v>
      </c>
      <c r="H10" s="115">
        <v>404</v>
      </c>
      <c r="I10" s="115"/>
      <c r="J10" s="115">
        <v>1130</v>
      </c>
      <c r="K10" s="115">
        <v>631</v>
      </c>
      <c r="L10" s="115">
        <v>499</v>
      </c>
      <c r="M10" s="115"/>
      <c r="N10" s="115">
        <v>1059</v>
      </c>
      <c r="O10" s="115">
        <v>610</v>
      </c>
      <c r="P10" s="115">
        <v>449</v>
      </c>
      <c r="Q10" s="115"/>
      <c r="R10" s="115">
        <v>2089</v>
      </c>
      <c r="S10" s="115">
        <v>1041</v>
      </c>
      <c r="T10" s="115">
        <v>1048</v>
      </c>
      <c r="U10" s="115"/>
      <c r="V10" s="115">
        <v>965</v>
      </c>
      <c r="W10" s="115">
        <v>472</v>
      </c>
      <c r="X10" s="115">
        <v>493</v>
      </c>
    </row>
    <row r="11" spans="1:25" x14ac:dyDescent="0.3">
      <c r="A11" s="72" t="s">
        <v>169</v>
      </c>
      <c r="B11" s="115">
        <f>+F11+J11+N11+R11</f>
        <v>33</v>
      </c>
      <c r="C11" s="115">
        <f>+G11+K11+O11+S11</f>
        <v>26</v>
      </c>
      <c r="D11" s="115">
        <f>+L11+P11+T11</f>
        <v>7</v>
      </c>
      <c r="E11" s="115"/>
      <c r="F11" s="115">
        <v>6</v>
      </c>
      <c r="G11" s="115">
        <v>6</v>
      </c>
      <c r="H11" s="115" t="s">
        <v>173</v>
      </c>
      <c r="I11" s="115"/>
      <c r="J11" s="115">
        <v>5</v>
      </c>
      <c r="K11" s="115">
        <v>2</v>
      </c>
      <c r="L11" s="115">
        <v>3</v>
      </c>
      <c r="M11" s="115"/>
      <c r="N11" s="115">
        <v>14</v>
      </c>
      <c r="O11" s="115">
        <v>11</v>
      </c>
      <c r="P11" s="115">
        <v>3</v>
      </c>
      <c r="Q11" s="115"/>
      <c r="R11" s="115">
        <v>8</v>
      </c>
      <c r="S11" s="115">
        <v>7</v>
      </c>
      <c r="T11" s="115">
        <v>1</v>
      </c>
      <c r="U11" s="115"/>
      <c r="V11" s="115" t="s">
        <v>173</v>
      </c>
      <c r="W11" s="115" t="s">
        <v>173</v>
      </c>
      <c r="X11" s="115" t="s">
        <v>173</v>
      </c>
    </row>
    <row r="12" spans="1:25" x14ac:dyDescent="0.3"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24"/>
    </row>
    <row r="13" spans="1:25" x14ac:dyDescent="0.3">
      <c r="A13" s="71" t="s">
        <v>171</v>
      </c>
      <c r="B13" s="120">
        <f>B14+B15</f>
        <v>5371</v>
      </c>
      <c r="C13" s="120">
        <f t="shared" ref="C13:T13" si="2">C14+C15</f>
        <v>2919</v>
      </c>
      <c r="D13" s="120">
        <f t="shared" si="2"/>
        <v>2452</v>
      </c>
      <c r="E13" s="120"/>
      <c r="F13" s="120">
        <f t="shared" si="2"/>
        <v>881</v>
      </c>
      <c r="G13" s="120">
        <f t="shared" si="2"/>
        <v>510</v>
      </c>
      <c r="H13" s="120">
        <f>H14</f>
        <v>371</v>
      </c>
      <c r="I13" s="120"/>
      <c r="J13" s="120">
        <f t="shared" si="2"/>
        <v>1019</v>
      </c>
      <c r="K13" s="120">
        <f t="shared" si="2"/>
        <v>569</v>
      </c>
      <c r="L13" s="120">
        <f t="shared" si="2"/>
        <v>450</v>
      </c>
      <c r="M13" s="120"/>
      <c r="N13" s="120">
        <f t="shared" si="2"/>
        <v>949</v>
      </c>
      <c r="O13" s="120">
        <f t="shared" si="2"/>
        <v>553</v>
      </c>
      <c r="P13" s="120">
        <f t="shared" si="2"/>
        <v>396</v>
      </c>
      <c r="Q13" s="120"/>
      <c r="R13" s="120">
        <f t="shared" si="2"/>
        <v>1852</v>
      </c>
      <c r="S13" s="120">
        <f t="shared" si="2"/>
        <v>935</v>
      </c>
      <c r="T13" s="120">
        <f t="shared" si="2"/>
        <v>917</v>
      </c>
      <c r="U13" s="120"/>
      <c r="V13" s="120">
        <f>V14</f>
        <v>670</v>
      </c>
      <c r="W13" s="120">
        <f>W14</f>
        <v>352</v>
      </c>
      <c r="X13" s="120">
        <f>X14</f>
        <v>318</v>
      </c>
      <c r="Y13" s="1"/>
    </row>
    <row r="14" spans="1:25" x14ac:dyDescent="0.3">
      <c r="A14" s="72" t="s">
        <v>168</v>
      </c>
      <c r="B14" s="115">
        <f t="shared" ref="B14:B18" si="3">+F14+J14+N14+R14+V14</f>
        <v>5338</v>
      </c>
      <c r="C14" s="115">
        <f t="shared" ref="C14:C18" si="4">+G14+K14+O14+S14+W14</f>
        <v>2893</v>
      </c>
      <c r="D14" s="115">
        <f t="shared" ref="D14:D18" si="5">+H14+L14+P14+T14+X14</f>
        <v>2445</v>
      </c>
      <c r="E14" s="115"/>
      <c r="F14" s="115">
        <v>875</v>
      </c>
      <c r="G14" s="115">
        <v>504</v>
      </c>
      <c r="H14" s="115">
        <v>371</v>
      </c>
      <c r="I14" s="115"/>
      <c r="J14" s="115">
        <v>1014</v>
      </c>
      <c r="K14" s="115">
        <v>567</v>
      </c>
      <c r="L14" s="115">
        <v>447</v>
      </c>
      <c r="M14" s="115"/>
      <c r="N14" s="115">
        <v>935</v>
      </c>
      <c r="O14" s="115">
        <v>542</v>
      </c>
      <c r="P14" s="115">
        <v>393</v>
      </c>
      <c r="Q14" s="115"/>
      <c r="R14" s="115">
        <v>1844</v>
      </c>
      <c r="S14" s="115">
        <v>928</v>
      </c>
      <c r="T14" s="115">
        <v>916</v>
      </c>
      <c r="U14" s="115"/>
      <c r="V14" s="115">
        <v>670</v>
      </c>
      <c r="W14" s="115">
        <v>352</v>
      </c>
      <c r="X14" s="115">
        <v>318</v>
      </c>
      <c r="Y14" s="24"/>
    </row>
    <row r="15" spans="1:25" x14ac:dyDescent="0.3">
      <c r="A15" s="72" t="s">
        <v>169</v>
      </c>
      <c r="B15" s="115">
        <f>+F15+J15+N15+R15</f>
        <v>33</v>
      </c>
      <c r="C15" s="115">
        <f>+G15+K15+O15+S15</f>
        <v>26</v>
      </c>
      <c r="D15" s="115">
        <f>+L15+P15+T15</f>
        <v>7</v>
      </c>
      <c r="E15" s="115"/>
      <c r="F15" s="115">
        <v>6</v>
      </c>
      <c r="G15" s="115">
        <v>6</v>
      </c>
      <c r="H15" s="115" t="s">
        <v>173</v>
      </c>
      <c r="I15" s="115"/>
      <c r="J15" s="115">
        <v>5</v>
      </c>
      <c r="K15" s="115">
        <v>2</v>
      </c>
      <c r="L15" s="115">
        <v>3</v>
      </c>
      <c r="M15" s="115"/>
      <c r="N15" s="115">
        <v>14</v>
      </c>
      <c r="O15" s="115">
        <v>11</v>
      </c>
      <c r="P15" s="115">
        <v>3</v>
      </c>
      <c r="Q15" s="115"/>
      <c r="R15" s="115">
        <v>8</v>
      </c>
      <c r="S15" s="115">
        <v>7</v>
      </c>
      <c r="T15" s="115">
        <v>1</v>
      </c>
      <c r="U15" s="115"/>
      <c r="V15" s="115" t="s">
        <v>173</v>
      </c>
      <c r="W15" s="115" t="s">
        <v>173</v>
      </c>
      <c r="X15" s="115" t="s">
        <v>173</v>
      </c>
      <c r="Y15" s="24"/>
    </row>
    <row r="16" spans="1:25" x14ac:dyDescent="0.3"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24"/>
    </row>
    <row r="17" spans="1:25" x14ac:dyDescent="0.3">
      <c r="A17" s="71" t="s">
        <v>172</v>
      </c>
      <c r="B17" s="120">
        <f>B18</f>
        <v>884</v>
      </c>
      <c r="C17" s="120">
        <f t="shared" ref="C17:X17" si="6">C18</f>
        <v>436</v>
      </c>
      <c r="D17" s="120">
        <f t="shared" si="6"/>
        <v>448</v>
      </c>
      <c r="E17" s="120"/>
      <c r="F17" s="120">
        <f t="shared" si="6"/>
        <v>104</v>
      </c>
      <c r="G17" s="120">
        <f t="shared" si="6"/>
        <v>71</v>
      </c>
      <c r="H17" s="120">
        <f t="shared" si="6"/>
        <v>33</v>
      </c>
      <c r="I17" s="120"/>
      <c r="J17" s="120">
        <f t="shared" si="6"/>
        <v>116</v>
      </c>
      <c r="K17" s="120">
        <f t="shared" si="6"/>
        <v>64</v>
      </c>
      <c r="L17" s="120">
        <f t="shared" si="6"/>
        <v>52</v>
      </c>
      <c r="M17" s="120"/>
      <c r="N17" s="120">
        <f t="shared" si="6"/>
        <v>124</v>
      </c>
      <c r="O17" s="120">
        <f t="shared" si="6"/>
        <v>68</v>
      </c>
      <c r="P17" s="120">
        <f t="shared" si="6"/>
        <v>56</v>
      </c>
      <c r="Q17" s="120"/>
      <c r="R17" s="120">
        <f t="shared" si="6"/>
        <v>245</v>
      </c>
      <c r="S17" s="120">
        <f t="shared" si="6"/>
        <v>113</v>
      </c>
      <c r="T17" s="120">
        <f t="shared" si="6"/>
        <v>132</v>
      </c>
      <c r="U17" s="120"/>
      <c r="V17" s="120">
        <f t="shared" si="6"/>
        <v>295</v>
      </c>
      <c r="W17" s="120">
        <f t="shared" si="6"/>
        <v>120</v>
      </c>
      <c r="X17" s="120">
        <f t="shared" si="6"/>
        <v>175</v>
      </c>
      <c r="Y17" s="1"/>
    </row>
    <row r="18" spans="1:25" x14ac:dyDescent="0.3">
      <c r="A18" s="72" t="s">
        <v>168</v>
      </c>
      <c r="B18" s="115">
        <f t="shared" si="3"/>
        <v>884</v>
      </c>
      <c r="C18" s="115">
        <f t="shared" si="4"/>
        <v>436</v>
      </c>
      <c r="D18" s="115">
        <f t="shared" si="5"/>
        <v>448</v>
      </c>
      <c r="E18" s="115"/>
      <c r="F18" s="115">
        <v>104</v>
      </c>
      <c r="G18" s="115">
        <v>71</v>
      </c>
      <c r="H18" s="115">
        <v>33</v>
      </c>
      <c r="I18" s="115"/>
      <c r="J18" s="115">
        <v>116</v>
      </c>
      <c r="K18" s="115">
        <v>64</v>
      </c>
      <c r="L18" s="115">
        <v>52</v>
      </c>
      <c r="M18" s="115"/>
      <c r="N18" s="115">
        <v>124</v>
      </c>
      <c r="O18" s="115">
        <v>68</v>
      </c>
      <c r="P18" s="115">
        <v>56</v>
      </c>
      <c r="Q18" s="115"/>
      <c r="R18" s="115">
        <v>245</v>
      </c>
      <c r="S18" s="115">
        <v>113</v>
      </c>
      <c r="T18" s="115">
        <v>132</v>
      </c>
      <c r="U18" s="115"/>
      <c r="V18" s="115">
        <v>295</v>
      </c>
      <c r="W18" s="115">
        <v>120</v>
      </c>
      <c r="X18" s="115">
        <v>175</v>
      </c>
      <c r="Y18" s="24"/>
    </row>
    <row r="19" spans="1:25" x14ac:dyDescent="0.3">
      <c r="A19" s="72" t="s">
        <v>169</v>
      </c>
      <c r="B19" s="115" t="s">
        <v>393</v>
      </c>
      <c r="C19" s="115" t="s">
        <v>393</v>
      </c>
      <c r="D19" s="115" t="s">
        <v>393</v>
      </c>
      <c r="E19" s="115"/>
      <c r="F19" s="115" t="s">
        <v>393</v>
      </c>
      <c r="G19" s="115" t="s">
        <v>393</v>
      </c>
      <c r="H19" s="115" t="s">
        <v>393</v>
      </c>
      <c r="I19" s="115"/>
      <c r="J19" s="115" t="s">
        <v>393</v>
      </c>
      <c r="K19" s="115" t="s">
        <v>393</v>
      </c>
      <c r="L19" s="115" t="s">
        <v>393</v>
      </c>
      <c r="M19" s="115"/>
      <c r="N19" s="115" t="s">
        <v>393</v>
      </c>
      <c r="O19" s="115" t="s">
        <v>393</v>
      </c>
      <c r="P19" s="115" t="s">
        <v>393</v>
      </c>
      <c r="Q19" s="115"/>
      <c r="R19" s="115" t="s">
        <v>393</v>
      </c>
      <c r="S19" s="115" t="s">
        <v>393</v>
      </c>
      <c r="T19" s="115" t="s">
        <v>393</v>
      </c>
      <c r="U19" s="115"/>
      <c r="V19" s="115" t="s">
        <v>393</v>
      </c>
      <c r="W19" s="115" t="s">
        <v>393</v>
      </c>
      <c r="X19" s="115" t="s">
        <v>393</v>
      </c>
      <c r="Y19" s="24"/>
    </row>
    <row r="20" spans="1:25" x14ac:dyDescent="0.3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24"/>
    </row>
    <row r="21" spans="1:25" x14ac:dyDescent="0.3">
      <c r="A21" s="70" t="s">
        <v>143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24"/>
    </row>
    <row r="22" spans="1:25" s="53" customFormat="1" x14ac:dyDescent="0.3">
      <c r="A22" s="71" t="s">
        <v>123</v>
      </c>
      <c r="B22" s="121">
        <v>30.433513355714492</v>
      </c>
      <c r="C22" s="121">
        <v>35.867008766303186</v>
      </c>
      <c r="D22" s="121">
        <v>25.895169211536746</v>
      </c>
      <c r="E22" s="121"/>
      <c r="F22" s="121">
        <v>44.711756695415346</v>
      </c>
      <c r="G22" s="121">
        <v>50.043066322136085</v>
      </c>
      <c r="H22" s="121">
        <v>38.771593090211134</v>
      </c>
      <c r="I22" s="121"/>
      <c r="J22" s="121">
        <v>38.357553227441706</v>
      </c>
      <c r="K22" s="121">
        <v>42.683749157113958</v>
      </c>
      <c r="L22" s="121">
        <v>34.010840108401084</v>
      </c>
      <c r="M22" s="121"/>
      <c r="N22" s="121">
        <v>26.631918590220899</v>
      </c>
      <c r="O22" s="121">
        <v>32.581322140608606</v>
      </c>
      <c r="P22" s="121">
        <v>21.290626471973624</v>
      </c>
      <c r="Q22" s="121"/>
      <c r="R22" s="121">
        <v>34.388324040669069</v>
      </c>
      <c r="S22" s="121">
        <v>39.119074281448299</v>
      </c>
      <c r="T22" s="121">
        <v>30.681485814565661</v>
      </c>
      <c r="U22" s="121"/>
      <c r="V22" s="121">
        <v>18.33206686930091</v>
      </c>
      <c r="W22" s="121">
        <v>22.211764705882352</v>
      </c>
      <c r="X22" s="121">
        <v>15.705638738451736</v>
      </c>
      <c r="Y22" s="52"/>
    </row>
    <row r="23" spans="1:25" x14ac:dyDescent="0.3">
      <c r="A23" s="72" t="s">
        <v>168</v>
      </c>
      <c r="B23" s="117">
        <v>30.488043904351237</v>
      </c>
      <c r="C23" s="117">
        <v>36.074989163415694</v>
      </c>
      <c r="D23" s="117">
        <v>25.876565295169947</v>
      </c>
      <c r="E23" s="117"/>
      <c r="F23" s="117">
        <v>44.990808823529413</v>
      </c>
      <c r="G23" s="117">
        <v>50.616197183098585</v>
      </c>
      <c r="H23" s="117">
        <v>38.846153846153847</v>
      </c>
      <c r="I23" s="117"/>
      <c r="J23" s="117">
        <v>38.619275461380724</v>
      </c>
      <c r="K23" s="117">
        <v>43.337912087912088</v>
      </c>
      <c r="L23" s="117">
        <v>33.945578231292515</v>
      </c>
      <c r="M23" s="117"/>
      <c r="N23" s="117">
        <v>26.481620405101275</v>
      </c>
      <c r="O23" s="117">
        <v>32.429558745348217</v>
      </c>
      <c r="P23" s="117">
        <v>21.199244570349389</v>
      </c>
      <c r="Q23" s="117"/>
      <c r="R23" s="117">
        <v>34.432174056370528</v>
      </c>
      <c r="S23" s="117">
        <v>39.268200678989061</v>
      </c>
      <c r="T23" s="117">
        <v>30.679156908665107</v>
      </c>
      <c r="U23" s="117"/>
      <c r="V23" s="117">
        <v>18.416030534351144</v>
      </c>
      <c r="W23" s="117">
        <v>22.433460076045627</v>
      </c>
      <c r="X23" s="117">
        <v>15.720663265306122</v>
      </c>
      <c r="Y23" s="24"/>
    </row>
    <row r="24" spans="1:25" x14ac:dyDescent="0.3">
      <c r="A24" s="72" t="s">
        <v>169</v>
      </c>
      <c r="B24" s="117">
        <v>22.758620689655174</v>
      </c>
      <c r="C24" s="117">
        <v>20.634920634920633</v>
      </c>
      <c r="D24" s="117">
        <v>36.84210526315789</v>
      </c>
      <c r="E24" s="117"/>
      <c r="F24" s="117">
        <v>22.222222222222221</v>
      </c>
      <c r="G24" s="117">
        <v>24</v>
      </c>
      <c r="H24" s="117" t="s">
        <v>173</v>
      </c>
      <c r="I24" s="117"/>
      <c r="J24" s="117">
        <v>15.151515151515152</v>
      </c>
      <c r="K24" s="117">
        <v>7.4074074074074066</v>
      </c>
      <c r="L24" s="117">
        <v>50</v>
      </c>
      <c r="M24" s="117"/>
      <c r="N24" s="117">
        <v>46.666666666666664</v>
      </c>
      <c r="O24" s="117">
        <v>44</v>
      </c>
      <c r="P24" s="117">
        <v>60</v>
      </c>
      <c r="Q24" s="117"/>
      <c r="R24" s="117">
        <v>25.806451612903224</v>
      </c>
      <c r="S24" s="117">
        <v>25</v>
      </c>
      <c r="T24" s="117">
        <v>33.333333333333329</v>
      </c>
      <c r="U24" s="117"/>
      <c r="V24" s="117" t="s">
        <v>173</v>
      </c>
      <c r="W24" s="117" t="s">
        <v>173</v>
      </c>
      <c r="X24" s="117" t="s">
        <v>173</v>
      </c>
      <c r="Y24" s="24"/>
    </row>
    <row r="25" spans="1:25" x14ac:dyDescent="0.3"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24"/>
    </row>
    <row r="26" spans="1:25" s="53" customFormat="1" x14ac:dyDescent="0.3">
      <c r="A26" s="71" t="s">
        <v>171</v>
      </c>
      <c r="B26" s="121">
        <v>32.476720280565971</v>
      </c>
      <c r="C26" s="121">
        <v>38.606004496759688</v>
      </c>
      <c r="D26" s="121">
        <v>27.31424752144369</v>
      </c>
      <c r="E26" s="121"/>
      <c r="F26" s="121">
        <v>48.24753559693319</v>
      </c>
      <c r="G26" s="121">
        <v>53.797468354430379</v>
      </c>
      <c r="H26" s="121">
        <v>42.255125284738043</v>
      </c>
      <c r="I26" s="121"/>
      <c r="J26" s="121">
        <v>41.524042379788099</v>
      </c>
      <c r="K26" s="121">
        <v>46.373268133659337</v>
      </c>
      <c r="L26" s="121">
        <v>36.674816625916876</v>
      </c>
      <c r="M26" s="121"/>
      <c r="N26" s="121">
        <v>29.20898738073253</v>
      </c>
      <c r="O26" s="121">
        <v>35.654416505480334</v>
      </c>
      <c r="P26" s="121">
        <v>23.32155477031802</v>
      </c>
      <c r="Q26" s="121"/>
      <c r="R26" s="121">
        <v>37.842255823457293</v>
      </c>
      <c r="S26" s="121">
        <v>43.347241539174782</v>
      </c>
      <c r="T26" s="121">
        <v>33.503836317135551</v>
      </c>
      <c r="U26" s="121"/>
      <c r="V26" s="121">
        <v>16.281895504252734</v>
      </c>
      <c r="W26" s="121">
        <v>20.977353992848631</v>
      </c>
      <c r="X26" s="121">
        <v>13.04883052933935</v>
      </c>
      <c r="Y26" s="52"/>
    </row>
    <row r="27" spans="1:25" x14ac:dyDescent="0.3">
      <c r="A27" s="72" t="s">
        <v>168</v>
      </c>
      <c r="B27" s="117">
        <v>32.562679192338194</v>
      </c>
      <c r="C27" s="117">
        <v>38.910558170813722</v>
      </c>
      <c r="D27" s="117">
        <v>27.294038847957129</v>
      </c>
      <c r="E27" s="117"/>
      <c r="F27" s="117">
        <v>48.638132295719842</v>
      </c>
      <c r="G27" s="117">
        <v>54.604550379198272</v>
      </c>
      <c r="H27" s="117">
        <v>42.351598173515981</v>
      </c>
      <c r="I27" s="117"/>
      <c r="J27" s="117">
        <v>41.883519206939276</v>
      </c>
      <c r="K27" s="117">
        <v>47.25</v>
      </c>
      <c r="L27" s="117">
        <v>36.609336609336609</v>
      </c>
      <c r="M27" s="117"/>
      <c r="N27" s="117">
        <v>29.046287666977321</v>
      </c>
      <c r="O27" s="117">
        <v>35.517693315858459</v>
      </c>
      <c r="P27" s="117">
        <v>23.213230950974602</v>
      </c>
      <c r="Q27" s="117"/>
      <c r="R27" s="117">
        <v>37.918980053464942</v>
      </c>
      <c r="S27" s="117">
        <v>43.588539220291217</v>
      </c>
      <c r="T27" s="117">
        <v>33.504023408924652</v>
      </c>
      <c r="U27" s="117"/>
      <c r="V27" s="117">
        <v>16.377413835248106</v>
      </c>
      <c r="W27" s="117">
        <v>21.243210621605311</v>
      </c>
      <c r="X27" s="117">
        <v>13.064913722267871</v>
      </c>
      <c r="Y27" s="24"/>
    </row>
    <row r="28" spans="1:25" x14ac:dyDescent="0.3">
      <c r="A28" s="72" t="s">
        <v>169</v>
      </c>
      <c r="B28" s="117">
        <v>22.758620689655174</v>
      </c>
      <c r="C28" s="117">
        <v>20.634920634920633</v>
      </c>
      <c r="D28" s="117">
        <v>36.84210526315789</v>
      </c>
      <c r="E28" s="117"/>
      <c r="F28" s="117">
        <v>22.222222222222221</v>
      </c>
      <c r="G28" s="117">
        <v>24</v>
      </c>
      <c r="H28" s="117" t="s">
        <v>173</v>
      </c>
      <c r="I28" s="117"/>
      <c r="J28" s="117">
        <v>15.151515151515152</v>
      </c>
      <c r="K28" s="117">
        <v>7.4074074074074066</v>
      </c>
      <c r="L28" s="117">
        <v>50</v>
      </c>
      <c r="M28" s="117"/>
      <c r="N28" s="117">
        <v>46.666666666666664</v>
      </c>
      <c r="O28" s="117">
        <v>44</v>
      </c>
      <c r="P28" s="117">
        <v>60</v>
      </c>
      <c r="Q28" s="117"/>
      <c r="R28" s="117">
        <v>25.806451612903224</v>
      </c>
      <c r="S28" s="117">
        <v>25</v>
      </c>
      <c r="T28" s="117">
        <v>33.333333333333329</v>
      </c>
      <c r="U28" s="117"/>
      <c r="V28" s="117" t="s">
        <v>173</v>
      </c>
      <c r="W28" s="117" t="s">
        <v>173</v>
      </c>
      <c r="X28" s="117" t="s">
        <v>173</v>
      </c>
      <c r="Y28" s="24"/>
    </row>
    <row r="29" spans="1:25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24"/>
    </row>
    <row r="30" spans="1:25" s="53" customFormat="1" x14ac:dyDescent="0.3">
      <c r="A30" s="71" t="s">
        <v>172</v>
      </c>
      <c r="B30" s="121">
        <v>22.017434620174345</v>
      </c>
      <c r="C30" s="121">
        <v>24.316787506971558</v>
      </c>
      <c r="D30" s="121">
        <v>20.162016201620162</v>
      </c>
      <c r="E30" s="121"/>
      <c r="F30" s="121">
        <v>27.586206896551722</v>
      </c>
      <c r="G30" s="121">
        <v>33.333333333333329</v>
      </c>
      <c r="H30" s="121">
        <v>20.121951219512198</v>
      </c>
      <c r="I30" s="121"/>
      <c r="J30" s="121">
        <v>22.970297029702973</v>
      </c>
      <c r="K30" s="121">
        <v>25</v>
      </c>
      <c r="L30" s="121">
        <v>20.883534136546185</v>
      </c>
      <c r="M30" s="121"/>
      <c r="N30" s="121">
        <v>15.897435897435896</v>
      </c>
      <c r="O30" s="121">
        <v>19.154929577464788</v>
      </c>
      <c r="P30" s="121">
        <v>13.176470588235295</v>
      </c>
      <c r="Q30" s="121"/>
      <c r="R30" s="121">
        <v>20.348837209302324</v>
      </c>
      <c r="S30" s="121">
        <v>21.64750957854406</v>
      </c>
      <c r="T30" s="121">
        <v>19.35483870967742</v>
      </c>
      <c r="U30" s="121"/>
      <c r="V30" s="121">
        <v>25.674499564838992</v>
      </c>
      <c r="W30" s="121">
        <v>26.845637583892618</v>
      </c>
      <c r="X30" s="121">
        <v>24.928774928774931</v>
      </c>
      <c r="Y30" s="52"/>
    </row>
    <row r="31" spans="1:25" x14ac:dyDescent="0.3">
      <c r="A31" s="72" t="s">
        <v>168</v>
      </c>
      <c r="B31" s="117">
        <v>22.017434620174345</v>
      </c>
      <c r="C31" s="117">
        <v>24.316787506971558</v>
      </c>
      <c r="D31" s="117">
        <v>20.162016201620162</v>
      </c>
      <c r="E31" s="117"/>
      <c r="F31" s="117">
        <v>27.586206896551722</v>
      </c>
      <c r="G31" s="117">
        <v>33.333333333333329</v>
      </c>
      <c r="H31" s="117">
        <v>20.121951219512198</v>
      </c>
      <c r="I31" s="117"/>
      <c r="J31" s="117">
        <v>22.970297029702973</v>
      </c>
      <c r="K31" s="117">
        <v>25</v>
      </c>
      <c r="L31" s="117">
        <v>20.883534136546185</v>
      </c>
      <c r="M31" s="117"/>
      <c r="N31" s="117">
        <v>15.897435897435896</v>
      </c>
      <c r="O31" s="117">
        <v>19.154929577464788</v>
      </c>
      <c r="P31" s="117">
        <v>13.176470588235295</v>
      </c>
      <c r="Q31" s="117"/>
      <c r="R31" s="117">
        <v>20.348837209302324</v>
      </c>
      <c r="S31" s="117">
        <v>21.64750957854406</v>
      </c>
      <c r="T31" s="117">
        <v>19.35483870967742</v>
      </c>
      <c r="U31" s="117"/>
      <c r="V31" s="117">
        <v>25.674499564838992</v>
      </c>
      <c r="W31" s="117">
        <v>26.845637583892618</v>
      </c>
      <c r="X31" s="117">
        <v>24.928774928774931</v>
      </c>
      <c r="Y31" s="24"/>
    </row>
    <row r="32" spans="1:25" ht="15" thickBot="1" x14ac:dyDescent="0.35">
      <c r="A32" s="72" t="s">
        <v>169</v>
      </c>
      <c r="B32" s="117" t="s">
        <v>393</v>
      </c>
      <c r="C32" s="117" t="s">
        <v>393</v>
      </c>
      <c r="D32" s="117" t="s">
        <v>393</v>
      </c>
      <c r="E32" s="117"/>
      <c r="F32" s="117" t="s">
        <v>393</v>
      </c>
      <c r="G32" s="117" t="s">
        <v>393</v>
      </c>
      <c r="H32" s="117" t="s">
        <v>393</v>
      </c>
      <c r="I32" s="117"/>
      <c r="J32" s="117" t="s">
        <v>393</v>
      </c>
      <c r="K32" s="117" t="s">
        <v>393</v>
      </c>
      <c r="L32" s="117" t="s">
        <v>393</v>
      </c>
      <c r="M32" s="117"/>
      <c r="N32" s="117" t="s">
        <v>393</v>
      </c>
      <c r="O32" s="117" t="s">
        <v>393</v>
      </c>
      <c r="P32" s="117" t="s">
        <v>393</v>
      </c>
      <c r="Q32" s="117"/>
      <c r="R32" s="117" t="s">
        <v>393</v>
      </c>
      <c r="S32" s="117" t="s">
        <v>393</v>
      </c>
      <c r="T32" s="117" t="s">
        <v>393</v>
      </c>
      <c r="U32" s="117"/>
      <c r="V32" s="117" t="s">
        <v>393</v>
      </c>
      <c r="W32" s="117" t="s">
        <v>393</v>
      </c>
      <c r="X32" s="117" t="s">
        <v>393</v>
      </c>
    </row>
    <row r="33" spans="1:25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119"/>
      <c r="R33" s="119"/>
      <c r="S33" s="119"/>
      <c r="T33" s="119"/>
      <c r="U33" s="119"/>
      <c r="V33" s="119"/>
      <c r="W33" s="119"/>
      <c r="X33" s="119"/>
      <c r="Y33" s="24"/>
    </row>
    <row r="34" spans="1:25" x14ac:dyDescent="0.3">
      <c r="Y34" s="24"/>
    </row>
    <row r="35" spans="1:25" x14ac:dyDescent="0.3">
      <c r="Y35" s="24"/>
    </row>
    <row r="36" spans="1:25" x14ac:dyDescent="0.3">
      <c r="Y36" s="24"/>
    </row>
    <row r="37" spans="1:25" x14ac:dyDescent="0.3">
      <c r="Y37" s="24"/>
    </row>
    <row r="38" spans="1:25" x14ac:dyDescent="0.3">
      <c r="Y38" s="24"/>
    </row>
    <row r="39" spans="1:25" x14ac:dyDescent="0.3">
      <c r="Y39" s="14"/>
    </row>
    <row r="40" spans="1:25" x14ac:dyDescent="0.3">
      <c r="Y40" s="24"/>
    </row>
    <row r="41" spans="1:25" x14ac:dyDescent="0.3">
      <c r="Y41" s="24"/>
    </row>
    <row r="42" spans="1:25" x14ac:dyDescent="0.3">
      <c r="Y42" s="24"/>
    </row>
  </sheetData>
  <mergeCells count="11">
    <mergeCell ref="V5:X5"/>
    <mergeCell ref="A1:X1"/>
    <mergeCell ref="A2:X2"/>
    <mergeCell ref="A3:X3"/>
    <mergeCell ref="A4:X4"/>
    <mergeCell ref="A5:A6"/>
    <mergeCell ref="B5:D5"/>
    <mergeCell ref="F5:H5"/>
    <mergeCell ref="J5:L5"/>
    <mergeCell ref="N5:P5"/>
    <mergeCell ref="R5:T5"/>
  </mergeCells>
  <hyperlinks>
    <hyperlink ref="Y2" location="Contenido!A1" display="Contenido" xr:uid="{3237C524-F380-496E-B6DE-ECBBE959D63C}"/>
  </hyperlinks>
  <printOptions horizontalCentered="1"/>
  <pageMargins left="0.19685039370078741" right="0.19685039370078741" top="0.39370078740157483" bottom="0" header="0.31496062992125984" footer="0.31496062992125984"/>
  <pageSetup scale="78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FBB28-90BA-46E5-9892-42C0DF8F24D9}">
  <sheetPr>
    <tabColor rgb="FFF2DAB1"/>
    <pageSetUpPr fitToPage="1"/>
  </sheetPr>
  <dimension ref="A1:Y41"/>
  <sheetViews>
    <sheetView showGridLines="0" workbookViewId="0">
      <selection activeCell="Q11" sqref="Q11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4" style="12" customWidth="1"/>
    <col min="26" max="16384" width="11.44140625" style="1"/>
  </cols>
  <sheetData>
    <row r="1" spans="1:25" x14ac:dyDescent="0.3">
      <c r="A1" s="146" t="s">
        <v>256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</row>
    <row r="2" spans="1:25" x14ac:dyDescent="0.3">
      <c r="A2" s="147" t="s">
        <v>380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" t="s">
        <v>0</v>
      </c>
    </row>
    <row r="3" spans="1:25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</row>
    <row r="4" spans="1:25" x14ac:dyDescent="0.3">
      <c r="A4" s="147" t="s">
        <v>382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</row>
    <row r="5" spans="1:25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"/>
    </row>
    <row r="6" spans="1:25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1"/>
    </row>
    <row r="7" spans="1:25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1"/>
    </row>
    <row r="8" spans="1:25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Y8" s="1"/>
    </row>
    <row r="9" spans="1:25" x14ac:dyDescent="0.3">
      <c r="A9" s="48" t="s">
        <v>123</v>
      </c>
      <c r="B9" s="120">
        <f>SUM(B10:B32)</f>
        <v>14298</v>
      </c>
      <c r="C9" s="120">
        <f t="shared" ref="C9:X9" si="0">SUM(C10:C32)</f>
        <v>5999</v>
      </c>
      <c r="D9" s="120">
        <f t="shared" si="0"/>
        <v>8299</v>
      </c>
      <c r="E9" s="120"/>
      <c r="F9" s="120">
        <f t="shared" si="0"/>
        <v>1218</v>
      </c>
      <c r="G9" s="120">
        <f t="shared" si="0"/>
        <v>580</v>
      </c>
      <c r="H9" s="120">
        <f t="shared" si="0"/>
        <v>638</v>
      </c>
      <c r="I9" s="120"/>
      <c r="J9" s="120">
        <f t="shared" si="0"/>
        <v>1824</v>
      </c>
      <c r="K9" s="120">
        <f t="shared" si="0"/>
        <v>850</v>
      </c>
      <c r="L9" s="120">
        <f t="shared" si="0"/>
        <v>974</v>
      </c>
      <c r="M9" s="120"/>
      <c r="N9" s="120">
        <f t="shared" si="0"/>
        <v>2956</v>
      </c>
      <c r="O9" s="120">
        <f t="shared" si="0"/>
        <v>1285</v>
      </c>
      <c r="P9" s="120">
        <f t="shared" si="0"/>
        <v>1671</v>
      </c>
      <c r="Q9" s="120"/>
      <c r="R9" s="120">
        <f t="shared" si="0"/>
        <v>4001</v>
      </c>
      <c r="S9" s="120">
        <f t="shared" si="0"/>
        <v>1631</v>
      </c>
      <c r="T9" s="120">
        <f t="shared" si="0"/>
        <v>2370</v>
      </c>
      <c r="U9" s="120"/>
      <c r="V9" s="120">
        <f t="shared" si="0"/>
        <v>4299</v>
      </c>
      <c r="W9" s="120">
        <f t="shared" si="0"/>
        <v>1653</v>
      </c>
      <c r="X9" s="120">
        <f t="shared" si="0"/>
        <v>2646</v>
      </c>
    </row>
    <row r="10" spans="1:25" x14ac:dyDescent="0.3">
      <c r="A10" s="50" t="s">
        <v>177</v>
      </c>
      <c r="B10" s="115">
        <f>+F10+J10+N10+R10+V10</f>
        <v>193</v>
      </c>
      <c r="C10" s="115">
        <f t="shared" ref="C10:D10" si="1">+G10+K10+O10+S10+W10</f>
        <v>67</v>
      </c>
      <c r="D10" s="115">
        <f t="shared" si="1"/>
        <v>126</v>
      </c>
      <c r="E10" s="115"/>
      <c r="F10" s="115">
        <v>13</v>
      </c>
      <c r="G10" s="115">
        <v>7</v>
      </c>
      <c r="H10" s="115">
        <v>6</v>
      </c>
      <c r="I10" s="115"/>
      <c r="J10" s="115">
        <v>17</v>
      </c>
      <c r="K10" s="115">
        <v>8</v>
      </c>
      <c r="L10" s="115">
        <v>9</v>
      </c>
      <c r="M10" s="115"/>
      <c r="N10" s="115">
        <v>60</v>
      </c>
      <c r="O10" s="115">
        <v>23</v>
      </c>
      <c r="P10" s="115">
        <v>37</v>
      </c>
      <c r="Q10" s="115"/>
      <c r="R10" s="115">
        <v>60</v>
      </c>
      <c r="S10" s="115">
        <v>17</v>
      </c>
      <c r="T10" s="115">
        <v>43</v>
      </c>
      <c r="U10" s="115"/>
      <c r="V10" s="115">
        <v>43</v>
      </c>
      <c r="W10" s="115">
        <v>12</v>
      </c>
      <c r="X10" s="115">
        <v>31</v>
      </c>
      <c r="Y10" s="14"/>
    </row>
    <row r="11" spans="1:25" x14ac:dyDescent="0.3">
      <c r="A11" s="50" t="s">
        <v>178</v>
      </c>
      <c r="B11" s="115">
        <f t="shared" ref="B11:B32" si="2">+F11+J11+N11+R11+V11</f>
        <v>729</v>
      </c>
      <c r="C11" s="115">
        <f t="shared" ref="C11:C32" si="3">+G11+K11+O11+S11+W11</f>
        <v>360</v>
      </c>
      <c r="D11" s="115">
        <f t="shared" ref="D11:D32" si="4">+H11+L11+P11+T11+X11</f>
        <v>369</v>
      </c>
      <c r="E11" s="115"/>
      <c r="F11" s="115">
        <v>70</v>
      </c>
      <c r="G11" s="115">
        <v>42</v>
      </c>
      <c r="H11" s="115">
        <v>28</v>
      </c>
      <c r="I11" s="115"/>
      <c r="J11" s="115">
        <v>106</v>
      </c>
      <c r="K11" s="115">
        <v>65</v>
      </c>
      <c r="L11" s="115">
        <v>41</v>
      </c>
      <c r="M11" s="115"/>
      <c r="N11" s="115">
        <v>160</v>
      </c>
      <c r="O11" s="115">
        <v>78</v>
      </c>
      <c r="P11" s="115">
        <v>82</v>
      </c>
      <c r="Q11" s="115"/>
      <c r="R11" s="115">
        <v>165</v>
      </c>
      <c r="S11" s="115">
        <v>77</v>
      </c>
      <c r="T11" s="115">
        <v>88</v>
      </c>
      <c r="U11" s="115"/>
      <c r="V11" s="115">
        <v>228</v>
      </c>
      <c r="W11" s="115">
        <v>98</v>
      </c>
      <c r="X11" s="115">
        <v>130</v>
      </c>
    </row>
    <row r="12" spans="1:25" x14ac:dyDescent="0.3">
      <c r="A12" s="50" t="s">
        <v>180</v>
      </c>
      <c r="B12" s="115">
        <f t="shared" si="2"/>
        <v>718</v>
      </c>
      <c r="C12" s="115">
        <f t="shared" si="3"/>
        <v>235</v>
      </c>
      <c r="D12" s="115">
        <f t="shared" si="4"/>
        <v>483</v>
      </c>
      <c r="E12" s="115"/>
      <c r="F12" s="115">
        <v>71</v>
      </c>
      <c r="G12" s="115">
        <v>26</v>
      </c>
      <c r="H12" s="115">
        <v>45</v>
      </c>
      <c r="I12" s="115"/>
      <c r="J12" s="115">
        <v>100</v>
      </c>
      <c r="K12" s="115">
        <v>36</v>
      </c>
      <c r="L12" s="115">
        <v>64</v>
      </c>
      <c r="M12" s="115"/>
      <c r="N12" s="115">
        <v>139</v>
      </c>
      <c r="O12" s="115">
        <v>46</v>
      </c>
      <c r="P12" s="115">
        <v>93</v>
      </c>
      <c r="Q12" s="115"/>
      <c r="R12" s="115">
        <v>224</v>
      </c>
      <c r="S12" s="115">
        <v>74</v>
      </c>
      <c r="T12" s="115">
        <v>150</v>
      </c>
      <c r="U12" s="115"/>
      <c r="V12" s="115">
        <v>184</v>
      </c>
      <c r="W12" s="115">
        <v>53</v>
      </c>
      <c r="X12" s="115">
        <v>131</v>
      </c>
    </row>
    <row r="13" spans="1:25" x14ac:dyDescent="0.3">
      <c r="A13" s="50" t="s">
        <v>181</v>
      </c>
      <c r="B13" s="115">
        <f t="shared" si="2"/>
        <v>254</v>
      </c>
      <c r="C13" s="115">
        <f t="shared" si="3"/>
        <v>108</v>
      </c>
      <c r="D13" s="115">
        <f t="shared" si="4"/>
        <v>146</v>
      </c>
      <c r="E13" s="115"/>
      <c r="F13" s="115">
        <v>22</v>
      </c>
      <c r="G13" s="115">
        <v>11</v>
      </c>
      <c r="H13" s="115">
        <v>11</v>
      </c>
      <c r="I13" s="115"/>
      <c r="J13" s="115">
        <v>29</v>
      </c>
      <c r="K13" s="115">
        <v>12</v>
      </c>
      <c r="L13" s="115">
        <v>17</v>
      </c>
      <c r="M13" s="115"/>
      <c r="N13" s="115">
        <v>67</v>
      </c>
      <c r="O13" s="115">
        <v>31</v>
      </c>
      <c r="P13" s="115">
        <v>36</v>
      </c>
      <c r="Q13" s="115"/>
      <c r="R13" s="115">
        <v>55</v>
      </c>
      <c r="S13" s="115">
        <v>23</v>
      </c>
      <c r="T13" s="115">
        <v>32</v>
      </c>
      <c r="U13" s="115"/>
      <c r="V13" s="115">
        <v>81</v>
      </c>
      <c r="W13" s="115">
        <v>31</v>
      </c>
      <c r="X13" s="115">
        <v>50</v>
      </c>
      <c r="Y13" s="24"/>
    </row>
    <row r="14" spans="1:25" x14ac:dyDescent="0.3">
      <c r="A14" s="50" t="s">
        <v>182</v>
      </c>
      <c r="B14" s="115">
        <f t="shared" si="2"/>
        <v>938</v>
      </c>
      <c r="C14" s="115">
        <f t="shared" si="3"/>
        <v>363</v>
      </c>
      <c r="D14" s="115">
        <f t="shared" si="4"/>
        <v>575</v>
      </c>
      <c r="E14" s="115"/>
      <c r="F14" s="115">
        <v>41</v>
      </c>
      <c r="G14" s="115">
        <v>20</v>
      </c>
      <c r="H14" s="115">
        <v>21</v>
      </c>
      <c r="I14" s="115"/>
      <c r="J14" s="115">
        <v>96</v>
      </c>
      <c r="K14" s="115">
        <v>33</v>
      </c>
      <c r="L14" s="115">
        <v>63</v>
      </c>
      <c r="M14" s="115"/>
      <c r="N14" s="115">
        <v>171</v>
      </c>
      <c r="O14" s="115">
        <v>73</v>
      </c>
      <c r="P14" s="115">
        <v>98</v>
      </c>
      <c r="Q14" s="115"/>
      <c r="R14" s="115">
        <v>263</v>
      </c>
      <c r="S14" s="115">
        <v>90</v>
      </c>
      <c r="T14" s="115">
        <v>173</v>
      </c>
      <c r="U14" s="115"/>
      <c r="V14" s="115">
        <v>367</v>
      </c>
      <c r="W14" s="115">
        <v>147</v>
      </c>
      <c r="X14" s="115">
        <v>220</v>
      </c>
      <c r="Y14" s="14"/>
    </row>
    <row r="15" spans="1:25" x14ac:dyDescent="0.3">
      <c r="A15" s="50" t="s">
        <v>183</v>
      </c>
      <c r="B15" s="115">
        <f t="shared" si="2"/>
        <v>112</v>
      </c>
      <c r="C15" s="115">
        <f t="shared" si="3"/>
        <v>47</v>
      </c>
      <c r="D15" s="115">
        <f t="shared" si="4"/>
        <v>65</v>
      </c>
      <c r="E15" s="115"/>
      <c r="F15" s="115">
        <v>30</v>
      </c>
      <c r="G15" s="115">
        <v>12</v>
      </c>
      <c r="H15" s="115">
        <v>18</v>
      </c>
      <c r="I15" s="115"/>
      <c r="J15" s="115">
        <v>15</v>
      </c>
      <c r="K15" s="115">
        <v>10</v>
      </c>
      <c r="L15" s="115">
        <v>5</v>
      </c>
      <c r="M15" s="115"/>
      <c r="N15" s="115">
        <v>29</v>
      </c>
      <c r="O15" s="115">
        <v>9</v>
      </c>
      <c r="P15" s="115">
        <v>20</v>
      </c>
      <c r="Q15" s="115"/>
      <c r="R15" s="115">
        <v>20</v>
      </c>
      <c r="S15" s="115">
        <v>7</v>
      </c>
      <c r="T15" s="115">
        <v>13</v>
      </c>
      <c r="U15" s="115"/>
      <c r="V15" s="115">
        <v>18</v>
      </c>
      <c r="W15" s="115">
        <v>9</v>
      </c>
      <c r="X15" s="115">
        <v>9</v>
      </c>
      <c r="Y15" s="14"/>
    </row>
    <row r="16" spans="1:25" x14ac:dyDescent="0.3">
      <c r="A16" s="50" t="s">
        <v>184</v>
      </c>
      <c r="B16" s="115">
        <f t="shared" si="2"/>
        <v>1258</v>
      </c>
      <c r="C16" s="115">
        <f t="shared" si="3"/>
        <v>538</v>
      </c>
      <c r="D16" s="115">
        <f t="shared" si="4"/>
        <v>720</v>
      </c>
      <c r="E16" s="115"/>
      <c r="F16" s="115">
        <v>133</v>
      </c>
      <c r="G16" s="115">
        <v>56</v>
      </c>
      <c r="H16" s="115">
        <v>77</v>
      </c>
      <c r="I16" s="115"/>
      <c r="J16" s="115">
        <v>175</v>
      </c>
      <c r="K16" s="115">
        <v>83</v>
      </c>
      <c r="L16" s="115">
        <v>92</v>
      </c>
      <c r="M16" s="115"/>
      <c r="N16" s="115">
        <v>301</v>
      </c>
      <c r="O16" s="115">
        <v>128</v>
      </c>
      <c r="P16" s="115">
        <v>173</v>
      </c>
      <c r="Q16" s="115"/>
      <c r="R16" s="115">
        <v>316</v>
      </c>
      <c r="S16" s="115">
        <v>134</v>
      </c>
      <c r="T16" s="115">
        <v>182</v>
      </c>
      <c r="U16" s="115"/>
      <c r="V16" s="115">
        <v>333</v>
      </c>
      <c r="W16" s="115">
        <v>137</v>
      </c>
      <c r="X16" s="115">
        <v>196</v>
      </c>
      <c r="Y16" s="24"/>
    </row>
    <row r="17" spans="1:25" x14ac:dyDescent="0.3">
      <c r="A17" s="50" t="s">
        <v>185</v>
      </c>
      <c r="B17" s="115">
        <f t="shared" si="2"/>
        <v>1048</v>
      </c>
      <c r="C17" s="115">
        <f t="shared" si="3"/>
        <v>456</v>
      </c>
      <c r="D17" s="115">
        <f t="shared" si="4"/>
        <v>592</v>
      </c>
      <c r="E17" s="115"/>
      <c r="F17" s="115">
        <v>83</v>
      </c>
      <c r="G17" s="115">
        <v>38</v>
      </c>
      <c r="H17" s="115">
        <v>45</v>
      </c>
      <c r="I17" s="115"/>
      <c r="J17" s="115">
        <v>133</v>
      </c>
      <c r="K17" s="115">
        <v>62</v>
      </c>
      <c r="L17" s="115">
        <v>71</v>
      </c>
      <c r="M17" s="115"/>
      <c r="N17" s="115">
        <v>204</v>
      </c>
      <c r="O17" s="115">
        <v>102</v>
      </c>
      <c r="P17" s="115">
        <v>102</v>
      </c>
      <c r="Q17" s="115"/>
      <c r="R17" s="115">
        <v>279</v>
      </c>
      <c r="S17" s="115">
        <v>111</v>
      </c>
      <c r="T17" s="115">
        <v>168</v>
      </c>
      <c r="U17" s="115"/>
      <c r="V17" s="115">
        <v>349</v>
      </c>
      <c r="W17" s="115">
        <v>143</v>
      </c>
      <c r="X17" s="115">
        <v>206</v>
      </c>
      <c r="Y17" s="24"/>
    </row>
    <row r="18" spans="1:25" x14ac:dyDescent="0.3">
      <c r="A18" s="68" t="s">
        <v>188</v>
      </c>
      <c r="B18" s="115">
        <f t="shared" si="2"/>
        <v>1882</v>
      </c>
      <c r="C18" s="115">
        <f t="shared" si="3"/>
        <v>746</v>
      </c>
      <c r="D18" s="115">
        <f t="shared" si="4"/>
        <v>1136</v>
      </c>
      <c r="E18" s="115"/>
      <c r="F18" s="115">
        <v>161</v>
      </c>
      <c r="G18" s="115">
        <v>62</v>
      </c>
      <c r="H18" s="115">
        <v>99</v>
      </c>
      <c r="I18" s="115"/>
      <c r="J18" s="115">
        <v>232</v>
      </c>
      <c r="K18" s="115">
        <v>95</v>
      </c>
      <c r="L18" s="115">
        <v>137</v>
      </c>
      <c r="M18" s="115"/>
      <c r="N18" s="115">
        <v>395</v>
      </c>
      <c r="O18" s="115">
        <v>154</v>
      </c>
      <c r="P18" s="115">
        <v>241</v>
      </c>
      <c r="Q18" s="115"/>
      <c r="R18" s="115">
        <v>563</v>
      </c>
      <c r="S18" s="115">
        <v>230</v>
      </c>
      <c r="T18" s="115">
        <v>333</v>
      </c>
      <c r="U18" s="115"/>
      <c r="V18" s="115">
        <v>531</v>
      </c>
      <c r="W18" s="115">
        <v>205</v>
      </c>
      <c r="X18" s="115">
        <v>326</v>
      </c>
      <c r="Y18" s="24"/>
    </row>
    <row r="19" spans="1:25" x14ac:dyDescent="0.3">
      <c r="A19" s="50" t="s">
        <v>189</v>
      </c>
      <c r="B19" s="115">
        <f t="shared" si="2"/>
        <v>276</v>
      </c>
      <c r="C19" s="115">
        <f t="shared" si="3"/>
        <v>113</v>
      </c>
      <c r="D19" s="115">
        <f t="shared" si="4"/>
        <v>163</v>
      </c>
      <c r="E19" s="115"/>
      <c r="F19" s="115">
        <v>16</v>
      </c>
      <c r="G19" s="115">
        <v>9</v>
      </c>
      <c r="H19" s="115">
        <v>7</v>
      </c>
      <c r="I19" s="115"/>
      <c r="J19" s="115">
        <v>26</v>
      </c>
      <c r="K19" s="115">
        <v>11</v>
      </c>
      <c r="L19" s="115">
        <v>15</v>
      </c>
      <c r="M19" s="115"/>
      <c r="N19" s="115">
        <v>39</v>
      </c>
      <c r="O19" s="115">
        <v>21</v>
      </c>
      <c r="P19" s="115">
        <v>18</v>
      </c>
      <c r="Q19" s="115"/>
      <c r="R19" s="115">
        <v>90</v>
      </c>
      <c r="S19" s="115">
        <v>36</v>
      </c>
      <c r="T19" s="115">
        <v>54</v>
      </c>
      <c r="U19" s="115"/>
      <c r="V19" s="115">
        <v>105</v>
      </c>
      <c r="W19" s="115">
        <v>36</v>
      </c>
      <c r="X19" s="115">
        <v>69</v>
      </c>
      <c r="Y19" s="24"/>
    </row>
    <row r="20" spans="1:25" x14ac:dyDescent="0.3">
      <c r="A20" s="50" t="s">
        <v>190</v>
      </c>
      <c r="B20" s="115">
        <f t="shared" si="2"/>
        <v>978</v>
      </c>
      <c r="C20" s="115">
        <f t="shared" si="3"/>
        <v>412</v>
      </c>
      <c r="D20" s="115">
        <f t="shared" si="4"/>
        <v>566</v>
      </c>
      <c r="E20" s="115"/>
      <c r="F20" s="115">
        <v>108</v>
      </c>
      <c r="G20" s="115">
        <v>53</v>
      </c>
      <c r="H20" s="115">
        <v>55</v>
      </c>
      <c r="I20" s="115"/>
      <c r="J20" s="115">
        <v>147</v>
      </c>
      <c r="K20" s="115">
        <v>64</v>
      </c>
      <c r="L20" s="115">
        <v>83</v>
      </c>
      <c r="M20" s="115"/>
      <c r="N20" s="115">
        <v>211</v>
      </c>
      <c r="O20" s="115">
        <v>100</v>
      </c>
      <c r="P20" s="115">
        <v>111</v>
      </c>
      <c r="Q20" s="115"/>
      <c r="R20" s="115">
        <v>241</v>
      </c>
      <c r="S20" s="115">
        <v>100</v>
      </c>
      <c r="T20" s="115">
        <v>141</v>
      </c>
      <c r="U20" s="115"/>
      <c r="V20" s="115">
        <v>271</v>
      </c>
      <c r="W20" s="115">
        <v>95</v>
      </c>
      <c r="X20" s="115">
        <v>176</v>
      </c>
      <c r="Y20" s="24"/>
    </row>
    <row r="21" spans="1:25" x14ac:dyDescent="0.3">
      <c r="A21" s="50" t="s">
        <v>191</v>
      </c>
      <c r="B21" s="115">
        <f t="shared" si="2"/>
        <v>622</v>
      </c>
      <c r="C21" s="115">
        <f t="shared" si="3"/>
        <v>251</v>
      </c>
      <c r="D21" s="115">
        <f t="shared" si="4"/>
        <v>371</v>
      </c>
      <c r="E21" s="115"/>
      <c r="F21" s="115">
        <v>36</v>
      </c>
      <c r="G21" s="115">
        <v>17</v>
      </c>
      <c r="H21" s="115">
        <v>19</v>
      </c>
      <c r="I21" s="115"/>
      <c r="J21" s="115">
        <v>49</v>
      </c>
      <c r="K21" s="115">
        <v>20</v>
      </c>
      <c r="L21" s="115">
        <v>29</v>
      </c>
      <c r="M21" s="115"/>
      <c r="N21" s="115">
        <v>117</v>
      </c>
      <c r="O21" s="115">
        <v>53</v>
      </c>
      <c r="P21" s="115">
        <v>64</v>
      </c>
      <c r="Q21" s="115"/>
      <c r="R21" s="115">
        <v>232</v>
      </c>
      <c r="S21" s="115">
        <v>90</v>
      </c>
      <c r="T21" s="115">
        <v>142</v>
      </c>
      <c r="U21" s="115"/>
      <c r="V21" s="115">
        <v>188</v>
      </c>
      <c r="W21" s="115">
        <v>71</v>
      </c>
      <c r="X21" s="115">
        <v>117</v>
      </c>
      <c r="Y21" s="14"/>
    </row>
    <row r="22" spans="1:25" x14ac:dyDescent="0.3">
      <c r="A22" s="50" t="s">
        <v>192</v>
      </c>
      <c r="B22" s="115">
        <f t="shared" si="2"/>
        <v>713</v>
      </c>
      <c r="C22" s="115">
        <f t="shared" si="3"/>
        <v>275</v>
      </c>
      <c r="D22" s="115">
        <f t="shared" si="4"/>
        <v>438</v>
      </c>
      <c r="E22" s="115"/>
      <c r="F22" s="115">
        <v>58</v>
      </c>
      <c r="G22" s="115">
        <v>25</v>
      </c>
      <c r="H22" s="115">
        <v>33</v>
      </c>
      <c r="I22" s="115"/>
      <c r="J22" s="115">
        <v>83</v>
      </c>
      <c r="K22" s="115">
        <v>39</v>
      </c>
      <c r="L22" s="115">
        <v>44</v>
      </c>
      <c r="M22" s="115"/>
      <c r="N22" s="115">
        <v>168</v>
      </c>
      <c r="O22" s="115">
        <v>75</v>
      </c>
      <c r="P22" s="115">
        <v>93</v>
      </c>
      <c r="Q22" s="115"/>
      <c r="R22" s="115">
        <v>215</v>
      </c>
      <c r="S22" s="115">
        <v>81</v>
      </c>
      <c r="T22" s="115">
        <v>134</v>
      </c>
      <c r="U22" s="115"/>
      <c r="V22" s="115">
        <v>189</v>
      </c>
      <c r="W22" s="115">
        <v>55</v>
      </c>
      <c r="X22" s="115">
        <v>134</v>
      </c>
      <c r="Y22" s="24"/>
    </row>
    <row r="23" spans="1:25" x14ac:dyDescent="0.3">
      <c r="A23" s="50" t="s">
        <v>193</v>
      </c>
      <c r="B23" s="115">
        <f t="shared" si="2"/>
        <v>86</v>
      </c>
      <c r="C23" s="115">
        <f t="shared" si="3"/>
        <v>39</v>
      </c>
      <c r="D23" s="115">
        <f t="shared" si="4"/>
        <v>47</v>
      </c>
      <c r="E23" s="115"/>
      <c r="F23" s="115">
        <v>7</v>
      </c>
      <c r="G23" s="115">
        <v>3</v>
      </c>
      <c r="H23" s="115">
        <v>4</v>
      </c>
      <c r="I23" s="115"/>
      <c r="J23" s="115">
        <v>16</v>
      </c>
      <c r="K23" s="115">
        <v>5</v>
      </c>
      <c r="L23" s="115">
        <v>11</v>
      </c>
      <c r="M23" s="115"/>
      <c r="N23" s="115">
        <v>12</v>
      </c>
      <c r="O23" s="115">
        <v>5</v>
      </c>
      <c r="P23" s="115">
        <v>7</v>
      </c>
      <c r="Q23" s="115"/>
      <c r="R23" s="115">
        <v>27</v>
      </c>
      <c r="S23" s="115">
        <v>14</v>
      </c>
      <c r="T23" s="115">
        <v>13</v>
      </c>
      <c r="U23" s="115"/>
      <c r="V23" s="115">
        <v>24</v>
      </c>
      <c r="W23" s="115">
        <v>12</v>
      </c>
      <c r="X23" s="115">
        <v>12</v>
      </c>
      <c r="Y23" s="24"/>
    </row>
    <row r="24" spans="1:25" x14ac:dyDescent="0.3">
      <c r="A24" s="50" t="s">
        <v>194</v>
      </c>
      <c r="B24" s="115">
        <f t="shared" si="2"/>
        <v>99</v>
      </c>
      <c r="C24" s="115">
        <f t="shared" si="3"/>
        <v>36</v>
      </c>
      <c r="D24" s="115">
        <f t="shared" si="4"/>
        <v>63</v>
      </c>
      <c r="E24" s="115"/>
      <c r="F24" s="115">
        <v>10</v>
      </c>
      <c r="G24" s="115">
        <v>4</v>
      </c>
      <c r="H24" s="115">
        <v>6</v>
      </c>
      <c r="I24" s="115"/>
      <c r="J24" s="115">
        <v>11</v>
      </c>
      <c r="K24" s="115">
        <v>6</v>
      </c>
      <c r="L24" s="115">
        <v>5</v>
      </c>
      <c r="M24" s="115"/>
      <c r="N24" s="115">
        <v>13</v>
      </c>
      <c r="O24" s="115">
        <v>3</v>
      </c>
      <c r="P24" s="115">
        <v>10</v>
      </c>
      <c r="Q24" s="115"/>
      <c r="R24" s="115">
        <v>20</v>
      </c>
      <c r="S24" s="115">
        <v>8</v>
      </c>
      <c r="T24" s="115">
        <v>12</v>
      </c>
      <c r="U24" s="115"/>
      <c r="V24" s="115">
        <v>45</v>
      </c>
      <c r="W24" s="115">
        <v>15</v>
      </c>
      <c r="X24" s="115">
        <v>30</v>
      </c>
      <c r="Y24" s="24"/>
    </row>
    <row r="25" spans="1:25" x14ac:dyDescent="0.3">
      <c r="A25" s="50" t="s">
        <v>195</v>
      </c>
      <c r="B25" s="115">
        <f t="shared" si="2"/>
        <v>235</v>
      </c>
      <c r="C25" s="115">
        <f t="shared" si="3"/>
        <v>101</v>
      </c>
      <c r="D25" s="115">
        <f t="shared" si="4"/>
        <v>134</v>
      </c>
      <c r="E25" s="115"/>
      <c r="F25" s="115">
        <v>12</v>
      </c>
      <c r="G25" s="115">
        <v>6</v>
      </c>
      <c r="H25" s="115">
        <v>6</v>
      </c>
      <c r="I25" s="115"/>
      <c r="J25" s="115">
        <v>32</v>
      </c>
      <c r="K25" s="115">
        <v>17</v>
      </c>
      <c r="L25" s="115">
        <v>15</v>
      </c>
      <c r="M25" s="115"/>
      <c r="N25" s="115">
        <v>44</v>
      </c>
      <c r="O25" s="115">
        <v>18</v>
      </c>
      <c r="P25" s="115">
        <v>26</v>
      </c>
      <c r="Q25" s="115"/>
      <c r="R25" s="115">
        <v>56</v>
      </c>
      <c r="S25" s="115">
        <v>26</v>
      </c>
      <c r="T25" s="115">
        <v>30</v>
      </c>
      <c r="U25" s="115"/>
      <c r="V25" s="115">
        <v>91</v>
      </c>
      <c r="W25" s="115">
        <v>34</v>
      </c>
      <c r="X25" s="115">
        <v>57</v>
      </c>
      <c r="Y25" s="24"/>
    </row>
    <row r="26" spans="1:25" x14ac:dyDescent="0.3">
      <c r="A26" s="50" t="s">
        <v>196</v>
      </c>
      <c r="B26" s="115">
        <f t="shared" si="2"/>
        <v>240</v>
      </c>
      <c r="C26" s="115">
        <f t="shared" si="3"/>
        <v>95</v>
      </c>
      <c r="D26" s="115">
        <f t="shared" si="4"/>
        <v>145</v>
      </c>
      <c r="E26" s="115"/>
      <c r="F26" s="115">
        <v>13</v>
      </c>
      <c r="G26" s="115">
        <v>9</v>
      </c>
      <c r="H26" s="115">
        <v>4</v>
      </c>
      <c r="I26" s="115"/>
      <c r="J26" s="115">
        <v>24</v>
      </c>
      <c r="K26" s="115">
        <v>8</v>
      </c>
      <c r="L26" s="115">
        <v>16</v>
      </c>
      <c r="M26" s="115"/>
      <c r="N26" s="115">
        <v>43</v>
      </c>
      <c r="O26" s="115">
        <v>19</v>
      </c>
      <c r="P26" s="115">
        <v>24</v>
      </c>
      <c r="Q26" s="115"/>
      <c r="R26" s="115">
        <v>73</v>
      </c>
      <c r="S26" s="115">
        <v>27</v>
      </c>
      <c r="T26" s="115">
        <v>46</v>
      </c>
      <c r="U26" s="115"/>
      <c r="V26" s="115">
        <v>87</v>
      </c>
      <c r="W26" s="115">
        <v>32</v>
      </c>
      <c r="X26" s="115">
        <v>55</v>
      </c>
      <c r="Y26" s="24"/>
    </row>
    <row r="27" spans="1:25" x14ac:dyDescent="0.3">
      <c r="A27" s="50" t="s">
        <v>197</v>
      </c>
      <c r="B27" s="115">
        <f t="shared" si="2"/>
        <v>1258</v>
      </c>
      <c r="C27" s="115">
        <f t="shared" si="3"/>
        <v>592</v>
      </c>
      <c r="D27" s="115">
        <f t="shared" si="4"/>
        <v>666</v>
      </c>
      <c r="E27" s="115"/>
      <c r="F27" s="115">
        <v>104</v>
      </c>
      <c r="G27" s="115">
        <v>54</v>
      </c>
      <c r="H27" s="115">
        <v>50</v>
      </c>
      <c r="I27" s="115"/>
      <c r="J27" s="115">
        <v>162</v>
      </c>
      <c r="K27" s="115">
        <v>95</v>
      </c>
      <c r="L27" s="115">
        <v>67</v>
      </c>
      <c r="M27" s="115"/>
      <c r="N27" s="115">
        <v>256</v>
      </c>
      <c r="O27" s="115">
        <v>106</v>
      </c>
      <c r="P27" s="115">
        <v>150</v>
      </c>
      <c r="Q27" s="115"/>
      <c r="R27" s="115">
        <v>338</v>
      </c>
      <c r="S27" s="115">
        <v>170</v>
      </c>
      <c r="T27" s="115">
        <v>168</v>
      </c>
      <c r="U27" s="115"/>
      <c r="V27" s="115">
        <v>398</v>
      </c>
      <c r="W27" s="115">
        <v>167</v>
      </c>
      <c r="X27" s="115">
        <v>231</v>
      </c>
      <c r="Y27" s="24"/>
    </row>
    <row r="28" spans="1:25" x14ac:dyDescent="0.3">
      <c r="A28" s="50" t="s">
        <v>198</v>
      </c>
      <c r="B28" s="115">
        <f t="shared" si="2"/>
        <v>768</v>
      </c>
      <c r="C28" s="115">
        <f t="shared" si="3"/>
        <v>355</v>
      </c>
      <c r="D28" s="115">
        <f t="shared" si="4"/>
        <v>413</v>
      </c>
      <c r="E28" s="115"/>
      <c r="F28" s="115">
        <v>62</v>
      </c>
      <c r="G28" s="115">
        <v>40</v>
      </c>
      <c r="H28" s="115">
        <v>22</v>
      </c>
      <c r="I28" s="115"/>
      <c r="J28" s="115">
        <v>136</v>
      </c>
      <c r="K28" s="115">
        <v>64</v>
      </c>
      <c r="L28" s="115">
        <v>72</v>
      </c>
      <c r="M28" s="115"/>
      <c r="N28" s="115">
        <v>178</v>
      </c>
      <c r="O28" s="115">
        <v>80</v>
      </c>
      <c r="P28" s="115">
        <v>98</v>
      </c>
      <c r="Q28" s="115"/>
      <c r="R28" s="115">
        <v>226</v>
      </c>
      <c r="S28" s="115">
        <v>90</v>
      </c>
      <c r="T28" s="115">
        <v>136</v>
      </c>
      <c r="U28" s="115"/>
      <c r="V28" s="115">
        <v>166</v>
      </c>
      <c r="W28" s="115">
        <v>81</v>
      </c>
      <c r="X28" s="115">
        <v>85</v>
      </c>
      <c r="Y28" s="24"/>
    </row>
    <row r="29" spans="1:25" x14ac:dyDescent="0.3">
      <c r="A29" s="50" t="s">
        <v>199</v>
      </c>
      <c r="B29" s="115">
        <f t="shared" si="2"/>
        <v>403</v>
      </c>
      <c r="C29" s="115">
        <f t="shared" si="3"/>
        <v>169</v>
      </c>
      <c r="D29" s="115">
        <f t="shared" si="4"/>
        <v>234</v>
      </c>
      <c r="E29" s="115"/>
      <c r="F29" s="115">
        <v>19</v>
      </c>
      <c r="G29" s="115">
        <v>12</v>
      </c>
      <c r="H29" s="115">
        <v>7</v>
      </c>
      <c r="I29" s="115"/>
      <c r="J29" s="115">
        <v>47</v>
      </c>
      <c r="K29" s="115">
        <v>22</v>
      </c>
      <c r="L29" s="115">
        <v>25</v>
      </c>
      <c r="M29" s="115"/>
      <c r="N29" s="115">
        <v>84</v>
      </c>
      <c r="O29" s="115">
        <v>36</v>
      </c>
      <c r="P29" s="115">
        <v>48</v>
      </c>
      <c r="Q29" s="115"/>
      <c r="R29" s="115">
        <v>120</v>
      </c>
      <c r="S29" s="115">
        <v>48</v>
      </c>
      <c r="T29" s="115">
        <v>72</v>
      </c>
      <c r="U29" s="115"/>
      <c r="V29" s="115">
        <v>133</v>
      </c>
      <c r="W29" s="115">
        <v>51</v>
      </c>
      <c r="X29" s="115">
        <v>82</v>
      </c>
      <c r="Y29" s="24"/>
    </row>
    <row r="30" spans="1:25" x14ac:dyDescent="0.3">
      <c r="A30" s="50" t="s">
        <v>201</v>
      </c>
      <c r="B30" s="115">
        <f t="shared" si="2"/>
        <v>930</v>
      </c>
      <c r="C30" s="115">
        <f t="shared" si="3"/>
        <v>411</v>
      </c>
      <c r="D30" s="115">
        <f t="shared" si="4"/>
        <v>519</v>
      </c>
      <c r="E30" s="115"/>
      <c r="F30" s="115">
        <v>110</v>
      </c>
      <c r="G30" s="115">
        <v>53</v>
      </c>
      <c r="H30" s="115">
        <v>57</v>
      </c>
      <c r="I30" s="115"/>
      <c r="J30" s="115">
        <v>128</v>
      </c>
      <c r="K30" s="115">
        <v>63</v>
      </c>
      <c r="L30" s="115">
        <v>65</v>
      </c>
      <c r="M30" s="115"/>
      <c r="N30" s="115">
        <v>147</v>
      </c>
      <c r="O30" s="115">
        <v>71</v>
      </c>
      <c r="P30" s="115">
        <v>76</v>
      </c>
      <c r="Q30" s="115"/>
      <c r="R30" s="115">
        <v>275</v>
      </c>
      <c r="S30" s="115">
        <v>122</v>
      </c>
      <c r="T30" s="115">
        <v>153</v>
      </c>
      <c r="U30" s="115"/>
      <c r="V30" s="115">
        <v>270</v>
      </c>
      <c r="W30" s="115">
        <v>102</v>
      </c>
      <c r="X30" s="115">
        <v>168</v>
      </c>
      <c r="Y30" s="24"/>
    </row>
    <row r="31" spans="1:25" x14ac:dyDescent="0.3">
      <c r="A31" s="50" t="s">
        <v>202</v>
      </c>
      <c r="B31" s="115">
        <f t="shared" si="2"/>
        <v>483</v>
      </c>
      <c r="C31" s="115">
        <f t="shared" si="3"/>
        <v>196</v>
      </c>
      <c r="D31" s="115">
        <f t="shared" si="4"/>
        <v>287</v>
      </c>
      <c r="E31" s="115"/>
      <c r="F31" s="115">
        <v>32</v>
      </c>
      <c r="G31" s="115">
        <v>15</v>
      </c>
      <c r="H31" s="115">
        <v>17</v>
      </c>
      <c r="I31" s="115"/>
      <c r="J31" s="115">
        <v>52</v>
      </c>
      <c r="K31" s="115">
        <v>29</v>
      </c>
      <c r="L31" s="115">
        <v>23</v>
      </c>
      <c r="M31" s="115"/>
      <c r="N31" s="115">
        <v>100</v>
      </c>
      <c r="O31" s="115">
        <v>48</v>
      </c>
      <c r="P31" s="115">
        <v>52</v>
      </c>
      <c r="Q31" s="115"/>
      <c r="R31" s="115">
        <v>128</v>
      </c>
      <c r="S31" s="115">
        <v>49</v>
      </c>
      <c r="T31" s="115">
        <v>79</v>
      </c>
      <c r="U31" s="115"/>
      <c r="V31" s="115">
        <v>171</v>
      </c>
      <c r="W31" s="115">
        <v>55</v>
      </c>
      <c r="X31" s="115">
        <v>116</v>
      </c>
    </row>
    <row r="32" spans="1:25" ht="15" thickBot="1" x14ac:dyDescent="0.35">
      <c r="A32" s="55" t="s">
        <v>203</v>
      </c>
      <c r="B32" s="115">
        <f t="shared" si="2"/>
        <v>75</v>
      </c>
      <c r="C32" s="115">
        <f t="shared" si="3"/>
        <v>34</v>
      </c>
      <c r="D32" s="115">
        <f t="shared" si="4"/>
        <v>41</v>
      </c>
      <c r="E32" s="115"/>
      <c r="F32" s="115">
        <v>7</v>
      </c>
      <c r="G32" s="115">
        <v>6</v>
      </c>
      <c r="H32" s="115">
        <v>1</v>
      </c>
      <c r="I32" s="115"/>
      <c r="J32" s="115">
        <v>8</v>
      </c>
      <c r="K32" s="115">
        <v>3</v>
      </c>
      <c r="L32" s="115">
        <v>5</v>
      </c>
      <c r="M32" s="115"/>
      <c r="N32" s="115">
        <v>18</v>
      </c>
      <c r="O32" s="115">
        <v>6</v>
      </c>
      <c r="P32" s="115">
        <v>12</v>
      </c>
      <c r="Q32" s="115"/>
      <c r="R32" s="115">
        <v>15</v>
      </c>
      <c r="S32" s="115">
        <v>7</v>
      </c>
      <c r="T32" s="115">
        <v>8</v>
      </c>
      <c r="U32" s="115"/>
      <c r="V32" s="115">
        <v>27</v>
      </c>
      <c r="W32" s="115">
        <v>12</v>
      </c>
      <c r="X32" s="115">
        <v>15</v>
      </c>
      <c r="Y32" s="24"/>
    </row>
    <row r="33" spans="1:25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119"/>
      <c r="R33" s="119"/>
      <c r="S33" s="119"/>
      <c r="T33" s="119"/>
      <c r="U33" s="119"/>
      <c r="V33" s="119"/>
      <c r="W33" s="119"/>
      <c r="X33" s="119"/>
      <c r="Y33" s="24"/>
    </row>
    <row r="34" spans="1:25" x14ac:dyDescent="0.3">
      <c r="Y34" s="24"/>
    </row>
    <row r="35" spans="1:25" x14ac:dyDescent="0.3">
      <c r="Y35" s="24"/>
    </row>
    <row r="36" spans="1:25" x14ac:dyDescent="0.3">
      <c r="Y36" s="24"/>
    </row>
    <row r="37" spans="1:25" x14ac:dyDescent="0.3">
      <c r="Y37" s="24"/>
    </row>
    <row r="38" spans="1:25" x14ac:dyDescent="0.3">
      <c r="Y38" s="14"/>
    </row>
    <row r="39" spans="1:25" x14ac:dyDescent="0.3">
      <c r="Y39" s="24"/>
    </row>
    <row r="40" spans="1:25" x14ac:dyDescent="0.3">
      <c r="Y40" s="24"/>
    </row>
    <row r="41" spans="1:25" x14ac:dyDescent="0.3">
      <c r="Y41" s="24"/>
    </row>
  </sheetData>
  <mergeCells count="12"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hyperlinks>
    <hyperlink ref="Y2" location="Contenido!A1" display="Contenido" xr:uid="{89B4EF02-B02B-4F8C-9655-E2103B8EE05E}"/>
  </hyperlinks>
  <printOptions horizontalCentered="1"/>
  <pageMargins left="0.19685039370078741" right="0.19685039370078741" top="0.39370078740157483" bottom="0" header="0.31496062992125984" footer="0.31496062992125984"/>
  <pageSetup scale="78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F10A7-A18C-42E2-8F6B-A8E2E81437C6}">
  <sheetPr>
    <tabColor rgb="FFF2DAB1"/>
    <pageSetUpPr fitToPage="1"/>
  </sheetPr>
  <dimension ref="A1:Y41"/>
  <sheetViews>
    <sheetView showGridLines="0" workbookViewId="0">
      <selection activeCell="B9" sqref="B9:X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4" style="12" customWidth="1"/>
    <col min="26" max="16384" width="11.44140625" style="1"/>
  </cols>
  <sheetData>
    <row r="1" spans="1:25" x14ac:dyDescent="0.3">
      <c r="A1" s="146" t="s">
        <v>257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</row>
    <row r="2" spans="1:25" x14ac:dyDescent="0.3">
      <c r="A2" s="147" t="s">
        <v>383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" t="s">
        <v>0</v>
      </c>
    </row>
    <row r="3" spans="1:25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</row>
    <row r="4" spans="1:25" x14ac:dyDescent="0.3">
      <c r="A4" s="147" t="s">
        <v>382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</row>
    <row r="5" spans="1:25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"/>
    </row>
    <row r="6" spans="1:25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1"/>
    </row>
    <row r="7" spans="1:25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1"/>
    </row>
    <row r="8" spans="1:25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Y8" s="1"/>
    </row>
    <row r="9" spans="1:25" s="53" customFormat="1" x14ac:dyDescent="0.3">
      <c r="A9" s="48" t="s">
        <v>123</v>
      </c>
      <c r="B9" s="121">
        <v>69.566486644285504</v>
      </c>
      <c r="C9" s="121">
        <v>64.132991233696814</v>
      </c>
      <c r="D9" s="121">
        <v>74.104830788463261</v>
      </c>
      <c r="E9" s="121"/>
      <c r="F9" s="121">
        <v>55.288243304584661</v>
      </c>
      <c r="G9" s="121">
        <v>49.956933677863915</v>
      </c>
      <c r="H9" s="121">
        <v>61.228406909788866</v>
      </c>
      <c r="I9" s="121"/>
      <c r="J9" s="121">
        <v>61.642446772558301</v>
      </c>
      <c r="K9" s="121">
        <v>57.316250842886042</v>
      </c>
      <c r="L9" s="121">
        <v>65.989159891598916</v>
      </c>
      <c r="M9" s="121"/>
      <c r="N9" s="121">
        <v>73.368081409779109</v>
      </c>
      <c r="O9" s="121">
        <v>67.418677859391394</v>
      </c>
      <c r="P9" s="121">
        <v>78.70937352802639</v>
      </c>
      <c r="Q9" s="121"/>
      <c r="R9" s="121">
        <v>65.611675959330924</v>
      </c>
      <c r="S9" s="121">
        <v>60.880925718551701</v>
      </c>
      <c r="T9" s="121">
        <v>69.318514185434339</v>
      </c>
      <c r="U9" s="121"/>
      <c r="V9" s="121">
        <v>81.667933130699083</v>
      </c>
      <c r="W9" s="121">
        <v>77.788235294117641</v>
      </c>
      <c r="X9" s="121">
        <v>84.294361261548261</v>
      </c>
      <c r="Y9" s="14"/>
    </row>
    <row r="10" spans="1:25" x14ac:dyDescent="0.3">
      <c r="A10" s="50" t="s">
        <v>177</v>
      </c>
      <c r="B10" s="117">
        <v>38.067061143984219</v>
      </c>
      <c r="C10" s="117">
        <v>29.777777777777775</v>
      </c>
      <c r="D10" s="117">
        <v>44.680851063829785</v>
      </c>
      <c r="E10" s="117"/>
      <c r="F10" s="117">
        <v>18.571428571428573</v>
      </c>
      <c r="G10" s="117">
        <v>21.875</v>
      </c>
      <c r="H10" s="117">
        <v>15.789473684210526</v>
      </c>
      <c r="I10" s="117"/>
      <c r="J10" s="117">
        <v>20.238095238095237</v>
      </c>
      <c r="K10" s="117">
        <v>19.047619047619047</v>
      </c>
      <c r="L10" s="117">
        <v>21.428571428571427</v>
      </c>
      <c r="M10" s="117"/>
      <c r="N10" s="117">
        <v>56.074766355140184</v>
      </c>
      <c r="O10" s="117">
        <v>46.938775510204081</v>
      </c>
      <c r="P10" s="117">
        <v>63.793103448275865</v>
      </c>
      <c r="Q10" s="117"/>
      <c r="R10" s="117">
        <v>34.090909090909086</v>
      </c>
      <c r="S10" s="117">
        <v>21.25</v>
      </c>
      <c r="T10" s="117">
        <v>44.791666666666671</v>
      </c>
      <c r="U10" s="117"/>
      <c r="V10" s="117">
        <v>61.428571428571431</v>
      </c>
      <c r="W10" s="117">
        <v>54.54545454545454</v>
      </c>
      <c r="X10" s="117">
        <v>64.583333333333343</v>
      </c>
      <c r="Y10" s="14"/>
    </row>
    <row r="11" spans="1:25" x14ac:dyDescent="0.3">
      <c r="A11" s="50" t="s">
        <v>178</v>
      </c>
      <c r="B11" s="117">
        <v>59.656301145662852</v>
      </c>
      <c r="C11" s="117">
        <v>58.346839546191241</v>
      </c>
      <c r="D11" s="117">
        <v>60.991735537190081</v>
      </c>
      <c r="E11" s="117"/>
      <c r="F11" s="117">
        <v>36.082474226804123</v>
      </c>
      <c r="G11" s="117">
        <v>35.593220338983052</v>
      </c>
      <c r="H11" s="117">
        <v>36.84210526315789</v>
      </c>
      <c r="I11" s="117"/>
      <c r="J11" s="117">
        <v>54.639175257731956</v>
      </c>
      <c r="K11" s="117">
        <v>59.090909090909093</v>
      </c>
      <c r="L11" s="117">
        <v>48.80952380952381</v>
      </c>
      <c r="M11" s="117"/>
      <c r="N11" s="117">
        <v>61.776061776061773</v>
      </c>
      <c r="O11" s="117">
        <v>59.090909090909093</v>
      </c>
      <c r="P11" s="117">
        <v>64.566929133858267</v>
      </c>
      <c r="Q11" s="117"/>
      <c r="R11" s="117">
        <v>51.724137931034484</v>
      </c>
      <c r="S11" s="117">
        <v>53.846153846153847</v>
      </c>
      <c r="T11" s="117">
        <v>50</v>
      </c>
      <c r="U11" s="117"/>
      <c r="V11" s="117">
        <v>89.0625</v>
      </c>
      <c r="W11" s="117">
        <v>85.964912280701753</v>
      </c>
      <c r="X11" s="117">
        <v>91.549295774647888</v>
      </c>
    </row>
    <row r="12" spans="1:25" x14ac:dyDescent="0.3">
      <c r="A12" s="50" t="s">
        <v>180</v>
      </c>
      <c r="B12" s="117">
        <v>81.963470319634695</v>
      </c>
      <c r="C12" s="117">
        <v>73.208722741433021</v>
      </c>
      <c r="D12" s="117">
        <v>87.027027027027032</v>
      </c>
      <c r="E12" s="117"/>
      <c r="F12" s="117">
        <v>76.344086021505376</v>
      </c>
      <c r="G12" s="117">
        <v>66.666666666666657</v>
      </c>
      <c r="H12" s="117">
        <v>83.333333333333343</v>
      </c>
      <c r="I12" s="117"/>
      <c r="J12" s="117">
        <v>63.694267515923563</v>
      </c>
      <c r="K12" s="117">
        <v>62.068965517241381</v>
      </c>
      <c r="L12" s="117">
        <v>64.646464646464651</v>
      </c>
      <c r="M12" s="117"/>
      <c r="N12" s="117">
        <v>82.248520710059168</v>
      </c>
      <c r="O12" s="117">
        <v>75.409836065573771</v>
      </c>
      <c r="P12" s="117">
        <v>86.111111111111114</v>
      </c>
      <c r="Q12" s="117"/>
      <c r="R12" s="117">
        <v>85.171102661596947</v>
      </c>
      <c r="S12" s="117">
        <v>71.15384615384616</v>
      </c>
      <c r="T12" s="117">
        <v>94.339622641509436</v>
      </c>
      <c r="U12" s="117"/>
      <c r="V12" s="117">
        <v>94.845360824742258</v>
      </c>
      <c r="W12" s="117">
        <v>89.830508474576277</v>
      </c>
      <c r="X12" s="117">
        <v>97.037037037037038</v>
      </c>
    </row>
    <row r="13" spans="1:25" x14ac:dyDescent="0.3">
      <c r="A13" s="50" t="s">
        <v>181</v>
      </c>
      <c r="B13" s="117">
        <v>76.737160120845928</v>
      </c>
      <c r="C13" s="117">
        <v>68.789808917197448</v>
      </c>
      <c r="D13" s="117">
        <v>83.908045977011497</v>
      </c>
      <c r="E13" s="117"/>
      <c r="F13" s="117">
        <v>75.862068965517238</v>
      </c>
      <c r="G13" s="117">
        <v>73.333333333333329</v>
      </c>
      <c r="H13" s="117">
        <v>78.571428571428569</v>
      </c>
      <c r="I13" s="117"/>
      <c r="J13" s="117">
        <v>70.731707317073173</v>
      </c>
      <c r="K13" s="117">
        <v>63.157894736842103</v>
      </c>
      <c r="L13" s="117">
        <v>77.272727272727266</v>
      </c>
      <c r="M13" s="117"/>
      <c r="N13" s="117">
        <v>80.722891566265062</v>
      </c>
      <c r="O13" s="117">
        <v>67.391304347826093</v>
      </c>
      <c r="P13" s="117">
        <v>97.297297297297305</v>
      </c>
      <c r="Q13" s="117"/>
      <c r="R13" s="117">
        <v>61.797752808988761</v>
      </c>
      <c r="S13" s="117">
        <v>57.499999999999993</v>
      </c>
      <c r="T13" s="117">
        <v>65.306122448979593</v>
      </c>
      <c r="U13" s="117"/>
      <c r="V13" s="117">
        <v>91.011235955056179</v>
      </c>
      <c r="W13" s="117">
        <v>83.78378378378379</v>
      </c>
      <c r="X13" s="117">
        <v>96.15384615384616</v>
      </c>
    </row>
    <row r="14" spans="1:25" x14ac:dyDescent="0.3">
      <c r="A14" s="50" t="s">
        <v>182</v>
      </c>
      <c r="B14" s="117">
        <v>76.885245901639337</v>
      </c>
      <c r="C14" s="117">
        <v>69.142857142857139</v>
      </c>
      <c r="D14" s="117">
        <v>82.733812949640281</v>
      </c>
      <c r="E14" s="117"/>
      <c r="F14" s="117">
        <v>64.0625</v>
      </c>
      <c r="G14" s="117">
        <v>62.5</v>
      </c>
      <c r="H14" s="117">
        <v>65.625</v>
      </c>
      <c r="I14" s="117"/>
      <c r="J14" s="117">
        <v>64</v>
      </c>
      <c r="K14" s="117">
        <v>50.769230769230766</v>
      </c>
      <c r="L14" s="117">
        <v>74.117647058823536</v>
      </c>
      <c r="M14" s="117"/>
      <c r="N14" s="117">
        <v>78.082191780821915</v>
      </c>
      <c r="O14" s="117">
        <v>73.73737373737373</v>
      </c>
      <c r="P14" s="117">
        <v>81.666666666666671</v>
      </c>
      <c r="Q14" s="117"/>
      <c r="R14" s="117">
        <v>69.761273209549074</v>
      </c>
      <c r="S14" s="117">
        <v>58.064516129032263</v>
      </c>
      <c r="T14" s="117">
        <v>77.927927927927925</v>
      </c>
      <c r="U14" s="117"/>
      <c r="V14" s="117">
        <v>89.512195121951223</v>
      </c>
      <c r="W14" s="117">
        <v>84.482758620689651</v>
      </c>
      <c r="X14" s="117">
        <v>93.220338983050837</v>
      </c>
      <c r="Y14" s="24"/>
    </row>
    <row r="15" spans="1:25" x14ac:dyDescent="0.3">
      <c r="A15" s="50" t="s">
        <v>183</v>
      </c>
      <c r="B15" s="117">
        <v>92.561983471074385</v>
      </c>
      <c r="C15" s="117">
        <v>92.156862745098039</v>
      </c>
      <c r="D15" s="117">
        <v>92.857142857142861</v>
      </c>
      <c r="E15" s="117"/>
      <c r="F15" s="117">
        <v>81.081081081081081</v>
      </c>
      <c r="G15" s="117">
        <v>85.714285714285708</v>
      </c>
      <c r="H15" s="117">
        <v>78.260869565217391</v>
      </c>
      <c r="I15" s="117"/>
      <c r="J15" s="117">
        <v>100</v>
      </c>
      <c r="K15" s="117">
        <v>100</v>
      </c>
      <c r="L15" s="117">
        <v>100</v>
      </c>
      <c r="M15" s="117"/>
      <c r="N15" s="117">
        <v>100</v>
      </c>
      <c r="O15" s="117">
        <v>100</v>
      </c>
      <c r="P15" s="117">
        <v>100</v>
      </c>
      <c r="Q15" s="117"/>
      <c r="R15" s="117">
        <v>90.909090909090907</v>
      </c>
      <c r="S15" s="117">
        <v>77.777777777777786</v>
      </c>
      <c r="T15" s="117">
        <v>100</v>
      </c>
      <c r="U15" s="117"/>
      <c r="V15" s="117">
        <v>100</v>
      </c>
      <c r="W15" s="117">
        <v>100</v>
      </c>
      <c r="X15" s="117">
        <v>100</v>
      </c>
      <c r="Y15" s="24"/>
    </row>
    <row r="16" spans="1:25" x14ac:dyDescent="0.3">
      <c r="A16" s="50" t="s">
        <v>184</v>
      </c>
      <c r="B16" s="117">
        <v>59.088774072334424</v>
      </c>
      <c r="C16" s="117">
        <v>53.800000000000004</v>
      </c>
      <c r="D16" s="117">
        <v>63.77325066430469</v>
      </c>
      <c r="E16" s="117"/>
      <c r="F16" s="117">
        <v>38.439306358381501</v>
      </c>
      <c r="G16" s="117">
        <v>31.111111111111111</v>
      </c>
      <c r="H16" s="117">
        <v>46.385542168674696</v>
      </c>
      <c r="I16" s="117"/>
      <c r="J16" s="117">
        <v>47.683923705722073</v>
      </c>
      <c r="K16" s="117">
        <v>44.623655913978496</v>
      </c>
      <c r="L16" s="117">
        <v>50.828729281767963</v>
      </c>
      <c r="M16" s="117"/>
      <c r="N16" s="117">
        <v>72.53012048192771</v>
      </c>
      <c r="O16" s="117">
        <v>66.666666666666657</v>
      </c>
      <c r="P16" s="117">
        <v>77.578475336322867</v>
      </c>
      <c r="Q16" s="117"/>
      <c r="R16" s="117">
        <v>49.921011058451811</v>
      </c>
      <c r="S16" s="117">
        <v>46.689895470383277</v>
      </c>
      <c r="T16" s="117">
        <v>52.601156069364166</v>
      </c>
      <c r="U16" s="117"/>
      <c r="V16" s="117">
        <v>90.489130434782609</v>
      </c>
      <c r="W16" s="117">
        <v>88.387096774193552</v>
      </c>
      <c r="X16" s="117">
        <v>92.018779342723008</v>
      </c>
      <c r="Y16" s="14"/>
    </row>
    <row r="17" spans="1:25" x14ac:dyDescent="0.3">
      <c r="A17" s="50" t="s">
        <v>185</v>
      </c>
      <c r="B17" s="117">
        <v>82.649842271293366</v>
      </c>
      <c r="C17" s="117">
        <v>81.283422459893046</v>
      </c>
      <c r="D17" s="117">
        <v>83.734087694483733</v>
      </c>
      <c r="E17" s="117"/>
      <c r="F17" s="117">
        <v>64.341085271317837</v>
      </c>
      <c r="G17" s="117">
        <v>57.575757575757578</v>
      </c>
      <c r="H17" s="117">
        <v>71.428571428571431</v>
      </c>
      <c r="I17" s="117"/>
      <c r="J17" s="117">
        <v>80.606060606060609</v>
      </c>
      <c r="K17" s="117">
        <v>84.93150684931507</v>
      </c>
      <c r="L17" s="117">
        <v>77.173913043478265</v>
      </c>
      <c r="M17" s="117"/>
      <c r="N17" s="117">
        <v>84.647302904564313</v>
      </c>
      <c r="O17" s="117">
        <v>85.714285714285708</v>
      </c>
      <c r="P17" s="117">
        <v>83.606557377049185</v>
      </c>
      <c r="Q17" s="117"/>
      <c r="R17" s="117">
        <v>75.815217391304344</v>
      </c>
      <c r="S17" s="117">
        <v>73.026315789473685</v>
      </c>
      <c r="T17" s="117">
        <v>77.777777777777786</v>
      </c>
      <c r="U17" s="117"/>
      <c r="V17" s="117">
        <v>95.61643835616438</v>
      </c>
      <c r="W17" s="117">
        <v>94.701986754966882</v>
      </c>
      <c r="X17" s="117">
        <v>96.261682242990659</v>
      </c>
      <c r="Y17" s="24"/>
    </row>
    <row r="18" spans="1:25" x14ac:dyDescent="0.3">
      <c r="A18" s="68" t="s">
        <v>188</v>
      </c>
      <c r="B18" s="117">
        <v>67.99132947976878</v>
      </c>
      <c r="C18" s="117">
        <v>60.947712418300661</v>
      </c>
      <c r="D18" s="117">
        <v>73.575129533678748</v>
      </c>
      <c r="E18" s="117"/>
      <c r="F18" s="117">
        <v>49.691358024691354</v>
      </c>
      <c r="G18" s="117">
        <v>37.349397590361441</v>
      </c>
      <c r="H18" s="117">
        <v>62.658227848101269</v>
      </c>
      <c r="I18" s="117"/>
      <c r="J18" s="117">
        <v>57.711442786069654</v>
      </c>
      <c r="K18" s="117">
        <v>48.469387755102041</v>
      </c>
      <c r="L18" s="117">
        <v>66.504854368932044</v>
      </c>
      <c r="M18" s="117"/>
      <c r="N18" s="117">
        <v>68.576388888888886</v>
      </c>
      <c r="O18" s="117">
        <v>59.230769230769234</v>
      </c>
      <c r="P18" s="117">
        <v>76.265822784810126</v>
      </c>
      <c r="Q18" s="117"/>
      <c r="R18" s="117">
        <v>66.785290628706989</v>
      </c>
      <c r="S18" s="117">
        <v>64.245810055865931</v>
      </c>
      <c r="T18" s="117">
        <v>68.659793814432987</v>
      </c>
      <c r="U18" s="117"/>
      <c r="V18" s="117">
        <v>85.232744783306586</v>
      </c>
      <c r="W18" s="117">
        <v>84.016393442622956</v>
      </c>
      <c r="X18" s="117">
        <v>86.01583113456465</v>
      </c>
      <c r="Y18" s="24"/>
    </row>
    <row r="19" spans="1:25" x14ac:dyDescent="0.3">
      <c r="A19" s="50" t="s">
        <v>189</v>
      </c>
      <c r="B19" s="117">
        <v>82.388059701492537</v>
      </c>
      <c r="C19" s="117">
        <v>77.931034482758619</v>
      </c>
      <c r="D19" s="117">
        <v>85.78947368421052</v>
      </c>
      <c r="E19" s="117"/>
      <c r="F19" s="117">
        <v>84.210526315789465</v>
      </c>
      <c r="G19" s="117">
        <v>81.818181818181827</v>
      </c>
      <c r="H19" s="117">
        <v>87.5</v>
      </c>
      <c r="I19" s="117"/>
      <c r="J19" s="117">
        <v>74.285714285714292</v>
      </c>
      <c r="K19" s="117">
        <v>73.333333333333329</v>
      </c>
      <c r="L19" s="117">
        <v>75</v>
      </c>
      <c r="M19" s="117"/>
      <c r="N19" s="117">
        <v>78</v>
      </c>
      <c r="O19" s="117">
        <v>84</v>
      </c>
      <c r="P19" s="117">
        <v>72</v>
      </c>
      <c r="Q19" s="117"/>
      <c r="R19" s="117">
        <v>81.818181818181827</v>
      </c>
      <c r="S19" s="117">
        <v>81.818181818181827</v>
      </c>
      <c r="T19" s="117">
        <v>81.818181818181827</v>
      </c>
      <c r="U19" s="117"/>
      <c r="V19" s="117">
        <v>86.776859504132233</v>
      </c>
      <c r="W19" s="117">
        <v>72</v>
      </c>
      <c r="X19" s="117">
        <v>97.183098591549296</v>
      </c>
      <c r="Y19" s="24"/>
    </row>
    <row r="20" spans="1:25" x14ac:dyDescent="0.3">
      <c r="A20" s="50" t="s">
        <v>190</v>
      </c>
      <c r="B20" s="117">
        <v>70.107526881720432</v>
      </c>
      <c r="C20" s="117">
        <v>63.678516228748073</v>
      </c>
      <c r="D20" s="117">
        <v>75.668449197860966</v>
      </c>
      <c r="E20" s="117"/>
      <c r="F20" s="117">
        <v>59.340659340659343</v>
      </c>
      <c r="G20" s="117">
        <v>59.550561797752813</v>
      </c>
      <c r="H20" s="117">
        <v>59.13978494623656</v>
      </c>
      <c r="I20" s="117"/>
      <c r="J20" s="117">
        <v>63.090128755364802</v>
      </c>
      <c r="K20" s="117">
        <v>53.333333333333336</v>
      </c>
      <c r="L20" s="117">
        <v>73.451327433628322</v>
      </c>
      <c r="M20" s="117"/>
      <c r="N20" s="117">
        <v>71.525423728813564</v>
      </c>
      <c r="O20" s="117">
        <v>66.225165562913915</v>
      </c>
      <c r="P20" s="117">
        <v>77.083333333333343</v>
      </c>
      <c r="Q20" s="117"/>
      <c r="R20" s="117">
        <v>68.857142857142861</v>
      </c>
      <c r="S20" s="117">
        <v>62.893081761006286</v>
      </c>
      <c r="T20" s="117">
        <v>73.821989528795811</v>
      </c>
      <c r="U20" s="117"/>
      <c r="V20" s="117">
        <v>80.895522388059703</v>
      </c>
      <c r="W20" s="117">
        <v>74.21875</v>
      </c>
      <c r="X20" s="117">
        <v>85.024154589371975</v>
      </c>
      <c r="Y20" s="24"/>
    </row>
    <row r="21" spans="1:25" x14ac:dyDescent="0.3">
      <c r="A21" s="50" t="s">
        <v>191</v>
      </c>
      <c r="B21" s="117">
        <v>80.884265279583872</v>
      </c>
      <c r="C21" s="117">
        <v>77.950310559006212</v>
      </c>
      <c r="D21" s="117">
        <v>82.997762863534675</v>
      </c>
      <c r="E21" s="117"/>
      <c r="F21" s="117">
        <v>54.54545454545454</v>
      </c>
      <c r="G21" s="117">
        <v>45.945945945945951</v>
      </c>
      <c r="H21" s="117">
        <v>65.517241379310349</v>
      </c>
      <c r="I21" s="117"/>
      <c r="J21" s="117">
        <v>66.21621621621621</v>
      </c>
      <c r="K21" s="117">
        <v>60.606060606060609</v>
      </c>
      <c r="L21" s="117">
        <v>70.731707317073173</v>
      </c>
      <c r="M21" s="117"/>
      <c r="N21" s="117">
        <v>86.029411764705884</v>
      </c>
      <c r="O21" s="117">
        <v>80.303030303030297</v>
      </c>
      <c r="P21" s="117">
        <v>91.428571428571431</v>
      </c>
      <c r="Q21" s="117"/>
      <c r="R21" s="117">
        <v>90.980392156862749</v>
      </c>
      <c r="S21" s="117">
        <v>93.75</v>
      </c>
      <c r="T21" s="117">
        <v>89.308176100628927</v>
      </c>
      <c r="U21" s="117"/>
      <c r="V21" s="117">
        <v>78.991596638655466</v>
      </c>
      <c r="W21" s="117">
        <v>78.888888888888886</v>
      </c>
      <c r="X21" s="117">
        <v>79.054054054054063</v>
      </c>
      <c r="Y21" s="24"/>
    </row>
    <row r="22" spans="1:25" x14ac:dyDescent="0.3">
      <c r="A22" s="50" t="s">
        <v>192</v>
      </c>
      <c r="B22" s="117">
        <v>86.215235792019357</v>
      </c>
      <c r="C22" s="117">
        <v>82.089552238805979</v>
      </c>
      <c r="D22" s="117">
        <v>89.024390243902445</v>
      </c>
      <c r="E22" s="117"/>
      <c r="F22" s="117">
        <v>82.857142857142861</v>
      </c>
      <c r="G22" s="117">
        <v>73.529411764705884</v>
      </c>
      <c r="H22" s="117">
        <v>91.666666666666657</v>
      </c>
      <c r="I22" s="117"/>
      <c r="J22" s="117">
        <v>85.567010309278345</v>
      </c>
      <c r="K22" s="117">
        <v>75</v>
      </c>
      <c r="L22" s="117">
        <v>97.777777777777771</v>
      </c>
      <c r="M22" s="117"/>
      <c r="N22" s="117">
        <v>94.382022471910105</v>
      </c>
      <c r="O22" s="117">
        <v>90.361445783132538</v>
      </c>
      <c r="P22" s="117">
        <v>97.894736842105274</v>
      </c>
      <c r="Q22" s="117"/>
      <c r="R22" s="117">
        <v>82.692307692307693</v>
      </c>
      <c r="S22" s="117">
        <v>83.505154639175259</v>
      </c>
      <c r="T22" s="117">
        <v>82.208588957055213</v>
      </c>
      <c r="U22" s="117"/>
      <c r="V22" s="117">
        <v>85.13513513513513</v>
      </c>
      <c r="W22" s="117">
        <v>79.710144927536234</v>
      </c>
      <c r="X22" s="117">
        <v>87.58169934640523</v>
      </c>
      <c r="Y22" s="24"/>
    </row>
    <row r="23" spans="1:25" x14ac:dyDescent="0.3">
      <c r="A23" s="50" t="s">
        <v>193</v>
      </c>
      <c r="B23" s="117">
        <v>100</v>
      </c>
      <c r="C23" s="117">
        <v>100</v>
      </c>
      <c r="D23" s="117">
        <v>100</v>
      </c>
      <c r="E23" s="117"/>
      <c r="F23" s="117">
        <v>100</v>
      </c>
      <c r="G23" s="117">
        <v>100</v>
      </c>
      <c r="H23" s="117">
        <v>100</v>
      </c>
      <c r="I23" s="117"/>
      <c r="J23" s="117">
        <v>100</v>
      </c>
      <c r="K23" s="117">
        <v>100</v>
      </c>
      <c r="L23" s="117">
        <v>100</v>
      </c>
      <c r="M23" s="117"/>
      <c r="N23" s="117">
        <v>100</v>
      </c>
      <c r="O23" s="117">
        <v>100</v>
      </c>
      <c r="P23" s="117">
        <v>100</v>
      </c>
      <c r="Q23" s="117"/>
      <c r="R23" s="117">
        <v>100</v>
      </c>
      <c r="S23" s="117">
        <v>100</v>
      </c>
      <c r="T23" s="117">
        <v>100</v>
      </c>
      <c r="U23" s="117"/>
      <c r="V23" s="117">
        <v>100</v>
      </c>
      <c r="W23" s="117">
        <v>100</v>
      </c>
      <c r="X23" s="117">
        <v>100</v>
      </c>
      <c r="Y23" s="24"/>
    </row>
    <row r="24" spans="1:25" x14ac:dyDescent="0.3">
      <c r="A24" s="50" t="s">
        <v>194</v>
      </c>
      <c r="B24" s="117">
        <v>100</v>
      </c>
      <c r="C24" s="117">
        <v>100</v>
      </c>
      <c r="D24" s="117">
        <v>100</v>
      </c>
      <c r="E24" s="117"/>
      <c r="F24" s="117">
        <v>100</v>
      </c>
      <c r="G24" s="117">
        <v>100</v>
      </c>
      <c r="H24" s="117">
        <v>100</v>
      </c>
      <c r="I24" s="117"/>
      <c r="J24" s="117">
        <v>100</v>
      </c>
      <c r="K24" s="117">
        <v>100</v>
      </c>
      <c r="L24" s="117">
        <v>100</v>
      </c>
      <c r="M24" s="117"/>
      <c r="N24" s="117">
        <v>100</v>
      </c>
      <c r="O24" s="117">
        <v>100</v>
      </c>
      <c r="P24" s="117">
        <v>100</v>
      </c>
      <c r="Q24" s="117"/>
      <c r="R24" s="117">
        <v>100</v>
      </c>
      <c r="S24" s="117">
        <v>100</v>
      </c>
      <c r="T24" s="117">
        <v>100</v>
      </c>
      <c r="U24" s="117"/>
      <c r="V24" s="117">
        <v>100</v>
      </c>
      <c r="W24" s="117">
        <v>100</v>
      </c>
      <c r="X24" s="117">
        <v>100</v>
      </c>
      <c r="Y24" s="24"/>
    </row>
    <row r="25" spans="1:25" x14ac:dyDescent="0.3">
      <c r="A25" s="50" t="s">
        <v>195</v>
      </c>
      <c r="B25" s="117">
        <v>70.149253731343293</v>
      </c>
      <c r="C25" s="117">
        <v>61.963190184049076</v>
      </c>
      <c r="D25" s="117">
        <v>77.906976744186053</v>
      </c>
      <c r="E25" s="117"/>
      <c r="F25" s="117">
        <v>57.142857142857139</v>
      </c>
      <c r="G25" s="117">
        <v>50</v>
      </c>
      <c r="H25" s="117">
        <v>66.666666666666657</v>
      </c>
      <c r="I25" s="117"/>
      <c r="J25" s="117">
        <v>76.19047619047619</v>
      </c>
      <c r="K25" s="117">
        <v>73.91304347826086</v>
      </c>
      <c r="L25" s="117">
        <v>78.94736842105263</v>
      </c>
      <c r="M25" s="117"/>
      <c r="N25" s="117">
        <v>75.862068965517238</v>
      </c>
      <c r="O25" s="117">
        <v>66.666666666666657</v>
      </c>
      <c r="P25" s="117">
        <v>83.870967741935488</v>
      </c>
      <c r="Q25" s="117"/>
      <c r="R25" s="117">
        <v>52.830188679245282</v>
      </c>
      <c r="S25" s="117">
        <v>45.614035087719294</v>
      </c>
      <c r="T25" s="117">
        <v>61.224489795918366</v>
      </c>
      <c r="U25" s="117"/>
      <c r="V25" s="117">
        <v>84.259259259259252</v>
      </c>
      <c r="W25" s="117">
        <v>77.272727272727266</v>
      </c>
      <c r="X25" s="117">
        <v>89.0625</v>
      </c>
      <c r="Y25" s="14"/>
    </row>
    <row r="26" spans="1:25" x14ac:dyDescent="0.3">
      <c r="A26" s="50" t="s">
        <v>196</v>
      </c>
      <c r="B26" s="117">
        <v>65.573770491803273</v>
      </c>
      <c r="C26" s="117">
        <v>62.913907284768214</v>
      </c>
      <c r="D26" s="117">
        <v>67.441860465116278</v>
      </c>
      <c r="E26" s="117"/>
      <c r="F26" s="117">
        <v>34.210526315789473</v>
      </c>
      <c r="G26" s="117">
        <v>50</v>
      </c>
      <c r="H26" s="117">
        <v>20</v>
      </c>
      <c r="I26" s="117"/>
      <c r="J26" s="117">
        <v>51.063829787234042</v>
      </c>
      <c r="K26" s="117">
        <v>42.105263157894733</v>
      </c>
      <c r="L26" s="117">
        <v>57.142857142857139</v>
      </c>
      <c r="M26" s="117"/>
      <c r="N26" s="117">
        <v>66.153846153846146</v>
      </c>
      <c r="O26" s="117">
        <v>59.375</v>
      </c>
      <c r="P26" s="117">
        <v>72.727272727272734</v>
      </c>
      <c r="Q26" s="117"/>
      <c r="R26" s="117">
        <v>63.478260869565219</v>
      </c>
      <c r="S26" s="117">
        <v>64.285714285714292</v>
      </c>
      <c r="T26" s="117">
        <v>63.013698630136986</v>
      </c>
      <c r="U26" s="117"/>
      <c r="V26" s="117">
        <v>86.138613861386133</v>
      </c>
      <c r="W26" s="117">
        <v>80</v>
      </c>
      <c r="X26" s="117">
        <v>90.163934426229503</v>
      </c>
      <c r="Y26" s="24"/>
    </row>
    <row r="27" spans="1:25" x14ac:dyDescent="0.3">
      <c r="A27" s="50" t="s">
        <v>197</v>
      </c>
      <c r="B27" s="117">
        <v>63.696202531645575</v>
      </c>
      <c r="C27" s="117">
        <v>57.699805068226119</v>
      </c>
      <c r="D27" s="117">
        <v>70.179135932560584</v>
      </c>
      <c r="E27" s="117"/>
      <c r="F27" s="117">
        <v>58.426966292134829</v>
      </c>
      <c r="G27" s="117">
        <v>49.541284403669728</v>
      </c>
      <c r="H27" s="117">
        <v>72.463768115942031</v>
      </c>
      <c r="I27" s="117"/>
      <c r="J27" s="117">
        <v>56.84210526315789</v>
      </c>
      <c r="K27" s="117">
        <v>54.285714285714285</v>
      </c>
      <c r="L27" s="117">
        <v>60.909090909090914</v>
      </c>
      <c r="M27" s="117"/>
      <c r="N27" s="117">
        <v>65.80976863753213</v>
      </c>
      <c r="O27" s="117">
        <v>55.78947368421052</v>
      </c>
      <c r="P27" s="117">
        <v>75.376884422110564</v>
      </c>
      <c r="Q27" s="117"/>
      <c r="R27" s="117">
        <v>56.427378964941568</v>
      </c>
      <c r="S27" s="117">
        <v>52.959501557632393</v>
      </c>
      <c r="T27" s="117">
        <v>60.431654676258994</v>
      </c>
      <c r="U27" s="117"/>
      <c r="V27" s="117">
        <v>75.954198473282446</v>
      </c>
      <c r="W27" s="117">
        <v>72.294372294372295</v>
      </c>
      <c r="X27" s="117">
        <v>78.839590443686006</v>
      </c>
      <c r="Y27" s="24"/>
    </row>
    <row r="28" spans="1:25" x14ac:dyDescent="0.3">
      <c r="A28" s="50" t="s">
        <v>198</v>
      </c>
      <c r="B28" s="117">
        <v>74.418604651162795</v>
      </c>
      <c r="C28" s="117">
        <v>77.680525164113789</v>
      </c>
      <c r="D28" s="117">
        <v>71.826086956521735</v>
      </c>
      <c r="E28" s="117"/>
      <c r="F28" s="117">
        <v>77.5</v>
      </c>
      <c r="G28" s="117">
        <v>75.471698113207552</v>
      </c>
      <c r="H28" s="117">
        <v>81.481481481481481</v>
      </c>
      <c r="I28" s="117"/>
      <c r="J28" s="117">
        <v>86.075949367088612</v>
      </c>
      <c r="K28" s="117">
        <v>83.116883116883116</v>
      </c>
      <c r="L28" s="117">
        <v>88.888888888888886</v>
      </c>
      <c r="M28" s="117"/>
      <c r="N28" s="117">
        <v>89</v>
      </c>
      <c r="O28" s="117">
        <v>91.954022988505741</v>
      </c>
      <c r="P28" s="117">
        <v>86.725663716814154</v>
      </c>
      <c r="Q28" s="117"/>
      <c r="R28" s="117">
        <v>81.294964028776988</v>
      </c>
      <c r="S28" s="117">
        <v>81.081081081081081</v>
      </c>
      <c r="T28" s="117">
        <v>81.437125748502993</v>
      </c>
      <c r="U28" s="117"/>
      <c r="V28" s="117">
        <v>52.531645569620252</v>
      </c>
      <c r="W28" s="117">
        <v>62.790697674418603</v>
      </c>
      <c r="X28" s="117">
        <v>45.454545454545453</v>
      </c>
      <c r="Y28" s="24"/>
    </row>
    <row r="29" spans="1:25" x14ac:dyDescent="0.3">
      <c r="A29" s="50" t="s">
        <v>199</v>
      </c>
      <c r="B29" s="117">
        <v>52.473958333333336</v>
      </c>
      <c r="C29" s="117">
        <v>44.356955380577432</v>
      </c>
      <c r="D29" s="117">
        <v>60.465116279069761</v>
      </c>
      <c r="E29" s="117"/>
      <c r="F29" s="117">
        <v>34.545454545454547</v>
      </c>
      <c r="G29" s="117">
        <v>38.70967741935484</v>
      </c>
      <c r="H29" s="117">
        <v>29.166666666666668</v>
      </c>
      <c r="I29" s="117"/>
      <c r="J29" s="117">
        <v>37.6</v>
      </c>
      <c r="K29" s="117">
        <v>34.920634920634917</v>
      </c>
      <c r="L29" s="117">
        <v>40.322580645161288</v>
      </c>
      <c r="M29" s="117"/>
      <c r="N29" s="117">
        <v>66.141732283464577</v>
      </c>
      <c r="O29" s="117">
        <v>50.704225352112672</v>
      </c>
      <c r="P29" s="117">
        <v>85.714285714285708</v>
      </c>
      <c r="Q29" s="117"/>
      <c r="R29" s="117">
        <v>47.244094488188978</v>
      </c>
      <c r="S29" s="117">
        <v>41.025641025641022</v>
      </c>
      <c r="T29" s="117">
        <v>52.554744525547449</v>
      </c>
      <c r="U29" s="117"/>
      <c r="V29" s="117">
        <v>64.251207729468589</v>
      </c>
      <c r="W29" s="117">
        <v>51.515151515151516</v>
      </c>
      <c r="X29" s="117">
        <v>75.925925925925924</v>
      </c>
      <c r="Y29" s="24"/>
    </row>
    <row r="30" spans="1:25" x14ac:dyDescent="0.3">
      <c r="A30" s="50" t="s">
        <v>201</v>
      </c>
      <c r="B30" s="117">
        <v>70.241691842900295</v>
      </c>
      <c r="C30" s="117">
        <v>67.156862745098039</v>
      </c>
      <c r="D30" s="117">
        <v>72.893258426966284</v>
      </c>
      <c r="E30" s="117"/>
      <c r="F30" s="117">
        <v>82.706766917293223</v>
      </c>
      <c r="G30" s="117">
        <v>81.538461538461533</v>
      </c>
      <c r="H30" s="117">
        <v>83.82352941176471</v>
      </c>
      <c r="I30" s="117"/>
      <c r="J30" s="117">
        <v>72.727272727272734</v>
      </c>
      <c r="K30" s="117">
        <v>67.741935483870961</v>
      </c>
      <c r="L30" s="117">
        <v>78.313253012048193</v>
      </c>
      <c r="M30" s="117"/>
      <c r="N30" s="117">
        <v>59.036144578313255</v>
      </c>
      <c r="O30" s="117">
        <v>58.196721311475407</v>
      </c>
      <c r="P30" s="117">
        <v>59.842519685039377</v>
      </c>
      <c r="Q30" s="117"/>
      <c r="R30" s="117">
        <v>71.614583333333343</v>
      </c>
      <c r="S30" s="117">
        <v>68.539325842696627</v>
      </c>
      <c r="T30" s="117">
        <v>74.271844660194176</v>
      </c>
      <c r="U30" s="117"/>
      <c r="V30" s="117">
        <v>70.680628272251312</v>
      </c>
      <c r="W30" s="117">
        <v>66.233766233766232</v>
      </c>
      <c r="X30" s="117">
        <v>73.68421052631578</v>
      </c>
      <c r="Y30" s="24"/>
    </row>
    <row r="31" spans="1:25" x14ac:dyDescent="0.3">
      <c r="A31" s="50" t="s">
        <v>202</v>
      </c>
      <c r="B31" s="117">
        <v>68.220338983050837</v>
      </c>
      <c r="C31" s="117">
        <v>62.820512820512818</v>
      </c>
      <c r="D31" s="117">
        <v>72.474747474747474</v>
      </c>
      <c r="E31" s="117"/>
      <c r="F31" s="117">
        <v>64</v>
      </c>
      <c r="G31" s="117">
        <v>57.692307692307686</v>
      </c>
      <c r="H31" s="117">
        <v>70.833333333333343</v>
      </c>
      <c r="I31" s="117"/>
      <c r="J31" s="117">
        <v>68.421052631578945</v>
      </c>
      <c r="K31" s="117">
        <v>72.5</v>
      </c>
      <c r="L31" s="117">
        <v>63.888888888888886</v>
      </c>
      <c r="M31" s="117"/>
      <c r="N31" s="117">
        <v>71.942446043165461</v>
      </c>
      <c r="O31" s="117">
        <v>68.571428571428569</v>
      </c>
      <c r="P31" s="117">
        <v>75.362318840579718</v>
      </c>
      <c r="Q31" s="117"/>
      <c r="R31" s="117">
        <v>57.142857142857139</v>
      </c>
      <c r="S31" s="117">
        <v>54.444444444444443</v>
      </c>
      <c r="T31" s="117">
        <v>58.955223880597018</v>
      </c>
      <c r="U31" s="117"/>
      <c r="V31" s="117">
        <v>78.082191780821915</v>
      </c>
      <c r="W31" s="117">
        <v>63.953488372093027</v>
      </c>
      <c r="X31" s="117">
        <v>87.218045112781951</v>
      </c>
      <c r="Y31" s="24"/>
    </row>
    <row r="32" spans="1:25" ht="15" thickBot="1" x14ac:dyDescent="0.35">
      <c r="A32" s="55" t="s">
        <v>203</v>
      </c>
      <c r="B32" s="117">
        <v>81.521739130434781</v>
      </c>
      <c r="C32" s="117">
        <v>72.340425531914903</v>
      </c>
      <c r="D32" s="117">
        <v>91.111111111111114</v>
      </c>
      <c r="E32" s="117"/>
      <c r="F32" s="117">
        <v>87.5</v>
      </c>
      <c r="G32" s="117">
        <v>85.714285714285708</v>
      </c>
      <c r="H32" s="117">
        <v>100</v>
      </c>
      <c r="I32" s="117"/>
      <c r="J32" s="117">
        <v>88.888888888888886</v>
      </c>
      <c r="K32" s="117">
        <v>100</v>
      </c>
      <c r="L32" s="117">
        <v>83.333333333333343</v>
      </c>
      <c r="M32" s="117"/>
      <c r="N32" s="117">
        <v>90</v>
      </c>
      <c r="O32" s="117">
        <v>85.714285714285708</v>
      </c>
      <c r="P32" s="117">
        <v>92.307692307692307</v>
      </c>
      <c r="Q32" s="117"/>
      <c r="R32" s="117">
        <v>57.692307692307686</v>
      </c>
      <c r="S32" s="117">
        <v>41.17647058823529</v>
      </c>
      <c r="T32" s="117">
        <v>88.888888888888886</v>
      </c>
      <c r="U32" s="117"/>
      <c r="V32" s="117">
        <v>93.103448275862064</v>
      </c>
      <c r="W32" s="117">
        <v>92.307692307692307</v>
      </c>
      <c r="X32" s="117">
        <v>93.75</v>
      </c>
      <c r="Y32" s="24"/>
    </row>
    <row r="33" spans="1:25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119"/>
      <c r="R33" s="119"/>
      <c r="S33" s="119"/>
      <c r="T33" s="119"/>
      <c r="U33" s="119"/>
      <c r="V33" s="119"/>
      <c r="W33" s="119"/>
      <c r="X33" s="119"/>
      <c r="Y33" s="24"/>
    </row>
    <row r="34" spans="1:25" x14ac:dyDescent="0.3">
      <c r="Y34" s="24"/>
    </row>
    <row r="35" spans="1:25" x14ac:dyDescent="0.3">
      <c r="Y35" s="24"/>
    </row>
    <row r="36" spans="1:25" x14ac:dyDescent="0.3">
      <c r="Y36" s="24"/>
    </row>
    <row r="37" spans="1:25" x14ac:dyDescent="0.3">
      <c r="Y37" s="24"/>
    </row>
    <row r="38" spans="1:25" x14ac:dyDescent="0.3">
      <c r="Y38" s="14"/>
    </row>
    <row r="39" spans="1:25" x14ac:dyDescent="0.3">
      <c r="Y39" s="24"/>
    </row>
    <row r="40" spans="1:25" x14ac:dyDescent="0.3">
      <c r="Y40" s="24"/>
    </row>
    <row r="41" spans="1:25" x14ac:dyDescent="0.3">
      <c r="Y41" s="24"/>
    </row>
  </sheetData>
  <mergeCells count="12"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hyperlinks>
    <hyperlink ref="Y2" location="Contenido!A1" display="Contenido" xr:uid="{6BC86FD9-EB53-45AE-A625-B8C543B52BF1}"/>
  </hyperlinks>
  <printOptions horizontalCentered="1"/>
  <pageMargins left="0.19685039370078741" right="0.19685039370078741" top="0.39370078740157483" bottom="0" header="0.31496062992125984" footer="0.31496062992125984"/>
  <pageSetup scale="78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417AD-CE6A-41CF-8DDE-7FF27AD5ABF0}">
  <sheetPr>
    <tabColor rgb="FFF2DAB1"/>
    <pageSetUpPr fitToPage="1"/>
  </sheetPr>
  <dimension ref="A1:Y41"/>
  <sheetViews>
    <sheetView showGridLines="0" workbookViewId="0">
      <selection activeCell="B9" sqref="B9:X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4" style="12" customWidth="1"/>
    <col min="26" max="16384" width="11.44140625" style="1"/>
  </cols>
  <sheetData>
    <row r="1" spans="1:25" x14ac:dyDescent="0.3">
      <c r="A1" s="146" t="s">
        <v>258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</row>
    <row r="2" spans="1:25" x14ac:dyDescent="0.3">
      <c r="A2" s="147" t="s">
        <v>381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" t="s">
        <v>0</v>
      </c>
    </row>
    <row r="3" spans="1:25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</row>
    <row r="4" spans="1:25" x14ac:dyDescent="0.3">
      <c r="A4" s="147" t="s">
        <v>382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</row>
    <row r="5" spans="1:25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"/>
    </row>
    <row r="6" spans="1:25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1"/>
    </row>
    <row r="7" spans="1:25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1"/>
    </row>
    <row r="8" spans="1:25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Y8" s="1"/>
    </row>
    <row r="9" spans="1:25" x14ac:dyDescent="0.3">
      <c r="A9" s="48" t="s">
        <v>123</v>
      </c>
      <c r="B9" s="120">
        <f>SUM(B10:B32)</f>
        <v>6255</v>
      </c>
      <c r="C9" s="120">
        <f t="shared" ref="C9:X9" si="0">SUM(C10:C32)</f>
        <v>3355</v>
      </c>
      <c r="D9" s="120">
        <f t="shared" si="0"/>
        <v>2900</v>
      </c>
      <c r="E9" s="120"/>
      <c r="F9" s="120">
        <f t="shared" si="0"/>
        <v>985</v>
      </c>
      <c r="G9" s="120">
        <f t="shared" si="0"/>
        <v>581</v>
      </c>
      <c r="H9" s="120">
        <f t="shared" si="0"/>
        <v>404</v>
      </c>
      <c r="I9" s="120"/>
      <c r="J9" s="120">
        <f t="shared" si="0"/>
        <v>1135</v>
      </c>
      <c r="K9" s="120">
        <f t="shared" si="0"/>
        <v>633</v>
      </c>
      <c r="L9" s="120">
        <f t="shared" si="0"/>
        <v>502</v>
      </c>
      <c r="M9" s="120"/>
      <c r="N9" s="120">
        <f t="shared" si="0"/>
        <v>1073</v>
      </c>
      <c r="O9" s="120">
        <f t="shared" si="0"/>
        <v>621</v>
      </c>
      <c r="P9" s="120">
        <f t="shared" si="0"/>
        <v>452</v>
      </c>
      <c r="Q9" s="120"/>
      <c r="R9" s="120">
        <f t="shared" si="0"/>
        <v>2097</v>
      </c>
      <c r="S9" s="120">
        <f t="shared" si="0"/>
        <v>1048</v>
      </c>
      <c r="T9" s="120">
        <f t="shared" si="0"/>
        <v>1049</v>
      </c>
      <c r="U9" s="120"/>
      <c r="V9" s="120">
        <f t="shared" si="0"/>
        <v>965</v>
      </c>
      <c r="W9" s="120">
        <f t="shared" si="0"/>
        <v>472</v>
      </c>
      <c r="X9" s="120">
        <f t="shared" si="0"/>
        <v>493</v>
      </c>
    </row>
    <row r="10" spans="1:25" x14ac:dyDescent="0.3">
      <c r="A10" s="50" t="s">
        <v>177</v>
      </c>
      <c r="B10" s="115">
        <f>+F10+J10+N10+R10+V10</f>
        <v>314</v>
      </c>
      <c r="C10" s="115">
        <f t="shared" ref="C10:D10" si="1">+G10+K10+O10+S10+W10</f>
        <v>158</v>
      </c>
      <c r="D10" s="115">
        <f t="shared" si="1"/>
        <v>156</v>
      </c>
      <c r="E10" s="115"/>
      <c r="F10" s="115">
        <v>57</v>
      </c>
      <c r="G10" s="115">
        <v>25</v>
      </c>
      <c r="H10" s="115">
        <v>32</v>
      </c>
      <c r="I10" s="115">
        <v>0</v>
      </c>
      <c r="J10" s="115">
        <v>67</v>
      </c>
      <c r="K10" s="115">
        <v>34</v>
      </c>
      <c r="L10" s="115">
        <v>33</v>
      </c>
      <c r="M10" s="115">
        <v>0</v>
      </c>
      <c r="N10" s="115">
        <v>47</v>
      </c>
      <c r="O10" s="115">
        <v>26</v>
      </c>
      <c r="P10" s="115">
        <v>21</v>
      </c>
      <c r="Q10" s="115">
        <v>0</v>
      </c>
      <c r="R10" s="115">
        <v>116</v>
      </c>
      <c r="S10" s="115">
        <v>63</v>
      </c>
      <c r="T10" s="115">
        <v>53</v>
      </c>
      <c r="U10" s="115">
        <v>0</v>
      </c>
      <c r="V10" s="115">
        <v>27</v>
      </c>
      <c r="W10" s="115">
        <v>10</v>
      </c>
      <c r="X10" s="115">
        <v>17</v>
      </c>
      <c r="Y10" s="14"/>
    </row>
    <row r="11" spans="1:25" x14ac:dyDescent="0.3">
      <c r="A11" s="50" t="s">
        <v>178</v>
      </c>
      <c r="B11" s="115">
        <f t="shared" ref="B11:B32" si="2">+F11+J11+N11+R11+V11</f>
        <v>493</v>
      </c>
      <c r="C11" s="115">
        <f t="shared" ref="C11:C31" si="3">+G11+K11+O11+S11+W11</f>
        <v>257</v>
      </c>
      <c r="D11" s="115">
        <f t="shared" ref="D11:D31" si="4">+H11+L11+P11+T11+X11</f>
        <v>236</v>
      </c>
      <c r="E11" s="115"/>
      <c r="F11" s="115">
        <v>124</v>
      </c>
      <c r="G11" s="115">
        <v>76</v>
      </c>
      <c r="H11" s="115">
        <v>48</v>
      </c>
      <c r="I11" s="115">
        <v>0</v>
      </c>
      <c r="J11" s="115">
        <v>88</v>
      </c>
      <c r="K11" s="115">
        <v>45</v>
      </c>
      <c r="L11" s="115">
        <v>43</v>
      </c>
      <c r="M11" s="115">
        <v>0</v>
      </c>
      <c r="N11" s="115">
        <v>99</v>
      </c>
      <c r="O11" s="115">
        <v>54</v>
      </c>
      <c r="P11" s="115">
        <v>45</v>
      </c>
      <c r="Q11" s="115">
        <v>0</v>
      </c>
      <c r="R11" s="115">
        <v>154</v>
      </c>
      <c r="S11" s="115">
        <v>66</v>
      </c>
      <c r="T11" s="115">
        <v>88</v>
      </c>
      <c r="U11" s="115">
        <v>0</v>
      </c>
      <c r="V11" s="115">
        <v>28</v>
      </c>
      <c r="W11" s="115">
        <v>16</v>
      </c>
      <c r="X11" s="115">
        <v>12</v>
      </c>
    </row>
    <row r="12" spans="1:25" x14ac:dyDescent="0.3">
      <c r="A12" s="50" t="s">
        <v>180</v>
      </c>
      <c r="B12" s="115">
        <f t="shared" si="2"/>
        <v>158</v>
      </c>
      <c r="C12" s="115">
        <f t="shared" si="3"/>
        <v>86</v>
      </c>
      <c r="D12" s="115">
        <f t="shared" si="4"/>
        <v>72</v>
      </c>
      <c r="E12" s="115"/>
      <c r="F12" s="115">
        <v>22</v>
      </c>
      <c r="G12" s="115">
        <v>13</v>
      </c>
      <c r="H12" s="115">
        <v>9</v>
      </c>
      <c r="I12" s="115">
        <v>0</v>
      </c>
      <c r="J12" s="115">
        <v>57</v>
      </c>
      <c r="K12" s="115">
        <v>22</v>
      </c>
      <c r="L12" s="115">
        <v>35</v>
      </c>
      <c r="M12" s="115">
        <v>0</v>
      </c>
      <c r="N12" s="115">
        <v>30</v>
      </c>
      <c r="O12" s="115">
        <v>15</v>
      </c>
      <c r="P12" s="115">
        <v>15</v>
      </c>
      <c r="Q12" s="115">
        <v>0</v>
      </c>
      <c r="R12" s="115">
        <v>39</v>
      </c>
      <c r="S12" s="115">
        <v>30</v>
      </c>
      <c r="T12" s="115">
        <v>9</v>
      </c>
      <c r="U12" s="115">
        <v>0</v>
      </c>
      <c r="V12" s="115">
        <v>10</v>
      </c>
      <c r="W12" s="115">
        <v>6</v>
      </c>
      <c r="X12" s="115">
        <v>4</v>
      </c>
    </row>
    <row r="13" spans="1:25" x14ac:dyDescent="0.3">
      <c r="A13" s="50" t="s">
        <v>181</v>
      </c>
      <c r="B13" s="115">
        <f t="shared" si="2"/>
        <v>77</v>
      </c>
      <c r="C13" s="115">
        <f t="shared" si="3"/>
        <v>49</v>
      </c>
      <c r="D13" s="115">
        <f t="shared" si="4"/>
        <v>28</v>
      </c>
      <c r="E13" s="115"/>
      <c r="F13" s="115">
        <v>7</v>
      </c>
      <c r="G13" s="115">
        <v>4</v>
      </c>
      <c r="H13" s="115">
        <v>3</v>
      </c>
      <c r="I13" s="115">
        <v>0</v>
      </c>
      <c r="J13" s="115">
        <v>12</v>
      </c>
      <c r="K13" s="115">
        <v>7</v>
      </c>
      <c r="L13" s="115">
        <v>5</v>
      </c>
      <c r="M13" s="115">
        <v>0</v>
      </c>
      <c r="N13" s="115">
        <v>16</v>
      </c>
      <c r="O13" s="115">
        <v>15</v>
      </c>
      <c r="P13" s="115">
        <v>1</v>
      </c>
      <c r="Q13" s="115">
        <v>0</v>
      </c>
      <c r="R13" s="115">
        <v>34</v>
      </c>
      <c r="S13" s="115">
        <v>17</v>
      </c>
      <c r="T13" s="115">
        <v>17</v>
      </c>
      <c r="U13" s="115">
        <v>0</v>
      </c>
      <c r="V13" s="115">
        <v>8</v>
      </c>
      <c r="W13" s="115">
        <v>6</v>
      </c>
      <c r="X13" s="115">
        <v>2</v>
      </c>
    </row>
    <row r="14" spans="1:25" x14ac:dyDescent="0.3">
      <c r="A14" s="50" t="s">
        <v>182</v>
      </c>
      <c r="B14" s="115">
        <f t="shared" si="2"/>
        <v>282</v>
      </c>
      <c r="C14" s="115">
        <f t="shared" si="3"/>
        <v>162</v>
      </c>
      <c r="D14" s="115">
        <f t="shared" si="4"/>
        <v>120</v>
      </c>
      <c r="E14" s="115"/>
      <c r="F14" s="115">
        <v>23</v>
      </c>
      <c r="G14" s="115">
        <v>12</v>
      </c>
      <c r="H14" s="115">
        <v>11</v>
      </c>
      <c r="I14" s="115">
        <v>0</v>
      </c>
      <c r="J14" s="115">
        <v>54</v>
      </c>
      <c r="K14" s="115">
        <v>32</v>
      </c>
      <c r="L14" s="115">
        <v>22</v>
      </c>
      <c r="M14" s="115">
        <v>0</v>
      </c>
      <c r="N14" s="115">
        <v>48</v>
      </c>
      <c r="O14" s="115">
        <v>26</v>
      </c>
      <c r="P14" s="115">
        <v>22</v>
      </c>
      <c r="Q14" s="115">
        <v>0</v>
      </c>
      <c r="R14" s="115">
        <v>114</v>
      </c>
      <c r="S14" s="115">
        <v>65</v>
      </c>
      <c r="T14" s="115">
        <v>49</v>
      </c>
      <c r="U14" s="115">
        <v>0</v>
      </c>
      <c r="V14" s="115">
        <v>43</v>
      </c>
      <c r="W14" s="115">
        <v>27</v>
      </c>
      <c r="X14" s="115">
        <v>16</v>
      </c>
      <c r="Y14" s="24"/>
    </row>
    <row r="15" spans="1:25" x14ac:dyDescent="0.3">
      <c r="A15" s="50" t="s">
        <v>183</v>
      </c>
      <c r="B15" s="115">
        <f>+F15+R15</f>
        <v>9</v>
      </c>
      <c r="C15" s="115">
        <f>+G15+S15</f>
        <v>4</v>
      </c>
      <c r="D15" s="115">
        <f>+H15</f>
        <v>5</v>
      </c>
      <c r="E15" s="115"/>
      <c r="F15" s="115">
        <v>7</v>
      </c>
      <c r="G15" s="115">
        <v>2</v>
      </c>
      <c r="H15" s="115">
        <v>5</v>
      </c>
      <c r="I15" s="115">
        <v>0</v>
      </c>
      <c r="J15" s="115" t="s">
        <v>173</v>
      </c>
      <c r="K15" s="115" t="s">
        <v>173</v>
      </c>
      <c r="L15" s="115" t="s">
        <v>173</v>
      </c>
      <c r="M15" s="115">
        <v>0</v>
      </c>
      <c r="N15" s="115" t="s">
        <v>173</v>
      </c>
      <c r="O15" s="115" t="s">
        <v>173</v>
      </c>
      <c r="P15" s="115" t="s">
        <v>173</v>
      </c>
      <c r="Q15" s="115">
        <v>0</v>
      </c>
      <c r="R15" s="115">
        <v>2</v>
      </c>
      <c r="S15" s="115">
        <v>2</v>
      </c>
      <c r="T15" s="115" t="s">
        <v>173</v>
      </c>
      <c r="U15" s="115">
        <v>0</v>
      </c>
      <c r="V15" s="115" t="s">
        <v>173</v>
      </c>
      <c r="W15" s="115" t="s">
        <v>173</v>
      </c>
      <c r="X15" s="115" t="s">
        <v>173</v>
      </c>
      <c r="Y15" s="24"/>
    </row>
    <row r="16" spans="1:25" x14ac:dyDescent="0.3">
      <c r="A16" s="50" t="s">
        <v>184</v>
      </c>
      <c r="B16" s="115">
        <f t="shared" si="2"/>
        <v>871</v>
      </c>
      <c r="C16" s="115">
        <f t="shared" si="3"/>
        <v>462</v>
      </c>
      <c r="D16" s="115">
        <f t="shared" si="4"/>
        <v>409</v>
      </c>
      <c r="E16" s="115"/>
      <c r="F16" s="115">
        <v>213</v>
      </c>
      <c r="G16" s="115">
        <v>124</v>
      </c>
      <c r="H16" s="115">
        <v>89</v>
      </c>
      <c r="I16" s="115">
        <v>0</v>
      </c>
      <c r="J16" s="115">
        <v>192</v>
      </c>
      <c r="K16" s="115">
        <v>103</v>
      </c>
      <c r="L16" s="115">
        <v>89</v>
      </c>
      <c r="M16" s="115">
        <v>0</v>
      </c>
      <c r="N16" s="115">
        <v>114</v>
      </c>
      <c r="O16" s="115">
        <v>64</v>
      </c>
      <c r="P16" s="115">
        <v>50</v>
      </c>
      <c r="Q16" s="115">
        <v>0</v>
      </c>
      <c r="R16" s="115">
        <v>317</v>
      </c>
      <c r="S16" s="115">
        <v>153</v>
      </c>
      <c r="T16" s="115">
        <v>164</v>
      </c>
      <c r="U16" s="115">
        <v>0</v>
      </c>
      <c r="V16" s="115">
        <v>35</v>
      </c>
      <c r="W16" s="115">
        <v>18</v>
      </c>
      <c r="X16" s="115">
        <v>17</v>
      </c>
      <c r="Y16" s="14"/>
    </row>
    <row r="17" spans="1:25" x14ac:dyDescent="0.3">
      <c r="A17" s="50" t="s">
        <v>185</v>
      </c>
      <c r="B17" s="115">
        <f t="shared" si="2"/>
        <v>220</v>
      </c>
      <c r="C17" s="115">
        <f t="shared" si="3"/>
        <v>105</v>
      </c>
      <c r="D17" s="115">
        <f t="shared" si="4"/>
        <v>115</v>
      </c>
      <c r="E17" s="115"/>
      <c r="F17" s="115">
        <v>46</v>
      </c>
      <c r="G17" s="115">
        <v>28</v>
      </c>
      <c r="H17" s="115">
        <v>18</v>
      </c>
      <c r="I17" s="115">
        <v>0</v>
      </c>
      <c r="J17" s="115">
        <v>32</v>
      </c>
      <c r="K17" s="115">
        <v>11</v>
      </c>
      <c r="L17" s="115">
        <v>21</v>
      </c>
      <c r="M17" s="115">
        <v>0</v>
      </c>
      <c r="N17" s="115">
        <v>37</v>
      </c>
      <c r="O17" s="115">
        <v>17</v>
      </c>
      <c r="P17" s="115">
        <v>20</v>
      </c>
      <c r="Q17" s="115">
        <v>0</v>
      </c>
      <c r="R17" s="115">
        <v>89</v>
      </c>
      <c r="S17" s="115">
        <v>41</v>
      </c>
      <c r="T17" s="115">
        <v>48</v>
      </c>
      <c r="U17" s="115">
        <v>0</v>
      </c>
      <c r="V17" s="115">
        <v>16</v>
      </c>
      <c r="W17" s="115">
        <v>8</v>
      </c>
      <c r="X17" s="115">
        <v>8</v>
      </c>
      <c r="Y17" s="24"/>
    </row>
    <row r="18" spans="1:25" x14ac:dyDescent="0.3">
      <c r="A18" s="68" t="s">
        <v>188</v>
      </c>
      <c r="B18" s="115">
        <f t="shared" si="2"/>
        <v>886</v>
      </c>
      <c r="C18" s="115">
        <f t="shared" si="3"/>
        <v>478</v>
      </c>
      <c r="D18" s="115">
        <f t="shared" si="4"/>
        <v>408</v>
      </c>
      <c r="E18" s="115"/>
      <c r="F18" s="115">
        <v>163</v>
      </c>
      <c r="G18" s="115">
        <v>104</v>
      </c>
      <c r="H18" s="115">
        <v>59</v>
      </c>
      <c r="I18" s="115">
        <v>0</v>
      </c>
      <c r="J18" s="115">
        <v>170</v>
      </c>
      <c r="K18" s="115">
        <v>101</v>
      </c>
      <c r="L18" s="115">
        <v>69</v>
      </c>
      <c r="M18" s="115">
        <v>0</v>
      </c>
      <c r="N18" s="115">
        <v>181</v>
      </c>
      <c r="O18" s="115">
        <v>106</v>
      </c>
      <c r="P18" s="115">
        <v>75</v>
      </c>
      <c r="Q18" s="115">
        <v>0</v>
      </c>
      <c r="R18" s="115">
        <v>280</v>
      </c>
      <c r="S18" s="115">
        <v>128</v>
      </c>
      <c r="T18" s="115">
        <v>152</v>
      </c>
      <c r="U18" s="115">
        <v>0</v>
      </c>
      <c r="V18" s="115">
        <v>92</v>
      </c>
      <c r="W18" s="115">
        <v>39</v>
      </c>
      <c r="X18" s="115">
        <v>53</v>
      </c>
      <c r="Y18" s="24"/>
    </row>
    <row r="19" spans="1:25" x14ac:dyDescent="0.3">
      <c r="A19" s="50" t="s">
        <v>189</v>
      </c>
      <c r="B19" s="115">
        <f t="shared" si="2"/>
        <v>59</v>
      </c>
      <c r="C19" s="115">
        <f t="shared" si="3"/>
        <v>32</v>
      </c>
      <c r="D19" s="115">
        <f t="shared" si="4"/>
        <v>27</v>
      </c>
      <c r="E19" s="115"/>
      <c r="F19" s="115">
        <v>3</v>
      </c>
      <c r="G19" s="115">
        <v>2</v>
      </c>
      <c r="H19" s="115">
        <v>1</v>
      </c>
      <c r="I19" s="115">
        <v>0</v>
      </c>
      <c r="J19" s="115">
        <v>9</v>
      </c>
      <c r="K19" s="115">
        <v>4</v>
      </c>
      <c r="L19" s="115">
        <v>5</v>
      </c>
      <c r="M19" s="115">
        <v>0</v>
      </c>
      <c r="N19" s="115">
        <v>11</v>
      </c>
      <c r="O19" s="115">
        <v>4</v>
      </c>
      <c r="P19" s="115">
        <v>7</v>
      </c>
      <c r="Q19" s="115">
        <v>0</v>
      </c>
      <c r="R19" s="115">
        <v>20</v>
      </c>
      <c r="S19" s="115">
        <v>8</v>
      </c>
      <c r="T19" s="115">
        <v>12</v>
      </c>
      <c r="U19" s="115">
        <v>0</v>
      </c>
      <c r="V19" s="115">
        <v>16</v>
      </c>
      <c r="W19" s="115">
        <v>14</v>
      </c>
      <c r="X19" s="115">
        <v>2</v>
      </c>
      <c r="Y19" s="24"/>
    </row>
    <row r="20" spans="1:25" x14ac:dyDescent="0.3">
      <c r="A20" s="50" t="s">
        <v>190</v>
      </c>
      <c r="B20" s="115">
        <f t="shared" si="2"/>
        <v>417</v>
      </c>
      <c r="C20" s="115">
        <f t="shared" si="3"/>
        <v>235</v>
      </c>
      <c r="D20" s="115">
        <f t="shared" si="4"/>
        <v>182</v>
      </c>
      <c r="E20" s="115"/>
      <c r="F20" s="115">
        <v>74</v>
      </c>
      <c r="G20" s="115">
        <v>36</v>
      </c>
      <c r="H20" s="115">
        <v>38</v>
      </c>
      <c r="I20" s="115">
        <v>0</v>
      </c>
      <c r="J20" s="115">
        <v>86</v>
      </c>
      <c r="K20" s="115">
        <v>56</v>
      </c>
      <c r="L20" s="115">
        <v>30</v>
      </c>
      <c r="M20" s="115">
        <v>0</v>
      </c>
      <c r="N20" s="115">
        <v>84</v>
      </c>
      <c r="O20" s="115">
        <v>51</v>
      </c>
      <c r="P20" s="115">
        <v>33</v>
      </c>
      <c r="Q20" s="115">
        <v>0</v>
      </c>
      <c r="R20" s="115">
        <v>109</v>
      </c>
      <c r="S20" s="115">
        <v>59</v>
      </c>
      <c r="T20" s="115">
        <v>50</v>
      </c>
      <c r="U20" s="115">
        <v>0</v>
      </c>
      <c r="V20" s="115">
        <v>64</v>
      </c>
      <c r="W20" s="115">
        <v>33</v>
      </c>
      <c r="X20" s="115">
        <v>31</v>
      </c>
      <c r="Y20" s="24"/>
    </row>
    <row r="21" spans="1:25" x14ac:dyDescent="0.3">
      <c r="A21" s="50" t="s">
        <v>191</v>
      </c>
      <c r="B21" s="115">
        <f t="shared" si="2"/>
        <v>147</v>
      </c>
      <c r="C21" s="115">
        <f t="shared" si="3"/>
        <v>71</v>
      </c>
      <c r="D21" s="115">
        <f t="shared" si="4"/>
        <v>76</v>
      </c>
      <c r="E21" s="115"/>
      <c r="F21" s="115">
        <v>30</v>
      </c>
      <c r="G21" s="115">
        <v>20</v>
      </c>
      <c r="H21" s="115">
        <v>10</v>
      </c>
      <c r="I21" s="115">
        <v>0</v>
      </c>
      <c r="J21" s="115">
        <v>25</v>
      </c>
      <c r="K21" s="115">
        <v>13</v>
      </c>
      <c r="L21" s="115">
        <v>12</v>
      </c>
      <c r="M21" s="115">
        <v>0</v>
      </c>
      <c r="N21" s="115">
        <v>19</v>
      </c>
      <c r="O21" s="115">
        <v>13</v>
      </c>
      <c r="P21" s="115">
        <v>6</v>
      </c>
      <c r="Q21" s="115">
        <v>0</v>
      </c>
      <c r="R21" s="115">
        <v>23</v>
      </c>
      <c r="S21" s="115">
        <v>6</v>
      </c>
      <c r="T21" s="115">
        <v>17</v>
      </c>
      <c r="U21" s="115">
        <v>0</v>
      </c>
      <c r="V21" s="115">
        <v>50</v>
      </c>
      <c r="W21" s="115">
        <v>19</v>
      </c>
      <c r="X21" s="115">
        <v>31</v>
      </c>
      <c r="Y21" s="24"/>
    </row>
    <row r="22" spans="1:25" x14ac:dyDescent="0.3">
      <c r="A22" s="50" t="s">
        <v>192</v>
      </c>
      <c r="B22" s="115">
        <f t="shared" si="2"/>
        <v>114</v>
      </c>
      <c r="C22" s="115">
        <f t="shared" si="3"/>
        <v>60</v>
      </c>
      <c r="D22" s="115">
        <f t="shared" si="4"/>
        <v>54</v>
      </c>
      <c r="E22" s="115"/>
      <c r="F22" s="115">
        <v>12</v>
      </c>
      <c r="G22" s="115">
        <v>9</v>
      </c>
      <c r="H22" s="115">
        <v>3</v>
      </c>
      <c r="I22" s="115">
        <v>0</v>
      </c>
      <c r="J22" s="115">
        <v>14</v>
      </c>
      <c r="K22" s="115">
        <v>13</v>
      </c>
      <c r="L22" s="115">
        <v>1</v>
      </c>
      <c r="M22" s="115">
        <v>0</v>
      </c>
      <c r="N22" s="115">
        <v>10</v>
      </c>
      <c r="O22" s="115">
        <v>8</v>
      </c>
      <c r="P22" s="115">
        <v>2</v>
      </c>
      <c r="Q22" s="115">
        <v>0</v>
      </c>
      <c r="R22" s="115">
        <v>45</v>
      </c>
      <c r="S22" s="115">
        <v>16</v>
      </c>
      <c r="T22" s="115">
        <v>29</v>
      </c>
      <c r="U22" s="115">
        <v>0</v>
      </c>
      <c r="V22" s="115">
        <v>33</v>
      </c>
      <c r="W22" s="115">
        <v>14</v>
      </c>
      <c r="X22" s="115">
        <v>19</v>
      </c>
      <c r="Y22" s="24"/>
    </row>
    <row r="23" spans="1:25" x14ac:dyDescent="0.3">
      <c r="A23" s="50" t="s">
        <v>193</v>
      </c>
      <c r="B23" s="115" t="s">
        <v>173</v>
      </c>
      <c r="C23" s="115" t="s">
        <v>173</v>
      </c>
      <c r="D23" s="115" t="s">
        <v>173</v>
      </c>
      <c r="E23" s="115"/>
      <c r="F23" s="115" t="s">
        <v>173</v>
      </c>
      <c r="G23" s="115" t="s">
        <v>173</v>
      </c>
      <c r="H23" s="115" t="s">
        <v>173</v>
      </c>
      <c r="I23" s="115"/>
      <c r="J23" s="115" t="s">
        <v>173</v>
      </c>
      <c r="K23" s="115" t="s">
        <v>173</v>
      </c>
      <c r="L23" s="115" t="s">
        <v>173</v>
      </c>
      <c r="M23" s="115"/>
      <c r="N23" s="115" t="s">
        <v>173</v>
      </c>
      <c r="O23" s="115" t="s">
        <v>173</v>
      </c>
      <c r="P23" s="115" t="s">
        <v>173</v>
      </c>
      <c r="Q23" s="115"/>
      <c r="R23" s="115" t="s">
        <v>173</v>
      </c>
      <c r="S23" s="115" t="s">
        <v>173</v>
      </c>
      <c r="T23" s="115" t="s">
        <v>173</v>
      </c>
      <c r="U23" s="115"/>
      <c r="V23" s="115" t="s">
        <v>173</v>
      </c>
      <c r="W23" s="115" t="s">
        <v>173</v>
      </c>
      <c r="X23" s="115" t="s">
        <v>173</v>
      </c>
      <c r="Y23" s="24"/>
    </row>
    <row r="24" spans="1:25" x14ac:dyDescent="0.3">
      <c r="A24" s="50" t="s">
        <v>194</v>
      </c>
      <c r="B24" s="115" t="s">
        <v>173</v>
      </c>
      <c r="C24" s="115" t="s">
        <v>173</v>
      </c>
      <c r="D24" s="115" t="s">
        <v>173</v>
      </c>
      <c r="E24" s="115"/>
      <c r="F24" s="115" t="s">
        <v>173</v>
      </c>
      <c r="G24" s="115" t="s">
        <v>173</v>
      </c>
      <c r="H24" s="115" t="s">
        <v>173</v>
      </c>
      <c r="I24" s="115"/>
      <c r="J24" s="115" t="s">
        <v>173</v>
      </c>
      <c r="K24" s="115" t="s">
        <v>173</v>
      </c>
      <c r="L24" s="115" t="s">
        <v>173</v>
      </c>
      <c r="M24" s="115"/>
      <c r="N24" s="115" t="s">
        <v>173</v>
      </c>
      <c r="O24" s="115" t="s">
        <v>173</v>
      </c>
      <c r="P24" s="115" t="s">
        <v>173</v>
      </c>
      <c r="Q24" s="115"/>
      <c r="R24" s="115" t="s">
        <v>173</v>
      </c>
      <c r="S24" s="115" t="s">
        <v>173</v>
      </c>
      <c r="T24" s="115" t="s">
        <v>173</v>
      </c>
      <c r="U24" s="115"/>
      <c r="V24" s="115" t="s">
        <v>173</v>
      </c>
      <c r="W24" s="115" t="s">
        <v>173</v>
      </c>
      <c r="X24" s="115" t="s">
        <v>173</v>
      </c>
      <c r="Y24" s="24"/>
    </row>
    <row r="25" spans="1:25" x14ac:dyDescent="0.3">
      <c r="A25" s="50" t="s">
        <v>195</v>
      </c>
      <c r="B25" s="115">
        <f t="shared" si="2"/>
        <v>100</v>
      </c>
      <c r="C25" s="115">
        <f t="shared" si="3"/>
        <v>62</v>
      </c>
      <c r="D25" s="115">
        <f t="shared" si="4"/>
        <v>38</v>
      </c>
      <c r="E25" s="115"/>
      <c r="F25" s="115">
        <v>9</v>
      </c>
      <c r="G25" s="115">
        <v>6</v>
      </c>
      <c r="H25" s="115">
        <v>3</v>
      </c>
      <c r="I25" s="115">
        <v>0</v>
      </c>
      <c r="J25" s="115">
        <v>10</v>
      </c>
      <c r="K25" s="115">
        <v>6</v>
      </c>
      <c r="L25" s="115">
        <v>4</v>
      </c>
      <c r="M25" s="115">
        <v>0</v>
      </c>
      <c r="N25" s="115">
        <v>14</v>
      </c>
      <c r="O25" s="115">
        <v>9</v>
      </c>
      <c r="P25" s="115">
        <v>5</v>
      </c>
      <c r="Q25" s="115">
        <v>0</v>
      </c>
      <c r="R25" s="115">
        <v>50</v>
      </c>
      <c r="S25" s="115">
        <v>31</v>
      </c>
      <c r="T25" s="115">
        <v>19</v>
      </c>
      <c r="U25" s="115">
        <v>0</v>
      </c>
      <c r="V25" s="115">
        <v>17</v>
      </c>
      <c r="W25" s="115">
        <v>10</v>
      </c>
      <c r="X25" s="115">
        <v>7</v>
      </c>
      <c r="Y25" s="14"/>
    </row>
    <row r="26" spans="1:25" x14ac:dyDescent="0.3">
      <c r="A26" s="50" t="s">
        <v>196</v>
      </c>
      <c r="B26" s="115">
        <f t="shared" si="2"/>
        <v>126</v>
      </c>
      <c r="C26" s="115">
        <f t="shared" si="3"/>
        <v>56</v>
      </c>
      <c r="D26" s="115">
        <f t="shared" si="4"/>
        <v>70</v>
      </c>
      <c r="E26" s="115"/>
      <c r="F26" s="115">
        <v>25</v>
      </c>
      <c r="G26" s="115">
        <v>9</v>
      </c>
      <c r="H26" s="115">
        <v>16</v>
      </c>
      <c r="I26" s="115">
        <v>0</v>
      </c>
      <c r="J26" s="115">
        <v>23</v>
      </c>
      <c r="K26" s="115">
        <v>11</v>
      </c>
      <c r="L26" s="115">
        <v>12</v>
      </c>
      <c r="M26" s="115">
        <v>0</v>
      </c>
      <c r="N26" s="115">
        <v>22</v>
      </c>
      <c r="O26" s="115">
        <v>13</v>
      </c>
      <c r="P26" s="115">
        <v>9</v>
      </c>
      <c r="Q26" s="115">
        <v>0</v>
      </c>
      <c r="R26" s="115">
        <v>42</v>
      </c>
      <c r="S26" s="115">
        <v>15</v>
      </c>
      <c r="T26" s="115">
        <v>27</v>
      </c>
      <c r="U26" s="115">
        <v>0</v>
      </c>
      <c r="V26" s="115">
        <v>14</v>
      </c>
      <c r="W26" s="115">
        <v>8</v>
      </c>
      <c r="X26" s="115">
        <v>6</v>
      </c>
      <c r="Y26" s="24"/>
    </row>
    <row r="27" spans="1:25" x14ac:dyDescent="0.3">
      <c r="A27" s="50" t="s">
        <v>197</v>
      </c>
      <c r="B27" s="115">
        <f t="shared" si="2"/>
        <v>717</v>
      </c>
      <c r="C27" s="115">
        <f t="shared" si="3"/>
        <v>434</v>
      </c>
      <c r="D27" s="115">
        <f t="shared" si="4"/>
        <v>283</v>
      </c>
      <c r="E27" s="115"/>
      <c r="F27" s="115">
        <v>74</v>
      </c>
      <c r="G27" s="115">
        <v>55</v>
      </c>
      <c r="H27" s="115">
        <v>19</v>
      </c>
      <c r="I27" s="115">
        <v>0</v>
      </c>
      <c r="J27" s="115">
        <v>123</v>
      </c>
      <c r="K27" s="115">
        <v>80</v>
      </c>
      <c r="L27" s="115">
        <v>43</v>
      </c>
      <c r="M27" s="115">
        <v>0</v>
      </c>
      <c r="N27" s="115">
        <v>133</v>
      </c>
      <c r="O27" s="115">
        <v>84</v>
      </c>
      <c r="P27" s="115">
        <v>49</v>
      </c>
      <c r="Q27" s="115">
        <v>0</v>
      </c>
      <c r="R27" s="115">
        <v>261</v>
      </c>
      <c r="S27" s="115">
        <v>151</v>
      </c>
      <c r="T27" s="115">
        <v>110</v>
      </c>
      <c r="U27" s="115">
        <v>0</v>
      </c>
      <c r="V27" s="115">
        <v>126</v>
      </c>
      <c r="W27" s="115">
        <v>64</v>
      </c>
      <c r="X27" s="115">
        <v>62</v>
      </c>
      <c r="Y27" s="24"/>
    </row>
    <row r="28" spans="1:25" x14ac:dyDescent="0.3">
      <c r="A28" s="50" t="s">
        <v>198</v>
      </c>
      <c r="B28" s="115">
        <f t="shared" si="2"/>
        <v>264</v>
      </c>
      <c r="C28" s="115">
        <f t="shared" si="3"/>
        <v>102</v>
      </c>
      <c r="D28" s="115">
        <f t="shared" si="4"/>
        <v>162</v>
      </c>
      <c r="E28" s="115"/>
      <c r="F28" s="115">
        <v>18</v>
      </c>
      <c r="G28" s="115">
        <v>13</v>
      </c>
      <c r="H28" s="115">
        <v>5</v>
      </c>
      <c r="I28" s="115">
        <v>0</v>
      </c>
      <c r="J28" s="115">
        <v>22</v>
      </c>
      <c r="K28" s="115">
        <v>13</v>
      </c>
      <c r="L28" s="115">
        <v>9</v>
      </c>
      <c r="M28" s="115">
        <v>0</v>
      </c>
      <c r="N28" s="115">
        <v>22</v>
      </c>
      <c r="O28" s="115">
        <v>7</v>
      </c>
      <c r="P28" s="115">
        <v>15</v>
      </c>
      <c r="Q28" s="115">
        <v>0</v>
      </c>
      <c r="R28" s="115">
        <v>52</v>
      </c>
      <c r="S28" s="115">
        <v>21</v>
      </c>
      <c r="T28" s="115">
        <v>31</v>
      </c>
      <c r="U28" s="115">
        <v>0</v>
      </c>
      <c r="V28" s="115">
        <v>150</v>
      </c>
      <c r="W28" s="115">
        <v>48</v>
      </c>
      <c r="X28" s="115">
        <v>102</v>
      </c>
      <c r="Y28" s="24"/>
    </row>
    <row r="29" spans="1:25" x14ac:dyDescent="0.3">
      <c r="A29" s="50" t="s">
        <v>199</v>
      </c>
      <c r="B29" s="115">
        <f t="shared" si="2"/>
        <v>365</v>
      </c>
      <c r="C29" s="115">
        <f t="shared" si="3"/>
        <v>212</v>
      </c>
      <c r="D29" s="115">
        <f t="shared" si="4"/>
        <v>153</v>
      </c>
      <c r="E29" s="115"/>
      <c r="F29" s="115">
        <v>36</v>
      </c>
      <c r="G29" s="115">
        <v>19</v>
      </c>
      <c r="H29" s="115">
        <v>17</v>
      </c>
      <c r="I29" s="115">
        <v>0</v>
      </c>
      <c r="J29" s="115">
        <v>78</v>
      </c>
      <c r="K29" s="115">
        <v>41</v>
      </c>
      <c r="L29" s="115">
        <v>37</v>
      </c>
      <c r="M29" s="115">
        <v>0</v>
      </c>
      <c r="N29" s="115">
        <v>43</v>
      </c>
      <c r="O29" s="115">
        <v>35</v>
      </c>
      <c r="P29" s="115">
        <v>8</v>
      </c>
      <c r="Q29" s="115">
        <v>0</v>
      </c>
      <c r="R29" s="115">
        <v>134</v>
      </c>
      <c r="S29" s="115">
        <v>69</v>
      </c>
      <c r="T29" s="115">
        <v>65</v>
      </c>
      <c r="U29" s="115">
        <v>0</v>
      </c>
      <c r="V29" s="115">
        <v>74</v>
      </c>
      <c r="W29" s="115">
        <v>48</v>
      </c>
      <c r="X29" s="115">
        <v>26</v>
      </c>
      <c r="Y29" s="24"/>
    </row>
    <row r="30" spans="1:25" x14ac:dyDescent="0.3">
      <c r="A30" s="50" t="s">
        <v>201</v>
      </c>
      <c r="B30" s="115">
        <f t="shared" si="2"/>
        <v>394</v>
      </c>
      <c r="C30" s="115">
        <f t="shared" si="3"/>
        <v>201</v>
      </c>
      <c r="D30" s="115">
        <f t="shared" si="4"/>
        <v>193</v>
      </c>
      <c r="E30" s="115"/>
      <c r="F30" s="115">
        <v>23</v>
      </c>
      <c r="G30" s="115">
        <v>12</v>
      </c>
      <c r="H30" s="115">
        <v>11</v>
      </c>
      <c r="I30" s="115">
        <v>0</v>
      </c>
      <c r="J30" s="115">
        <v>48</v>
      </c>
      <c r="K30" s="115">
        <v>30</v>
      </c>
      <c r="L30" s="115">
        <v>18</v>
      </c>
      <c r="M30" s="115">
        <v>0</v>
      </c>
      <c r="N30" s="115">
        <v>102</v>
      </c>
      <c r="O30" s="115">
        <v>51</v>
      </c>
      <c r="P30" s="115">
        <v>51</v>
      </c>
      <c r="Q30" s="115">
        <v>0</v>
      </c>
      <c r="R30" s="115">
        <v>109</v>
      </c>
      <c r="S30" s="115">
        <v>56</v>
      </c>
      <c r="T30" s="115">
        <v>53</v>
      </c>
      <c r="U30" s="115">
        <v>0</v>
      </c>
      <c r="V30" s="115">
        <v>112</v>
      </c>
      <c r="W30" s="115">
        <v>52</v>
      </c>
      <c r="X30" s="115">
        <v>60</v>
      </c>
      <c r="Y30" s="24"/>
    </row>
    <row r="31" spans="1:25" x14ac:dyDescent="0.3">
      <c r="A31" s="50" t="s">
        <v>202</v>
      </c>
      <c r="B31" s="115">
        <f t="shared" si="2"/>
        <v>225</v>
      </c>
      <c r="C31" s="115">
        <f t="shared" si="3"/>
        <v>116</v>
      </c>
      <c r="D31" s="115">
        <f t="shared" si="4"/>
        <v>109</v>
      </c>
      <c r="E31" s="115"/>
      <c r="F31" s="115">
        <v>18</v>
      </c>
      <c r="G31" s="115">
        <v>11</v>
      </c>
      <c r="H31" s="115">
        <v>7</v>
      </c>
      <c r="I31" s="115">
        <v>0</v>
      </c>
      <c r="J31" s="115">
        <v>24</v>
      </c>
      <c r="K31" s="115">
        <v>11</v>
      </c>
      <c r="L31" s="115">
        <v>13</v>
      </c>
      <c r="M31" s="115">
        <v>0</v>
      </c>
      <c r="N31" s="115">
        <v>39</v>
      </c>
      <c r="O31" s="115">
        <v>22</v>
      </c>
      <c r="P31" s="115">
        <v>17</v>
      </c>
      <c r="Q31" s="115">
        <v>0</v>
      </c>
      <c r="R31" s="115">
        <v>96</v>
      </c>
      <c r="S31" s="115">
        <v>41</v>
      </c>
      <c r="T31" s="115">
        <v>55</v>
      </c>
      <c r="U31" s="115">
        <v>0</v>
      </c>
      <c r="V31" s="115">
        <v>48</v>
      </c>
      <c r="W31" s="115">
        <v>31</v>
      </c>
      <c r="X31" s="115">
        <v>17</v>
      </c>
      <c r="Y31" s="24"/>
    </row>
    <row r="32" spans="1:25" ht="15" thickBot="1" x14ac:dyDescent="0.35">
      <c r="A32" s="55" t="s">
        <v>203</v>
      </c>
      <c r="B32" s="115">
        <f t="shared" si="2"/>
        <v>17</v>
      </c>
      <c r="C32" s="115">
        <f>+G32+O32+S32+W32</f>
        <v>13</v>
      </c>
      <c r="D32" s="115">
        <f>+L32+P32+T32+X32</f>
        <v>4</v>
      </c>
      <c r="E32" s="115"/>
      <c r="F32" s="115">
        <v>1</v>
      </c>
      <c r="G32" s="115">
        <v>1</v>
      </c>
      <c r="H32" s="115" t="s">
        <v>173</v>
      </c>
      <c r="I32" s="115">
        <v>0</v>
      </c>
      <c r="J32" s="115">
        <v>1</v>
      </c>
      <c r="K32" s="115" t="s">
        <v>173</v>
      </c>
      <c r="L32" s="115">
        <v>1</v>
      </c>
      <c r="M32" s="115">
        <v>0</v>
      </c>
      <c r="N32" s="115">
        <v>2</v>
      </c>
      <c r="O32" s="115">
        <v>1</v>
      </c>
      <c r="P32" s="115">
        <v>1</v>
      </c>
      <c r="Q32" s="115">
        <v>0</v>
      </c>
      <c r="R32" s="115">
        <v>11</v>
      </c>
      <c r="S32" s="115">
        <v>10</v>
      </c>
      <c r="T32" s="115">
        <v>1</v>
      </c>
      <c r="U32" s="115">
        <v>0</v>
      </c>
      <c r="V32" s="115">
        <v>2</v>
      </c>
      <c r="W32" s="115">
        <v>1</v>
      </c>
      <c r="X32" s="115">
        <v>1</v>
      </c>
      <c r="Y32" s="24"/>
    </row>
    <row r="33" spans="1:25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119"/>
      <c r="R33" s="119"/>
      <c r="S33" s="119"/>
      <c r="T33" s="119"/>
      <c r="U33" s="119"/>
      <c r="V33" s="119"/>
      <c r="W33" s="119"/>
      <c r="X33" s="119"/>
      <c r="Y33" s="24"/>
    </row>
    <row r="34" spans="1:25" x14ac:dyDescent="0.3">
      <c r="Y34" s="24"/>
    </row>
    <row r="35" spans="1:25" x14ac:dyDescent="0.3">
      <c r="Y35" s="24"/>
    </row>
    <row r="36" spans="1:25" x14ac:dyDescent="0.3">
      <c r="Y36" s="24"/>
    </row>
    <row r="37" spans="1:25" x14ac:dyDescent="0.3">
      <c r="Y37" s="24"/>
    </row>
    <row r="38" spans="1:25" x14ac:dyDescent="0.3">
      <c r="Y38" s="14"/>
    </row>
    <row r="39" spans="1:25" x14ac:dyDescent="0.3">
      <c r="Y39" s="24"/>
    </row>
    <row r="40" spans="1:25" x14ac:dyDescent="0.3">
      <c r="Y40" s="24"/>
    </row>
    <row r="41" spans="1:25" x14ac:dyDescent="0.3">
      <c r="Y41" s="24"/>
    </row>
  </sheetData>
  <mergeCells count="12"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hyperlinks>
    <hyperlink ref="Y2" location="Contenido!A1" display="Contenido" xr:uid="{140DFB46-4F29-4D0D-83C3-21D5B585CC28}"/>
  </hyperlinks>
  <printOptions horizontalCentered="1"/>
  <pageMargins left="0.19685039370078741" right="0.19685039370078741" top="0.39370078740157483" bottom="0" header="0.31496062992125984" footer="0.31496062992125984"/>
  <pageSetup scale="78" orientation="landscape" r:id="rId1"/>
  <ignoredErrors>
    <ignoredError sqref="B15:D15" 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BFD77-C3F2-4503-B294-51CE4E9DD6F5}">
  <sheetPr>
    <tabColor rgb="FFF2DAB1"/>
    <pageSetUpPr fitToPage="1"/>
  </sheetPr>
  <dimension ref="A1:Y34"/>
  <sheetViews>
    <sheetView showGridLines="0" workbookViewId="0">
      <selection activeCell="B9" sqref="B9:X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.21875" style="1" customWidth="1"/>
    <col min="18" max="20" width="8.21875" style="1" customWidth="1"/>
    <col min="21" max="21" width="1.21875" style="1" customWidth="1"/>
    <col min="22" max="24" width="8.21875" style="1" customWidth="1"/>
    <col min="25" max="25" width="14" style="12" customWidth="1"/>
    <col min="26" max="16384" width="11.44140625" style="1"/>
  </cols>
  <sheetData>
    <row r="1" spans="1:25" x14ac:dyDescent="0.3">
      <c r="A1" s="146" t="s">
        <v>259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</row>
    <row r="2" spans="1:25" x14ac:dyDescent="0.3">
      <c r="A2" s="147" t="s">
        <v>384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3" t="s">
        <v>0</v>
      </c>
    </row>
    <row r="3" spans="1:25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</row>
    <row r="4" spans="1:25" x14ac:dyDescent="0.3">
      <c r="A4" s="147" t="s">
        <v>382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</row>
    <row r="5" spans="1:25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"/>
    </row>
    <row r="6" spans="1:25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147</v>
      </c>
      <c r="G6" s="149"/>
      <c r="H6" s="149"/>
      <c r="I6" s="45"/>
      <c r="J6" s="149" t="s">
        <v>148</v>
      </c>
      <c r="K6" s="149"/>
      <c r="L6" s="149"/>
      <c r="M6" s="45"/>
      <c r="N6" s="149" t="s">
        <v>149</v>
      </c>
      <c r="O6" s="149"/>
      <c r="P6" s="149"/>
      <c r="Q6" s="45"/>
      <c r="R6" s="149" t="s">
        <v>151</v>
      </c>
      <c r="S6" s="149"/>
      <c r="T6" s="149"/>
      <c r="U6" s="45"/>
      <c r="V6" s="149" t="s">
        <v>152</v>
      </c>
      <c r="W6" s="149"/>
      <c r="X6" s="149"/>
      <c r="Y6" s="1"/>
    </row>
    <row r="7" spans="1:25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45"/>
      <c r="R7" s="171" t="s">
        <v>123</v>
      </c>
      <c r="S7" s="171" t="s">
        <v>166</v>
      </c>
      <c r="T7" s="171" t="s">
        <v>167</v>
      </c>
      <c r="U7" s="45"/>
      <c r="V7" s="171" t="s">
        <v>123</v>
      </c>
      <c r="W7" s="171" t="s">
        <v>166</v>
      </c>
      <c r="X7" s="171" t="s">
        <v>167</v>
      </c>
      <c r="Y7" s="1"/>
    </row>
    <row r="8" spans="1:25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  <c r="Y8" s="1"/>
    </row>
    <row r="9" spans="1:25" s="53" customFormat="1" x14ac:dyDescent="0.3">
      <c r="A9" s="48" t="s">
        <v>123</v>
      </c>
      <c r="B9" s="121">
        <v>30.433513355714492</v>
      </c>
      <c r="C9" s="121">
        <v>35.867008766303186</v>
      </c>
      <c r="D9" s="121">
        <v>25.895169211536746</v>
      </c>
      <c r="E9" s="121"/>
      <c r="F9" s="121">
        <v>44.711756695415346</v>
      </c>
      <c r="G9" s="121">
        <v>50.043066322136085</v>
      </c>
      <c r="H9" s="121">
        <v>38.771593090211134</v>
      </c>
      <c r="I9" s="121"/>
      <c r="J9" s="121">
        <v>38.357553227441706</v>
      </c>
      <c r="K9" s="121">
        <v>42.683749157113958</v>
      </c>
      <c r="L9" s="121">
        <v>34.010840108401084</v>
      </c>
      <c r="M9" s="121"/>
      <c r="N9" s="121">
        <v>26.631918590220899</v>
      </c>
      <c r="O9" s="121">
        <v>32.581322140608606</v>
      </c>
      <c r="P9" s="121">
        <v>21.290626471973624</v>
      </c>
      <c r="Q9" s="121"/>
      <c r="R9" s="121">
        <v>34.388324040669069</v>
      </c>
      <c r="S9" s="121">
        <v>39.119074281448299</v>
      </c>
      <c r="T9" s="121">
        <v>30.681485814565661</v>
      </c>
      <c r="U9" s="121"/>
      <c r="V9" s="121">
        <v>18.33206686930091</v>
      </c>
      <c r="W9" s="121">
        <v>22.211764705882352</v>
      </c>
      <c r="X9" s="121">
        <v>15.705638738451736</v>
      </c>
      <c r="Y9" s="14"/>
    </row>
    <row r="10" spans="1:25" x14ac:dyDescent="0.3">
      <c r="A10" s="50" t="s">
        <v>177</v>
      </c>
      <c r="B10" s="117">
        <v>61.932938856015781</v>
      </c>
      <c r="C10" s="117">
        <v>70.222222222222214</v>
      </c>
      <c r="D10" s="117">
        <v>55.319148936170215</v>
      </c>
      <c r="E10" s="117"/>
      <c r="F10" s="117">
        <v>81.428571428571431</v>
      </c>
      <c r="G10" s="117">
        <v>78.125</v>
      </c>
      <c r="H10" s="117">
        <v>84.210526315789465</v>
      </c>
      <c r="I10" s="117"/>
      <c r="J10" s="117">
        <v>79.761904761904773</v>
      </c>
      <c r="K10" s="117">
        <v>80.952380952380949</v>
      </c>
      <c r="L10" s="117">
        <v>78.571428571428569</v>
      </c>
      <c r="M10" s="117"/>
      <c r="N10" s="117">
        <v>43.925233644859816</v>
      </c>
      <c r="O10" s="117">
        <v>53.061224489795919</v>
      </c>
      <c r="P10" s="117">
        <v>36.206896551724135</v>
      </c>
      <c r="Q10" s="117"/>
      <c r="R10" s="117">
        <v>65.909090909090907</v>
      </c>
      <c r="S10" s="117">
        <v>78.75</v>
      </c>
      <c r="T10" s="117">
        <v>55.208333333333336</v>
      </c>
      <c r="U10" s="117"/>
      <c r="V10" s="117">
        <v>38.571428571428577</v>
      </c>
      <c r="W10" s="117">
        <v>45.454545454545453</v>
      </c>
      <c r="X10" s="117">
        <v>35.416666666666671</v>
      </c>
      <c r="Y10" s="14"/>
    </row>
    <row r="11" spans="1:25" x14ac:dyDescent="0.3">
      <c r="A11" s="50" t="s">
        <v>178</v>
      </c>
      <c r="B11" s="117">
        <v>40.343698854337148</v>
      </c>
      <c r="C11" s="117">
        <v>41.653160453808752</v>
      </c>
      <c r="D11" s="117">
        <v>39.008264462809919</v>
      </c>
      <c r="E11" s="117"/>
      <c r="F11" s="117">
        <v>63.917525773195869</v>
      </c>
      <c r="G11" s="117">
        <v>64.406779661016941</v>
      </c>
      <c r="H11" s="117">
        <v>63.157894736842103</v>
      </c>
      <c r="I11" s="117"/>
      <c r="J11" s="117">
        <v>45.360824742268044</v>
      </c>
      <c r="K11" s="117">
        <v>40.909090909090914</v>
      </c>
      <c r="L11" s="117">
        <v>51.19047619047619</v>
      </c>
      <c r="M11" s="117"/>
      <c r="N11" s="117">
        <v>38.223938223938227</v>
      </c>
      <c r="O11" s="117">
        <v>40.909090909090914</v>
      </c>
      <c r="P11" s="117">
        <v>35.433070866141733</v>
      </c>
      <c r="Q11" s="117"/>
      <c r="R11" s="117">
        <v>48.275862068965516</v>
      </c>
      <c r="S11" s="117">
        <v>46.153846153846153</v>
      </c>
      <c r="T11" s="117">
        <v>50</v>
      </c>
      <c r="U11" s="117"/>
      <c r="V11" s="117">
        <v>10.9375</v>
      </c>
      <c r="W11" s="117">
        <v>14.035087719298245</v>
      </c>
      <c r="X11" s="117">
        <v>8.4507042253521121</v>
      </c>
    </row>
    <row r="12" spans="1:25" x14ac:dyDescent="0.3">
      <c r="A12" s="50" t="s">
        <v>180</v>
      </c>
      <c r="B12" s="117">
        <v>18.036529680365295</v>
      </c>
      <c r="C12" s="117">
        <v>26.791277258566975</v>
      </c>
      <c r="D12" s="117">
        <v>12.972972972972974</v>
      </c>
      <c r="E12" s="117"/>
      <c r="F12" s="117">
        <v>23.655913978494624</v>
      </c>
      <c r="G12" s="117">
        <v>33.333333333333329</v>
      </c>
      <c r="H12" s="117">
        <v>16.666666666666664</v>
      </c>
      <c r="I12" s="117"/>
      <c r="J12" s="117">
        <v>36.30573248407643</v>
      </c>
      <c r="K12" s="117">
        <v>37.931034482758619</v>
      </c>
      <c r="L12" s="117">
        <v>35.353535353535356</v>
      </c>
      <c r="M12" s="117"/>
      <c r="N12" s="117">
        <v>17.751479289940828</v>
      </c>
      <c r="O12" s="117">
        <v>24.590163934426229</v>
      </c>
      <c r="P12" s="117">
        <v>13.888888888888889</v>
      </c>
      <c r="Q12" s="117"/>
      <c r="R12" s="117">
        <v>14.82889733840304</v>
      </c>
      <c r="S12" s="117">
        <v>28.846153846153843</v>
      </c>
      <c r="T12" s="117">
        <v>5.6603773584905666</v>
      </c>
      <c r="U12" s="117"/>
      <c r="V12" s="117">
        <v>5.1546391752577314</v>
      </c>
      <c r="W12" s="117">
        <v>10.16949152542373</v>
      </c>
      <c r="X12" s="117">
        <v>2.9629629629629632</v>
      </c>
    </row>
    <row r="13" spans="1:25" x14ac:dyDescent="0.3">
      <c r="A13" s="50" t="s">
        <v>181</v>
      </c>
      <c r="B13" s="117">
        <v>23.262839879154079</v>
      </c>
      <c r="C13" s="117">
        <v>31.210191082802545</v>
      </c>
      <c r="D13" s="117">
        <v>16.091954022988507</v>
      </c>
      <c r="E13" s="117"/>
      <c r="F13" s="117">
        <v>24.137931034482758</v>
      </c>
      <c r="G13" s="117">
        <v>26.666666666666668</v>
      </c>
      <c r="H13" s="117">
        <v>21.428571428571427</v>
      </c>
      <c r="I13" s="117"/>
      <c r="J13" s="117">
        <v>29.268292682926827</v>
      </c>
      <c r="K13" s="117">
        <v>36.84210526315789</v>
      </c>
      <c r="L13" s="117">
        <v>22.727272727272727</v>
      </c>
      <c r="M13" s="117"/>
      <c r="N13" s="117">
        <v>19.277108433734941</v>
      </c>
      <c r="O13" s="117">
        <v>32.608695652173914</v>
      </c>
      <c r="P13" s="117">
        <v>2.7027027027027026</v>
      </c>
      <c r="Q13" s="117"/>
      <c r="R13" s="117">
        <v>38.202247191011232</v>
      </c>
      <c r="S13" s="117">
        <v>42.5</v>
      </c>
      <c r="T13" s="117">
        <v>34.693877551020407</v>
      </c>
      <c r="U13" s="117"/>
      <c r="V13" s="117">
        <v>8.9887640449438209</v>
      </c>
      <c r="W13" s="117">
        <v>16.216216216216218</v>
      </c>
      <c r="X13" s="117">
        <v>3.8461538461538463</v>
      </c>
    </row>
    <row r="14" spans="1:25" x14ac:dyDescent="0.3">
      <c r="A14" s="50" t="s">
        <v>182</v>
      </c>
      <c r="B14" s="117">
        <v>23.114754098360656</v>
      </c>
      <c r="C14" s="117">
        <v>30.857142857142854</v>
      </c>
      <c r="D14" s="117">
        <v>17.266187050359711</v>
      </c>
      <c r="E14" s="117"/>
      <c r="F14" s="117">
        <v>35.9375</v>
      </c>
      <c r="G14" s="117">
        <v>37.5</v>
      </c>
      <c r="H14" s="117">
        <v>34.375</v>
      </c>
      <c r="I14" s="117"/>
      <c r="J14" s="117">
        <v>36</v>
      </c>
      <c r="K14" s="117">
        <v>49.230769230769234</v>
      </c>
      <c r="L14" s="117">
        <v>25.882352941176475</v>
      </c>
      <c r="M14" s="117"/>
      <c r="N14" s="117">
        <v>21.917808219178081</v>
      </c>
      <c r="O14" s="117">
        <v>26.262626262626267</v>
      </c>
      <c r="P14" s="117">
        <v>18.333333333333332</v>
      </c>
      <c r="Q14" s="117"/>
      <c r="R14" s="117">
        <v>30.238726790450926</v>
      </c>
      <c r="S14" s="117">
        <v>41.935483870967744</v>
      </c>
      <c r="T14" s="117">
        <v>22.072072072072071</v>
      </c>
      <c r="U14" s="117"/>
      <c r="V14" s="117">
        <v>10.487804878048781</v>
      </c>
      <c r="W14" s="117">
        <v>15.517241379310345</v>
      </c>
      <c r="X14" s="117">
        <v>6.7796610169491522</v>
      </c>
      <c r="Y14" s="24"/>
    </row>
    <row r="15" spans="1:25" x14ac:dyDescent="0.3">
      <c r="A15" s="50" t="s">
        <v>183</v>
      </c>
      <c r="B15" s="117">
        <v>7.4380165289256199</v>
      </c>
      <c r="C15" s="117">
        <v>7.8431372549019605</v>
      </c>
      <c r="D15" s="117">
        <v>7.1428571428571423</v>
      </c>
      <c r="E15" s="117"/>
      <c r="F15" s="117">
        <v>18.918918918918919</v>
      </c>
      <c r="G15" s="117">
        <v>14.285714285714285</v>
      </c>
      <c r="H15" s="117">
        <v>21.739130434782609</v>
      </c>
      <c r="I15" s="117"/>
      <c r="J15" s="117" t="s">
        <v>173</v>
      </c>
      <c r="K15" s="117" t="s">
        <v>173</v>
      </c>
      <c r="L15" s="117" t="s">
        <v>173</v>
      </c>
      <c r="M15" s="117"/>
      <c r="N15" s="117" t="s">
        <v>173</v>
      </c>
      <c r="O15" s="117" t="s">
        <v>173</v>
      </c>
      <c r="P15" s="117" t="s">
        <v>173</v>
      </c>
      <c r="Q15" s="117"/>
      <c r="R15" s="117">
        <v>9.0909090909090917</v>
      </c>
      <c r="S15" s="117">
        <v>22.222222222222221</v>
      </c>
      <c r="T15" s="117" t="s">
        <v>173</v>
      </c>
      <c r="U15" s="117"/>
      <c r="V15" s="117" t="s">
        <v>173</v>
      </c>
      <c r="W15" s="117" t="s">
        <v>173</v>
      </c>
      <c r="X15" s="117" t="s">
        <v>173</v>
      </c>
      <c r="Y15" s="24"/>
    </row>
    <row r="16" spans="1:25" x14ac:dyDescent="0.3">
      <c r="A16" s="50" t="s">
        <v>184</v>
      </c>
      <c r="B16" s="117">
        <v>40.911225927665576</v>
      </c>
      <c r="C16" s="117">
        <v>46.2</v>
      </c>
      <c r="D16" s="117">
        <v>36.22674933569531</v>
      </c>
      <c r="E16" s="117"/>
      <c r="F16" s="117">
        <v>61.560693641618499</v>
      </c>
      <c r="G16" s="117">
        <v>68.888888888888886</v>
      </c>
      <c r="H16" s="117">
        <v>53.614457831325304</v>
      </c>
      <c r="I16" s="117"/>
      <c r="J16" s="117">
        <v>52.316076294277927</v>
      </c>
      <c r="K16" s="117">
        <v>55.376344086021504</v>
      </c>
      <c r="L16" s="117">
        <v>49.171270718232044</v>
      </c>
      <c r="M16" s="117"/>
      <c r="N16" s="117">
        <v>27.469879518072286</v>
      </c>
      <c r="O16" s="117">
        <v>33.333333333333329</v>
      </c>
      <c r="P16" s="117">
        <v>22.421524663677133</v>
      </c>
      <c r="Q16" s="117"/>
      <c r="R16" s="117">
        <v>50.078988941548189</v>
      </c>
      <c r="S16" s="117">
        <v>53.310104529616723</v>
      </c>
      <c r="T16" s="117">
        <v>47.398843930635834</v>
      </c>
      <c r="U16" s="117"/>
      <c r="V16" s="117">
        <v>9.5108695652173925</v>
      </c>
      <c r="W16" s="117">
        <v>11.612903225806452</v>
      </c>
      <c r="X16" s="117">
        <v>7.981220657276995</v>
      </c>
      <c r="Y16" s="14"/>
    </row>
    <row r="17" spans="1:25" x14ac:dyDescent="0.3">
      <c r="A17" s="50" t="s">
        <v>185</v>
      </c>
      <c r="B17" s="117">
        <v>17.350157728706623</v>
      </c>
      <c r="C17" s="117">
        <v>18.71657754010695</v>
      </c>
      <c r="D17" s="117">
        <v>16.265912305516267</v>
      </c>
      <c r="E17" s="117"/>
      <c r="F17" s="117">
        <v>35.65891472868217</v>
      </c>
      <c r="G17" s="117">
        <v>42.424242424242422</v>
      </c>
      <c r="H17" s="117">
        <v>28.571428571428569</v>
      </c>
      <c r="I17" s="117"/>
      <c r="J17" s="117">
        <v>19.393939393939394</v>
      </c>
      <c r="K17" s="117">
        <v>15.068493150684931</v>
      </c>
      <c r="L17" s="117">
        <v>22.826086956521738</v>
      </c>
      <c r="M17" s="117"/>
      <c r="N17" s="117">
        <v>15.352697095435685</v>
      </c>
      <c r="O17" s="117">
        <v>14.285714285714285</v>
      </c>
      <c r="P17" s="117">
        <v>16.393442622950818</v>
      </c>
      <c r="Q17" s="117"/>
      <c r="R17" s="117">
        <v>24.184782608695652</v>
      </c>
      <c r="S17" s="117">
        <v>26.973684210526315</v>
      </c>
      <c r="T17" s="117">
        <v>22.222222222222221</v>
      </c>
      <c r="U17" s="117"/>
      <c r="V17" s="117">
        <v>4.3835616438356162</v>
      </c>
      <c r="W17" s="117">
        <v>5.298013245033113</v>
      </c>
      <c r="X17" s="117">
        <v>3.7383177570093453</v>
      </c>
      <c r="Y17" s="24"/>
    </row>
    <row r="18" spans="1:25" x14ac:dyDescent="0.3">
      <c r="A18" s="68" t="s">
        <v>188</v>
      </c>
      <c r="B18" s="117">
        <v>32.008670520231213</v>
      </c>
      <c r="C18" s="117">
        <v>39.052287581699346</v>
      </c>
      <c r="D18" s="117">
        <v>26.424870466321241</v>
      </c>
      <c r="E18" s="117"/>
      <c r="F18" s="117">
        <v>50.308641975308646</v>
      </c>
      <c r="G18" s="117">
        <v>62.650602409638559</v>
      </c>
      <c r="H18" s="117">
        <v>37.341772151898731</v>
      </c>
      <c r="I18" s="117"/>
      <c r="J18" s="117">
        <v>42.288557213930353</v>
      </c>
      <c r="K18" s="117">
        <v>51.530612244897952</v>
      </c>
      <c r="L18" s="117">
        <v>33.495145631067963</v>
      </c>
      <c r="M18" s="117"/>
      <c r="N18" s="117">
        <v>31.423611111111111</v>
      </c>
      <c r="O18" s="117">
        <v>40.769230769230766</v>
      </c>
      <c r="P18" s="117">
        <v>23.734177215189874</v>
      </c>
      <c r="Q18" s="117"/>
      <c r="R18" s="117">
        <v>33.214709371292997</v>
      </c>
      <c r="S18" s="117">
        <v>35.754189944134076</v>
      </c>
      <c r="T18" s="117">
        <v>31.340206185567009</v>
      </c>
      <c r="U18" s="117"/>
      <c r="V18" s="117">
        <v>14.767255216693421</v>
      </c>
      <c r="W18" s="117">
        <v>15.983606557377051</v>
      </c>
      <c r="X18" s="117">
        <v>13.984168865435356</v>
      </c>
      <c r="Y18" s="24"/>
    </row>
    <row r="19" spans="1:25" x14ac:dyDescent="0.3">
      <c r="A19" s="50" t="s">
        <v>189</v>
      </c>
      <c r="B19" s="117">
        <v>17.611940298507463</v>
      </c>
      <c r="C19" s="117">
        <v>22.068965517241381</v>
      </c>
      <c r="D19" s="117">
        <v>14.210526315789473</v>
      </c>
      <c r="E19" s="117"/>
      <c r="F19" s="117">
        <v>15.789473684210526</v>
      </c>
      <c r="G19" s="117">
        <v>18.181818181818183</v>
      </c>
      <c r="H19" s="117">
        <v>12.5</v>
      </c>
      <c r="I19" s="117"/>
      <c r="J19" s="117">
        <v>25.714285714285712</v>
      </c>
      <c r="K19" s="117">
        <v>26.666666666666668</v>
      </c>
      <c r="L19" s="117">
        <v>25</v>
      </c>
      <c r="M19" s="117"/>
      <c r="N19" s="117">
        <v>22</v>
      </c>
      <c r="O19" s="117">
        <v>16</v>
      </c>
      <c r="P19" s="117">
        <v>28.000000000000004</v>
      </c>
      <c r="Q19" s="117"/>
      <c r="R19" s="117">
        <v>18.181818181818183</v>
      </c>
      <c r="S19" s="117">
        <v>18.181818181818183</v>
      </c>
      <c r="T19" s="117">
        <v>18.181818181818183</v>
      </c>
      <c r="U19" s="117"/>
      <c r="V19" s="117">
        <v>13.223140495867769</v>
      </c>
      <c r="W19" s="117">
        <v>28.000000000000004</v>
      </c>
      <c r="X19" s="117">
        <v>2.8169014084507045</v>
      </c>
      <c r="Y19" s="24"/>
    </row>
    <row r="20" spans="1:25" x14ac:dyDescent="0.3">
      <c r="A20" s="50" t="s">
        <v>190</v>
      </c>
      <c r="B20" s="117">
        <v>29.892473118279572</v>
      </c>
      <c r="C20" s="117">
        <v>36.321483771251934</v>
      </c>
      <c r="D20" s="117">
        <v>24.331550802139038</v>
      </c>
      <c r="E20" s="117"/>
      <c r="F20" s="117">
        <v>40.659340659340657</v>
      </c>
      <c r="G20" s="117">
        <v>40.449438202247187</v>
      </c>
      <c r="H20" s="117">
        <v>40.86021505376344</v>
      </c>
      <c r="I20" s="117"/>
      <c r="J20" s="117">
        <v>36.909871244635198</v>
      </c>
      <c r="K20" s="117">
        <v>46.666666666666664</v>
      </c>
      <c r="L20" s="117">
        <v>26.548672566371685</v>
      </c>
      <c r="M20" s="117"/>
      <c r="N20" s="117">
        <v>28.474576271186443</v>
      </c>
      <c r="O20" s="117">
        <v>33.774834437086092</v>
      </c>
      <c r="P20" s="117">
        <v>22.916666666666664</v>
      </c>
      <c r="Q20" s="117"/>
      <c r="R20" s="117">
        <v>31.142857142857146</v>
      </c>
      <c r="S20" s="117">
        <v>37.106918238993707</v>
      </c>
      <c r="T20" s="117">
        <v>26.178010471204189</v>
      </c>
      <c r="U20" s="117"/>
      <c r="V20" s="117">
        <v>19.1044776119403</v>
      </c>
      <c r="W20" s="117">
        <v>25.78125</v>
      </c>
      <c r="X20" s="117">
        <v>14.975845410628018</v>
      </c>
      <c r="Y20" s="24"/>
    </row>
    <row r="21" spans="1:25" x14ac:dyDescent="0.3">
      <c r="A21" s="50" t="s">
        <v>191</v>
      </c>
      <c r="B21" s="117">
        <v>19.115734720416125</v>
      </c>
      <c r="C21" s="117">
        <v>22.049689440993788</v>
      </c>
      <c r="D21" s="117">
        <v>17.002237136465325</v>
      </c>
      <c r="E21" s="117"/>
      <c r="F21" s="117">
        <v>45.454545454545453</v>
      </c>
      <c r="G21" s="117">
        <v>54.054054054054056</v>
      </c>
      <c r="H21" s="117">
        <v>34.482758620689658</v>
      </c>
      <c r="I21" s="117"/>
      <c r="J21" s="117">
        <v>33.783783783783782</v>
      </c>
      <c r="K21" s="117">
        <v>39.393939393939391</v>
      </c>
      <c r="L21" s="117">
        <v>29.268292682926827</v>
      </c>
      <c r="M21" s="117"/>
      <c r="N21" s="117">
        <v>13.970588235294118</v>
      </c>
      <c r="O21" s="117">
        <v>19.696969696969695</v>
      </c>
      <c r="P21" s="117">
        <v>8.5714285714285712</v>
      </c>
      <c r="Q21" s="117"/>
      <c r="R21" s="117">
        <v>9.0196078431372548</v>
      </c>
      <c r="S21" s="117">
        <v>6.25</v>
      </c>
      <c r="T21" s="117">
        <v>10.691823899371069</v>
      </c>
      <c r="U21" s="117"/>
      <c r="V21" s="117">
        <v>21.008403361344538</v>
      </c>
      <c r="W21" s="117">
        <v>21.111111111111111</v>
      </c>
      <c r="X21" s="117">
        <v>20.945945945945947</v>
      </c>
      <c r="Y21" s="24"/>
    </row>
    <row r="22" spans="1:25" x14ac:dyDescent="0.3">
      <c r="A22" s="50" t="s">
        <v>192</v>
      </c>
      <c r="B22" s="117">
        <v>13.784764207980654</v>
      </c>
      <c r="C22" s="117">
        <v>17.910447761194028</v>
      </c>
      <c r="D22" s="117">
        <v>10.975609756097562</v>
      </c>
      <c r="E22" s="117"/>
      <c r="F22" s="117">
        <v>17.142857142857142</v>
      </c>
      <c r="G22" s="117">
        <v>26.47058823529412</v>
      </c>
      <c r="H22" s="117">
        <v>8.3333333333333321</v>
      </c>
      <c r="I22" s="117"/>
      <c r="J22" s="117">
        <v>14.432989690721648</v>
      </c>
      <c r="K22" s="117">
        <v>25</v>
      </c>
      <c r="L22" s="117">
        <v>2.2222222222222223</v>
      </c>
      <c r="M22" s="117"/>
      <c r="N22" s="117">
        <v>5.6179775280898872</v>
      </c>
      <c r="O22" s="117">
        <v>9.6385542168674707</v>
      </c>
      <c r="P22" s="117">
        <v>2.1052631578947367</v>
      </c>
      <c r="Q22" s="117"/>
      <c r="R22" s="117">
        <v>17.307692307692307</v>
      </c>
      <c r="S22" s="117">
        <v>16.494845360824741</v>
      </c>
      <c r="T22" s="117">
        <v>17.791411042944784</v>
      </c>
      <c r="U22" s="117"/>
      <c r="V22" s="117">
        <v>14.864864864864865</v>
      </c>
      <c r="W22" s="117">
        <v>20.289855072463769</v>
      </c>
      <c r="X22" s="117">
        <v>12.418300653594772</v>
      </c>
      <c r="Y22" s="24"/>
    </row>
    <row r="23" spans="1:25" x14ac:dyDescent="0.3">
      <c r="A23" s="50" t="s">
        <v>193</v>
      </c>
      <c r="B23" s="117" t="s">
        <v>173</v>
      </c>
      <c r="C23" s="117" t="s">
        <v>173</v>
      </c>
      <c r="D23" s="117" t="s">
        <v>173</v>
      </c>
      <c r="E23" s="117"/>
      <c r="F23" s="117" t="s">
        <v>173</v>
      </c>
      <c r="G23" s="117" t="s">
        <v>173</v>
      </c>
      <c r="H23" s="117" t="s">
        <v>173</v>
      </c>
      <c r="I23" s="117"/>
      <c r="J23" s="117" t="s">
        <v>173</v>
      </c>
      <c r="K23" s="117" t="s">
        <v>173</v>
      </c>
      <c r="L23" s="117" t="s">
        <v>173</v>
      </c>
      <c r="M23" s="117"/>
      <c r="N23" s="117" t="s">
        <v>173</v>
      </c>
      <c r="O23" s="117" t="s">
        <v>173</v>
      </c>
      <c r="P23" s="117" t="s">
        <v>173</v>
      </c>
      <c r="Q23" s="117"/>
      <c r="R23" s="117" t="s">
        <v>173</v>
      </c>
      <c r="S23" s="117" t="s">
        <v>173</v>
      </c>
      <c r="T23" s="117" t="s">
        <v>173</v>
      </c>
      <c r="U23" s="117"/>
      <c r="V23" s="117" t="s">
        <v>173</v>
      </c>
      <c r="W23" s="117" t="s">
        <v>173</v>
      </c>
      <c r="X23" s="117" t="s">
        <v>173</v>
      </c>
      <c r="Y23" s="24"/>
    </row>
    <row r="24" spans="1:25" x14ac:dyDescent="0.3">
      <c r="A24" s="50" t="s">
        <v>194</v>
      </c>
      <c r="B24" s="117" t="s">
        <v>173</v>
      </c>
      <c r="C24" s="117" t="s">
        <v>173</v>
      </c>
      <c r="D24" s="117" t="s">
        <v>173</v>
      </c>
      <c r="E24" s="117"/>
      <c r="F24" s="117" t="s">
        <v>173</v>
      </c>
      <c r="G24" s="117" t="s">
        <v>173</v>
      </c>
      <c r="H24" s="117" t="s">
        <v>173</v>
      </c>
      <c r="I24" s="117"/>
      <c r="J24" s="117" t="s">
        <v>173</v>
      </c>
      <c r="K24" s="117" t="s">
        <v>173</v>
      </c>
      <c r="L24" s="117" t="s">
        <v>173</v>
      </c>
      <c r="M24" s="117"/>
      <c r="N24" s="117" t="s">
        <v>173</v>
      </c>
      <c r="O24" s="117" t="s">
        <v>173</v>
      </c>
      <c r="P24" s="117" t="s">
        <v>173</v>
      </c>
      <c r="Q24" s="117"/>
      <c r="R24" s="117" t="s">
        <v>173</v>
      </c>
      <c r="S24" s="117" t="s">
        <v>173</v>
      </c>
      <c r="T24" s="117" t="s">
        <v>173</v>
      </c>
      <c r="U24" s="117"/>
      <c r="V24" s="117" t="s">
        <v>173</v>
      </c>
      <c r="W24" s="117" t="s">
        <v>173</v>
      </c>
      <c r="X24" s="117" t="s">
        <v>173</v>
      </c>
      <c r="Y24" s="24"/>
    </row>
    <row r="25" spans="1:25" x14ac:dyDescent="0.3">
      <c r="A25" s="50" t="s">
        <v>195</v>
      </c>
      <c r="B25" s="117">
        <v>29.850746268656714</v>
      </c>
      <c r="C25" s="117">
        <v>38.036809815950924</v>
      </c>
      <c r="D25" s="117">
        <v>22.093023255813954</v>
      </c>
      <c r="E25" s="117"/>
      <c r="F25" s="117">
        <v>42.857142857142854</v>
      </c>
      <c r="G25" s="117">
        <v>50</v>
      </c>
      <c r="H25" s="117">
        <v>33.333333333333329</v>
      </c>
      <c r="I25" s="117"/>
      <c r="J25" s="117">
        <v>23.809523809523807</v>
      </c>
      <c r="K25" s="117">
        <v>26.086956521739129</v>
      </c>
      <c r="L25" s="117">
        <v>21.052631578947366</v>
      </c>
      <c r="M25" s="117"/>
      <c r="N25" s="117">
        <v>24.137931034482758</v>
      </c>
      <c r="O25" s="117">
        <v>33.333333333333329</v>
      </c>
      <c r="P25" s="117">
        <v>16.129032258064516</v>
      </c>
      <c r="Q25" s="117"/>
      <c r="R25" s="117">
        <v>47.169811320754718</v>
      </c>
      <c r="S25" s="117">
        <v>54.385964912280706</v>
      </c>
      <c r="T25" s="117">
        <v>38.775510204081634</v>
      </c>
      <c r="U25" s="117"/>
      <c r="V25" s="117">
        <v>15.74074074074074</v>
      </c>
      <c r="W25" s="117">
        <v>22.727272727272727</v>
      </c>
      <c r="X25" s="117">
        <v>10.9375</v>
      </c>
      <c r="Y25" s="14"/>
    </row>
    <row r="26" spans="1:25" x14ac:dyDescent="0.3">
      <c r="A26" s="50" t="s">
        <v>196</v>
      </c>
      <c r="B26" s="117">
        <v>34.42622950819672</v>
      </c>
      <c r="C26" s="117">
        <v>37.086092715231786</v>
      </c>
      <c r="D26" s="117">
        <v>32.558139534883722</v>
      </c>
      <c r="E26" s="117"/>
      <c r="F26" s="117">
        <v>65.789473684210535</v>
      </c>
      <c r="G26" s="117">
        <v>50</v>
      </c>
      <c r="H26" s="117">
        <v>80</v>
      </c>
      <c r="I26" s="117"/>
      <c r="J26" s="117">
        <v>48.936170212765958</v>
      </c>
      <c r="K26" s="117">
        <v>57.894736842105267</v>
      </c>
      <c r="L26" s="117">
        <v>42.857142857142854</v>
      </c>
      <c r="M26" s="117"/>
      <c r="N26" s="117">
        <v>33.846153846153847</v>
      </c>
      <c r="O26" s="117">
        <v>40.625</v>
      </c>
      <c r="P26" s="117">
        <v>27.27272727272727</v>
      </c>
      <c r="Q26" s="117"/>
      <c r="R26" s="117">
        <v>36.521739130434781</v>
      </c>
      <c r="S26" s="117">
        <v>35.714285714285715</v>
      </c>
      <c r="T26" s="117">
        <v>36.986301369863014</v>
      </c>
      <c r="U26" s="117"/>
      <c r="V26" s="117">
        <v>13.861386138613863</v>
      </c>
      <c r="W26" s="117">
        <v>20</v>
      </c>
      <c r="X26" s="117">
        <v>9.8360655737704921</v>
      </c>
      <c r="Y26" s="24"/>
    </row>
    <row r="27" spans="1:25" x14ac:dyDescent="0.3">
      <c r="A27" s="50" t="s">
        <v>197</v>
      </c>
      <c r="B27" s="117">
        <v>36.303797468354432</v>
      </c>
      <c r="C27" s="117">
        <v>42.300194931773873</v>
      </c>
      <c r="D27" s="117">
        <v>29.820864067439413</v>
      </c>
      <c r="E27" s="117"/>
      <c r="F27" s="117">
        <v>41.573033707865171</v>
      </c>
      <c r="G27" s="117">
        <v>50.458715596330272</v>
      </c>
      <c r="H27" s="117">
        <v>27.536231884057973</v>
      </c>
      <c r="I27" s="117"/>
      <c r="J27" s="117">
        <v>43.15789473684211</v>
      </c>
      <c r="K27" s="117">
        <v>45.714285714285715</v>
      </c>
      <c r="L27" s="117">
        <v>39.090909090909093</v>
      </c>
      <c r="M27" s="117"/>
      <c r="N27" s="117">
        <v>34.190231362467863</v>
      </c>
      <c r="O27" s="117">
        <v>44.210526315789473</v>
      </c>
      <c r="P27" s="117">
        <v>24.623115577889447</v>
      </c>
      <c r="Q27" s="117"/>
      <c r="R27" s="117">
        <v>43.572621035058425</v>
      </c>
      <c r="S27" s="117">
        <v>47.0404984423676</v>
      </c>
      <c r="T27" s="117">
        <v>39.568345323741006</v>
      </c>
      <c r="U27" s="117"/>
      <c r="V27" s="117">
        <v>24.045801526717558</v>
      </c>
      <c r="W27" s="117">
        <v>27.705627705627705</v>
      </c>
      <c r="X27" s="117">
        <v>21.160409556313994</v>
      </c>
      <c r="Y27" s="24"/>
    </row>
    <row r="28" spans="1:25" x14ac:dyDescent="0.3">
      <c r="A28" s="50" t="s">
        <v>198</v>
      </c>
      <c r="B28" s="117">
        <v>25.581395348837212</v>
      </c>
      <c r="C28" s="117">
        <v>22.319474835886215</v>
      </c>
      <c r="D28" s="117">
        <v>28.173913043478262</v>
      </c>
      <c r="E28" s="117"/>
      <c r="F28" s="117">
        <v>22.5</v>
      </c>
      <c r="G28" s="117">
        <v>24.528301886792452</v>
      </c>
      <c r="H28" s="117">
        <v>18.518518518518519</v>
      </c>
      <c r="I28" s="117"/>
      <c r="J28" s="117">
        <v>13.924050632911392</v>
      </c>
      <c r="K28" s="117">
        <v>16.883116883116884</v>
      </c>
      <c r="L28" s="117">
        <v>11.111111111111111</v>
      </c>
      <c r="M28" s="117"/>
      <c r="N28" s="117">
        <v>11</v>
      </c>
      <c r="O28" s="117">
        <v>8.0459770114942533</v>
      </c>
      <c r="P28" s="117">
        <v>13.274336283185843</v>
      </c>
      <c r="Q28" s="117"/>
      <c r="R28" s="117">
        <v>18.705035971223023</v>
      </c>
      <c r="S28" s="117">
        <v>18.918918918918919</v>
      </c>
      <c r="T28" s="117">
        <v>18.562874251497004</v>
      </c>
      <c r="U28" s="117"/>
      <c r="V28" s="117">
        <v>47.468354430379748</v>
      </c>
      <c r="W28" s="117">
        <v>37.209302325581397</v>
      </c>
      <c r="X28" s="117">
        <v>54.54545454545454</v>
      </c>
      <c r="Y28" s="24"/>
    </row>
    <row r="29" spans="1:25" x14ac:dyDescent="0.3">
      <c r="A29" s="50" t="s">
        <v>199</v>
      </c>
      <c r="B29" s="117">
        <v>47.526041666666671</v>
      </c>
      <c r="C29" s="117">
        <v>55.643044619422575</v>
      </c>
      <c r="D29" s="117">
        <v>39.534883720930232</v>
      </c>
      <c r="E29" s="117"/>
      <c r="F29" s="117">
        <v>65.454545454545453</v>
      </c>
      <c r="G29" s="117">
        <v>61.29032258064516</v>
      </c>
      <c r="H29" s="117">
        <v>70.833333333333343</v>
      </c>
      <c r="I29" s="117"/>
      <c r="J29" s="117">
        <v>62.4</v>
      </c>
      <c r="K29" s="117">
        <v>65.079365079365076</v>
      </c>
      <c r="L29" s="117">
        <v>59.677419354838712</v>
      </c>
      <c r="M29" s="117"/>
      <c r="N29" s="117">
        <v>33.858267716535437</v>
      </c>
      <c r="O29" s="117">
        <v>49.295774647887328</v>
      </c>
      <c r="P29" s="117">
        <v>14.285714285714285</v>
      </c>
      <c r="Q29" s="117"/>
      <c r="R29" s="117">
        <v>52.755905511811022</v>
      </c>
      <c r="S29" s="117">
        <v>58.974358974358978</v>
      </c>
      <c r="T29" s="117">
        <v>47.445255474452551</v>
      </c>
      <c r="U29" s="117"/>
      <c r="V29" s="117">
        <v>35.748792270531396</v>
      </c>
      <c r="W29" s="117">
        <v>48.484848484848484</v>
      </c>
      <c r="X29" s="117">
        <v>24.074074074074073</v>
      </c>
      <c r="Y29" s="24"/>
    </row>
    <row r="30" spans="1:25" x14ac:dyDescent="0.3">
      <c r="A30" s="50" t="s">
        <v>201</v>
      </c>
      <c r="B30" s="117">
        <v>29.758308157099698</v>
      </c>
      <c r="C30" s="117">
        <v>32.843137254901961</v>
      </c>
      <c r="D30" s="117">
        <v>27.106741573033709</v>
      </c>
      <c r="E30" s="117"/>
      <c r="F30" s="117">
        <v>17.293233082706767</v>
      </c>
      <c r="G30" s="117">
        <v>18.461538461538463</v>
      </c>
      <c r="H30" s="117">
        <v>16.176470588235293</v>
      </c>
      <c r="I30" s="117"/>
      <c r="J30" s="117">
        <v>27.27272727272727</v>
      </c>
      <c r="K30" s="117">
        <v>32.258064516129032</v>
      </c>
      <c r="L30" s="117">
        <v>21.686746987951807</v>
      </c>
      <c r="M30" s="117"/>
      <c r="N30" s="117">
        <v>40.963855421686745</v>
      </c>
      <c r="O30" s="117">
        <v>41.803278688524593</v>
      </c>
      <c r="P30" s="117">
        <v>40.15748031496063</v>
      </c>
      <c r="Q30" s="117"/>
      <c r="R30" s="117">
        <v>28.385416666666668</v>
      </c>
      <c r="S30" s="117">
        <v>31.460674157303369</v>
      </c>
      <c r="T30" s="117">
        <v>25.728155339805824</v>
      </c>
      <c r="U30" s="117"/>
      <c r="V30" s="117">
        <v>29.319371727748688</v>
      </c>
      <c r="W30" s="117">
        <v>33.766233766233768</v>
      </c>
      <c r="X30" s="117">
        <v>26.315789473684209</v>
      </c>
      <c r="Y30" s="24"/>
    </row>
    <row r="31" spans="1:25" x14ac:dyDescent="0.3">
      <c r="A31" s="50" t="s">
        <v>202</v>
      </c>
      <c r="B31" s="117">
        <v>31.779661016949152</v>
      </c>
      <c r="C31" s="117">
        <v>37.179487179487182</v>
      </c>
      <c r="D31" s="117">
        <v>27.525252525252526</v>
      </c>
      <c r="E31" s="117"/>
      <c r="F31" s="117">
        <v>36</v>
      </c>
      <c r="G31" s="117">
        <v>42.307692307692307</v>
      </c>
      <c r="H31" s="117">
        <v>29.166666666666668</v>
      </c>
      <c r="I31" s="117"/>
      <c r="J31" s="117">
        <v>31.578947368421051</v>
      </c>
      <c r="K31" s="117">
        <v>27.500000000000004</v>
      </c>
      <c r="L31" s="117">
        <v>36.111111111111107</v>
      </c>
      <c r="M31" s="117"/>
      <c r="N31" s="117">
        <v>28.057553956834528</v>
      </c>
      <c r="O31" s="117">
        <v>31.428571428571427</v>
      </c>
      <c r="P31" s="117">
        <v>24.637681159420293</v>
      </c>
      <c r="Q31" s="117"/>
      <c r="R31" s="117">
        <v>42.857142857142854</v>
      </c>
      <c r="S31" s="117">
        <v>45.555555555555557</v>
      </c>
      <c r="T31" s="117">
        <v>41.044776119402989</v>
      </c>
      <c r="U31" s="117"/>
      <c r="V31" s="117">
        <v>21.917808219178081</v>
      </c>
      <c r="W31" s="117">
        <v>36.046511627906973</v>
      </c>
      <c r="X31" s="117">
        <v>12.781954887218044</v>
      </c>
      <c r="Y31" s="24"/>
    </row>
    <row r="32" spans="1:25" ht="15" thickBot="1" x14ac:dyDescent="0.35">
      <c r="A32" s="55" t="s">
        <v>203</v>
      </c>
      <c r="B32" s="117">
        <v>18.478260869565215</v>
      </c>
      <c r="C32" s="117">
        <v>27.659574468085108</v>
      </c>
      <c r="D32" s="117">
        <v>8.8888888888888893</v>
      </c>
      <c r="E32" s="117"/>
      <c r="F32" s="117">
        <v>12.5</v>
      </c>
      <c r="G32" s="117">
        <v>14.285714285714285</v>
      </c>
      <c r="H32" s="117" t="s">
        <v>173</v>
      </c>
      <c r="I32" s="117"/>
      <c r="J32" s="117">
        <v>11.111111111111111</v>
      </c>
      <c r="K32" s="117" t="s">
        <v>173</v>
      </c>
      <c r="L32" s="117">
        <v>16.666666666666664</v>
      </c>
      <c r="M32" s="117"/>
      <c r="N32" s="117">
        <v>10</v>
      </c>
      <c r="O32" s="117">
        <v>14.285714285714285</v>
      </c>
      <c r="P32" s="117">
        <v>7.6923076923076925</v>
      </c>
      <c r="Q32" s="117"/>
      <c r="R32" s="117">
        <v>42.307692307692307</v>
      </c>
      <c r="S32" s="117">
        <v>58.82352941176471</v>
      </c>
      <c r="T32" s="117">
        <v>11.111111111111111</v>
      </c>
      <c r="U32" s="117"/>
      <c r="V32" s="117">
        <v>6.8965517241379306</v>
      </c>
      <c r="W32" s="117">
        <v>7.6923076923076925</v>
      </c>
      <c r="X32" s="117">
        <v>6.25</v>
      </c>
      <c r="Y32" s="24"/>
    </row>
    <row r="33" spans="1:25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119"/>
      <c r="R33" s="119"/>
      <c r="S33" s="119"/>
      <c r="T33" s="119"/>
      <c r="U33" s="119"/>
      <c r="V33" s="119"/>
      <c r="W33" s="119"/>
      <c r="X33" s="119"/>
      <c r="Y33" s="24"/>
    </row>
    <row r="34" spans="1:25" x14ac:dyDescent="0.3">
      <c r="Y34" s="24"/>
    </row>
  </sheetData>
  <mergeCells count="12"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hyperlinks>
    <hyperlink ref="Y2" location="Contenido!A1" display="Contenido" xr:uid="{F374044B-C873-4D4E-908A-9580D5A078C2}"/>
  </hyperlinks>
  <printOptions horizontalCentered="1"/>
  <pageMargins left="0.19685039370078741" right="0.19685039370078741" top="0.39370078740157483" bottom="0" header="0.31496062992125984" footer="0.31496062992125984"/>
  <pageSetup scale="78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B00CF-A55C-4A8E-A23B-55DB370BF186}">
  <sheetPr>
    <tabColor rgb="FFCFAC65"/>
    <pageSetUpPr fitToPage="1"/>
  </sheetPr>
  <dimension ref="A2:L45"/>
  <sheetViews>
    <sheetView showGridLines="0" showOutlineSymbols="0" showWhiteSpace="0" workbookViewId="0">
      <selection activeCell="L17" sqref="L17"/>
    </sheetView>
  </sheetViews>
  <sheetFormatPr baseColWidth="10" defaultColWidth="11" defaultRowHeight="15" customHeight="1" x14ac:dyDescent="0.3"/>
  <cols>
    <col min="1" max="1" width="5" style="74" customWidth="1"/>
    <col min="2" max="10" width="11" style="74"/>
    <col min="11" max="11" width="5" style="74" customWidth="1"/>
    <col min="12" max="12" width="14" style="12" customWidth="1"/>
    <col min="13" max="16384" width="11" style="74"/>
  </cols>
  <sheetData>
    <row r="2" spans="1:12" ht="15" customHeight="1" thickBot="1" x14ac:dyDescent="0.35">
      <c r="L2" s="13" t="s">
        <v>0</v>
      </c>
    </row>
    <row r="3" spans="1:12" ht="15" customHeight="1" x14ac:dyDescent="0.3">
      <c r="B3" s="152" t="s">
        <v>260</v>
      </c>
      <c r="C3" s="153"/>
      <c r="D3" s="153"/>
      <c r="E3" s="153"/>
      <c r="F3" s="153"/>
      <c r="G3" s="153"/>
      <c r="H3" s="153"/>
      <c r="I3" s="153"/>
      <c r="J3" s="154"/>
    </row>
    <row r="4" spans="1:12" ht="15" customHeight="1" x14ac:dyDescent="0.3">
      <c r="B4" s="155"/>
      <c r="C4" s="156"/>
      <c r="D4" s="156"/>
      <c r="E4" s="156"/>
      <c r="F4" s="156"/>
      <c r="G4" s="156"/>
      <c r="H4" s="156"/>
      <c r="I4" s="156"/>
      <c r="J4" s="157"/>
    </row>
    <row r="5" spans="1:12" ht="15" customHeight="1" x14ac:dyDescent="0.3">
      <c r="B5" s="155"/>
      <c r="C5" s="156"/>
      <c r="D5" s="156"/>
      <c r="E5" s="156"/>
      <c r="F5" s="156"/>
      <c r="G5" s="156"/>
      <c r="H5" s="156"/>
      <c r="I5" s="156"/>
      <c r="J5" s="157"/>
      <c r="L5" s="14"/>
    </row>
    <row r="6" spans="1:12" ht="15" customHeight="1" x14ac:dyDescent="0.3">
      <c r="B6" s="155"/>
      <c r="C6" s="156"/>
      <c r="D6" s="156"/>
      <c r="E6" s="156"/>
      <c r="F6" s="156"/>
      <c r="G6" s="156"/>
      <c r="H6" s="156"/>
      <c r="I6" s="156"/>
      <c r="J6" s="157"/>
      <c r="L6" s="14"/>
    </row>
    <row r="7" spans="1:12" ht="15" customHeight="1" x14ac:dyDescent="0.3">
      <c r="B7" s="155"/>
      <c r="C7" s="156"/>
      <c r="D7" s="156"/>
      <c r="E7" s="156"/>
      <c r="F7" s="156"/>
      <c r="G7" s="156"/>
      <c r="H7" s="156"/>
      <c r="I7" s="156"/>
      <c r="J7" s="157"/>
    </row>
    <row r="8" spans="1:12" ht="15" customHeight="1" x14ac:dyDescent="0.3">
      <c r="B8" s="155"/>
      <c r="C8" s="156"/>
      <c r="D8" s="156"/>
      <c r="E8" s="156"/>
      <c r="F8" s="156"/>
      <c r="G8" s="156"/>
      <c r="H8" s="156"/>
      <c r="I8" s="156"/>
      <c r="J8" s="157"/>
      <c r="L8" s="14"/>
    </row>
    <row r="9" spans="1:12" ht="15" customHeight="1" x14ac:dyDescent="0.3">
      <c r="B9" s="155"/>
      <c r="C9" s="156"/>
      <c r="D9" s="156"/>
      <c r="E9" s="156"/>
      <c r="F9" s="156"/>
      <c r="G9" s="156"/>
      <c r="H9" s="156"/>
      <c r="I9" s="156"/>
      <c r="J9" s="157"/>
    </row>
    <row r="10" spans="1:12" ht="15" customHeight="1" x14ac:dyDescent="0.3">
      <c r="B10" s="155"/>
      <c r="C10" s="156"/>
      <c r="D10" s="156"/>
      <c r="E10" s="156"/>
      <c r="F10" s="156"/>
      <c r="G10" s="156"/>
      <c r="H10" s="156"/>
      <c r="I10" s="156"/>
      <c r="J10" s="157"/>
      <c r="L10" s="14"/>
    </row>
    <row r="11" spans="1:12" ht="15" customHeight="1" x14ac:dyDescent="0.3">
      <c r="A11" s="75"/>
      <c r="B11" s="155"/>
      <c r="C11" s="156"/>
      <c r="D11" s="156"/>
      <c r="E11" s="156"/>
      <c r="F11" s="156"/>
      <c r="G11" s="156"/>
      <c r="H11" s="156"/>
      <c r="I11" s="156"/>
      <c r="J11" s="157"/>
      <c r="K11" s="75"/>
    </row>
    <row r="12" spans="1:12" ht="15" customHeight="1" x14ac:dyDescent="0.3">
      <c r="A12" s="75"/>
      <c r="B12" s="155"/>
      <c r="C12" s="156"/>
      <c r="D12" s="156"/>
      <c r="E12" s="156"/>
      <c r="F12" s="156"/>
      <c r="G12" s="156"/>
      <c r="H12" s="156"/>
      <c r="I12" s="156"/>
      <c r="J12" s="157"/>
      <c r="K12" s="75"/>
    </row>
    <row r="13" spans="1:12" ht="15" customHeight="1" x14ac:dyDescent="0.3">
      <c r="A13" s="75"/>
      <c r="B13" s="155"/>
      <c r="C13" s="156"/>
      <c r="D13" s="156"/>
      <c r="E13" s="156"/>
      <c r="F13" s="156"/>
      <c r="G13" s="156"/>
      <c r="H13" s="156"/>
      <c r="I13" s="156"/>
      <c r="J13" s="157"/>
      <c r="K13" s="75"/>
    </row>
    <row r="14" spans="1:12" ht="15" customHeight="1" x14ac:dyDescent="0.3">
      <c r="A14" s="75"/>
      <c r="B14" s="155"/>
      <c r="C14" s="156"/>
      <c r="D14" s="156"/>
      <c r="E14" s="156"/>
      <c r="F14" s="156"/>
      <c r="G14" s="156"/>
      <c r="H14" s="156"/>
      <c r="I14" s="156"/>
      <c r="J14" s="157"/>
      <c r="K14" s="75"/>
      <c r="L14" s="24"/>
    </row>
    <row r="15" spans="1:12" ht="15" customHeight="1" x14ac:dyDescent="0.3">
      <c r="A15" s="75"/>
      <c r="B15" s="155"/>
      <c r="C15" s="156"/>
      <c r="D15" s="156"/>
      <c r="E15" s="156"/>
      <c r="F15" s="156"/>
      <c r="G15" s="156"/>
      <c r="H15" s="156"/>
      <c r="I15" s="156"/>
      <c r="J15" s="157"/>
      <c r="K15" s="75"/>
      <c r="L15" s="14"/>
    </row>
    <row r="16" spans="1:12" ht="15" customHeight="1" x14ac:dyDescent="0.3">
      <c r="A16" s="75"/>
      <c r="B16" s="155"/>
      <c r="C16" s="156"/>
      <c r="D16" s="156"/>
      <c r="E16" s="156"/>
      <c r="F16" s="156"/>
      <c r="G16" s="156"/>
      <c r="H16" s="156"/>
      <c r="I16" s="156"/>
      <c r="J16" s="157"/>
      <c r="K16" s="75"/>
      <c r="L16" s="24"/>
    </row>
    <row r="17" spans="1:12" ht="15" customHeight="1" x14ac:dyDescent="0.3">
      <c r="A17" s="75"/>
      <c r="B17" s="155"/>
      <c r="C17" s="156"/>
      <c r="D17" s="156"/>
      <c r="E17" s="156"/>
      <c r="F17" s="156"/>
      <c r="G17" s="156"/>
      <c r="H17" s="156"/>
      <c r="I17" s="156"/>
      <c r="J17" s="157"/>
      <c r="K17" s="75"/>
      <c r="L17" s="24"/>
    </row>
    <row r="18" spans="1:12" ht="15" customHeight="1" x14ac:dyDescent="0.3">
      <c r="A18" s="75"/>
      <c r="B18" s="155"/>
      <c r="C18" s="156"/>
      <c r="D18" s="156"/>
      <c r="E18" s="156"/>
      <c r="F18" s="156"/>
      <c r="G18" s="156"/>
      <c r="H18" s="156"/>
      <c r="I18" s="156"/>
      <c r="J18" s="157"/>
      <c r="K18" s="75"/>
      <c r="L18" s="24"/>
    </row>
    <row r="19" spans="1:12" ht="15" customHeight="1" x14ac:dyDescent="0.3">
      <c r="A19" s="75"/>
      <c r="B19" s="155"/>
      <c r="C19" s="156"/>
      <c r="D19" s="156"/>
      <c r="E19" s="156"/>
      <c r="F19" s="156"/>
      <c r="G19" s="156"/>
      <c r="H19" s="156"/>
      <c r="I19" s="156"/>
      <c r="J19" s="157"/>
      <c r="K19" s="75"/>
      <c r="L19" s="24"/>
    </row>
    <row r="20" spans="1:12" ht="15" customHeight="1" x14ac:dyDescent="0.3">
      <c r="A20" s="75"/>
      <c r="B20" s="155"/>
      <c r="C20" s="156"/>
      <c r="D20" s="156"/>
      <c r="E20" s="156"/>
      <c r="F20" s="156"/>
      <c r="G20" s="156"/>
      <c r="H20" s="156"/>
      <c r="I20" s="156"/>
      <c r="J20" s="157"/>
      <c r="K20" s="75"/>
      <c r="L20" s="24"/>
    </row>
    <row r="21" spans="1:12" ht="15" customHeight="1" x14ac:dyDescent="0.3">
      <c r="A21" s="75"/>
      <c r="B21" s="155"/>
      <c r="C21" s="156"/>
      <c r="D21" s="156"/>
      <c r="E21" s="156"/>
      <c r="F21" s="156"/>
      <c r="G21" s="156"/>
      <c r="H21" s="156"/>
      <c r="I21" s="156"/>
      <c r="J21" s="157"/>
      <c r="K21" s="75"/>
      <c r="L21" s="24"/>
    </row>
    <row r="22" spans="1:12" ht="15" customHeight="1" thickBot="1" x14ac:dyDescent="0.35">
      <c r="A22" s="75"/>
      <c r="B22" s="158"/>
      <c r="C22" s="159"/>
      <c r="D22" s="159"/>
      <c r="E22" s="159"/>
      <c r="F22" s="159"/>
      <c r="G22" s="159"/>
      <c r="H22" s="159"/>
      <c r="I22" s="159"/>
      <c r="J22" s="160"/>
      <c r="K22" s="75"/>
      <c r="L22" s="24"/>
    </row>
    <row r="23" spans="1:12" ht="15" customHeight="1" x14ac:dyDescent="0.3">
      <c r="A23" s="75"/>
      <c r="K23" s="75"/>
      <c r="L23" s="24"/>
    </row>
    <row r="24" spans="1:12" ht="15" customHeight="1" x14ac:dyDescent="0.3">
      <c r="A24" s="75"/>
      <c r="K24" s="75"/>
      <c r="L24" s="14"/>
    </row>
    <row r="25" spans="1:12" ht="15" customHeight="1" x14ac:dyDescent="0.3">
      <c r="L25" s="24"/>
    </row>
    <row r="26" spans="1:12" ht="15" customHeight="1" x14ac:dyDescent="0.3">
      <c r="L26" s="24"/>
    </row>
    <row r="27" spans="1:12" ht="15" customHeight="1" x14ac:dyDescent="0.3">
      <c r="L27" s="24"/>
    </row>
    <row r="28" spans="1:12" ht="15" customHeight="1" x14ac:dyDescent="0.3">
      <c r="L28" s="24"/>
    </row>
    <row r="29" spans="1:12" ht="15" customHeight="1" x14ac:dyDescent="0.3">
      <c r="L29" s="24"/>
    </row>
    <row r="30" spans="1:12" ht="15" customHeight="1" x14ac:dyDescent="0.3">
      <c r="L30" s="24"/>
    </row>
    <row r="31" spans="1:12" ht="15" customHeight="1" x14ac:dyDescent="0.3">
      <c r="L31" s="24"/>
    </row>
    <row r="32" spans="1:12" ht="15" customHeight="1" x14ac:dyDescent="0.3">
      <c r="L32" s="24"/>
    </row>
    <row r="33" spans="12:12" ht="15" customHeight="1" x14ac:dyDescent="0.3">
      <c r="L33" s="24"/>
    </row>
    <row r="34" spans="12:12" ht="15" customHeight="1" x14ac:dyDescent="0.3">
      <c r="L34" s="24"/>
    </row>
    <row r="36" spans="12:12" ht="15" customHeight="1" x14ac:dyDescent="0.3">
      <c r="L36" s="24"/>
    </row>
    <row r="37" spans="12:12" ht="15" customHeight="1" x14ac:dyDescent="0.3">
      <c r="L37" s="24"/>
    </row>
    <row r="38" spans="12:12" ht="15" customHeight="1" x14ac:dyDescent="0.3">
      <c r="L38" s="24"/>
    </row>
    <row r="39" spans="12:12" ht="15" customHeight="1" x14ac:dyDescent="0.3">
      <c r="L39" s="24"/>
    </row>
    <row r="40" spans="12:12" ht="15" customHeight="1" x14ac:dyDescent="0.3">
      <c r="L40" s="24"/>
    </row>
    <row r="41" spans="12:12" ht="15" customHeight="1" x14ac:dyDescent="0.3">
      <c r="L41" s="24"/>
    </row>
    <row r="42" spans="12:12" ht="15" customHeight="1" x14ac:dyDescent="0.3">
      <c r="L42" s="14"/>
    </row>
    <row r="43" spans="12:12" ht="15" customHeight="1" x14ac:dyDescent="0.3">
      <c r="L43" s="24"/>
    </row>
    <row r="44" spans="12:12" ht="15" customHeight="1" x14ac:dyDescent="0.3">
      <c r="L44" s="24"/>
    </row>
    <row r="45" spans="12:12" ht="15" customHeight="1" x14ac:dyDescent="0.3">
      <c r="L45" s="24"/>
    </row>
  </sheetData>
  <mergeCells count="1">
    <mergeCell ref="B3:J22"/>
  </mergeCells>
  <hyperlinks>
    <hyperlink ref="L2" location="Contenido!A1" display="Contenido" xr:uid="{2FEE0EC9-1043-41BE-8A7B-3F1A996C745E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BEF5C-E9C7-4897-8918-561C0AC4EA9E}">
  <sheetPr>
    <tabColor rgb="FFF2DAB1"/>
    <pageSetUpPr fitToPage="1"/>
  </sheetPr>
  <dimension ref="A1:Q42"/>
  <sheetViews>
    <sheetView showGridLines="0" zoomScaleNormal="100" workbookViewId="0">
      <selection activeCell="B24" sqref="B24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4414062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ht="17.55" customHeight="1" x14ac:dyDescent="0.3">
      <c r="A2" s="146" t="s">
        <v>374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3" t="s">
        <v>0</v>
      </c>
    </row>
    <row r="3" spans="1:17" x14ac:dyDescent="0.3">
      <c r="A3" s="146" t="s">
        <v>375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6" t="s">
        <v>254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</row>
    <row r="5" spans="1:17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151</v>
      </c>
      <c r="G5" s="149"/>
      <c r="H5" s="149"/>
      <c r="I5" s="45"/>
      <c r="J5" s="149" t="s">
        <v>152</v>
      </c>
      <c r="K5" s="149"/>
      <c r="L5" s="149"/>
      <c r="M5" s="45"/>
      <c r="N5" s="149" t="s">
        <v>153</v>
      </c>
      <c r="O5" s="149"/>
      <c r="P5" s="149"/>
      <c r="Q5" s="14"/>
    </row>
    <row r="6" spans="1:17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</row>
    <row r="7" spans="1:17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</row>
    <row r="8" spans="1:17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</row>
    <row r="9" spans="1:17" x14ac:dyDescent="0.3">
      <c r="A9" s="71" t="s">
        <v>138</v>
      </c>
      <c r="B9" s="120">
        <f>B10+B11</f>
        <v>12597</v>
      </c>
      <c r="C9" s="120">
        <f t="shared" ref="C9:P9" si="0">C10+C11</f>
        <v>4993</v>
      </c>
      <c r="D9" s="120">
        <f t="shared" si="0"/>
        <v>7604</v>
      </c>
      <c r="E9" s="120"/>
      <c r="F9" s="120">
        <f t="shared" si="0"/>
        <v>4982</v>
      </c>
      <c r="G9" s="120">
        <f t="shared" si="0"/>
        <v>2026</v>
      </c>
      <c r="H9" s="120">
        <f t="shared" si="0"/>
        <v>2956</v>
      </c>
      <c r="I9" s="120"/>
      <c r="J9" s="120">
        <f t="shared" si="0"/>
        <v>3887</v>
      </c>
      <c r="K9" s="120">
        <f t="shared" si="0"/>
        <v>1527</v>
      </c>
      <c r="L9" s="120">
        <f t="shared" si="0"/>
        <v>2360</v>
      </c>
      <c r="M9" s="120"/>
      <c r="N9" s="120">
        <f t="shared" si="0"/>
        <v>3728</v>
      </c>
      <c r="O9" s="120">
        <f t="shared" si="0"/>
        <v>1440</v>
      </c>
      <c r="P9" s="120">
        <f t="shared" si="0"/>
        <v>2288</v>
      </c>
    </row>
    <row r="10" spans="1:17" x14ac:dyDescent="0.3">
      <c r="A10" s="72" t="s">
        <v>168</v>
      </c>
      <c r="B10" s="115">
        <f>+F10+J10+N10</f>
        <v>12167</v>
      </c>
      <c r="C10" s="115">
        <f t="shared" ref="C10:D10" si="1">+G10+K10+O10</f>
        <v>4720</v>
      </c>
      <c r="D10" s="115">
        <f t="shared" si="1"/>
        <v>7447</v>
      </c>
      <c r="E10" s="115"/>
      <c r="F10" s="115">
        <v>4823</v>
      </c>
      <c r="G10" s="115">
        <v>1921</v>
      </c>
      <c r="H10" s="115">
        <v>2902</v>
      </c>
      <c r="I10" s="115"/>
      <c r="J10" s="115">
        <v>3783</v>
      </c>
      <c r="K10" s="115">
        <v>1447</v>
      </c>
      <c r="L10" s="115">
        <v>2336</v>
      </c>
      <c r="M10" s="115"/>
      <c r="N10" s="115">
        <v>3561</v>
      </c>
      <c r="O10" s="115">
        <v>1352</v>
      </c>
      <c r="P10" s="115">
        <v>2209</v>
      </c>
    </row>
    <row r="11" spans="1:17" x14ac:dyDescent="0.3">
      <c r="A11" s="72" t="s">
        <v>170</v>
      </c>
      <c r="B11" s="115">
        <f t="shared" ref="B11:B18" si="2">+F11+J11+N11</f>
        <v>430</v>
      </c>
      <c r="C11" s="115">
        <f t="shared" ref="C11:C18" si="3">+G11+K11+O11</f>
        <v>273</v>
      </c>
      <c r="D11" s="115">
        <f t="shared" ref="D11:D18" si="4">+H11+L11+P11</f>
        <v>157</v>
      </c>
      <c r="E11" s="115"/>
      <c r="F11" s="115">
        <v>159</v>
      </c>
      <c r="G11" s="115">
        <v>105</v>
      </c>
      <c r="H11" s="115">
        <v>54</v>
      </c>
      <c r="I11" s="115"/>
      <c r="J11" s="115">
        <v>104</v>
      </c>
      <c r="K11" s="115">
        <v>80</v>
      </c>
      <c r="L11" s="115">
        <v>24</v>
      </c>
      <c r="M11" s="115"/>
      <c r="N11" s="115">
        <v>167</v>
      </c>
      <c r="O11" s="115">
        <v>88</v>
      </c>
      <c r="P11" s="115">
        <v>79</v>
      </c>
    </row>
    <row r="12" spans="1:17" x14ac:dyDescent="0.3"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24"/>
    </row>
    <row r="13" spans="1:17" x14ac:dyDescent="0.3">
      <c r="A13" s="71" t="s">
        <v>171</v>
      </c>
      <c r="B13" s="120">
        <f>B14+B15</f>
        <v>8501</v>
      </c>
      <c r="C13" s="120">
        <f t="shared" ref="C13:P13" si="5">C14+C15</f>
        <v>3508</v>
      </c>
      <c r="D13" s="120">
        <f t="shared" si="5"/>
        <v>4993</v>
      </c>
      <c r="E13" s="120"/>
      <c r="F13" s="120">
        <f t="shared" si="5"/>
        <v>3360</v>
      </c>
      <c r="G13" s="120">
        <f t="shared" si="5"/>
        <v>1421</v>
      </c>
      <c r="H13" s="120">
        <f t="shared" si="5"/>
        <v>1939</v>
      </c>
      <c r="I13" s="120"/>
      <c r="J13" s="120">
        <f t="shared" si="5"/>
        <v>2650</v>
      </c>
      <c r="K13" s="120">
        <f t="shared" si="5"/>
        <v>1079</v>
      </c>
      <c r="L13" s="120">
        <f t="shared" si="5"/>
        <v>1571</v>
      </c>
      <c r="M13" s="120"/>
      <c r="N13" s="120">
        <f t="shared" si="5"/>
        <v>2491</v>
      </c>
      <c r="O13" s="120">
        <f t="shared" si="5"/>
        <v>1008</v>
      </c>
      <c r="P13" s="120">
        <f t="shared" si="5"/>
        <v>1483</v>
      </c>
      <c r="Q13" s="14"/>
    </row>
    <row r="14" spans="1:17" x14ac:dyDescent="0.3">
      <c r="A14" s="72" t="s">
        <v>168</v>
      </c>
      <c r="B14" s="115">
        <f t="shared" si="2"/>
        <v>8071</v>
      </c>
      <c r="C14" s="115">
        <f t="shared" si="3"/>
        <v>3235</v>
      </c>
      <c r="D14" s="115">
        <f t="shared" si="4"/>
        <v>4836</v>
      </c>
      <c r="E14" s="115"/>
      <c r="F14" s="115">
        <v>3201</v>
      </c>
      <c r="G14" s="115">
        <v>1316</v>
      </c>
      <c r="H14" s="115">
        <v>1885</v>
      </c>
      <c r="I14" s="115"/>
      <c r="J14" s="115">
        <v>2546</v>
      </c>
      <c r="K14" s="115">
        <v>999</v>
      </c>
      <c r="L14" s="115">
        <v>1547</v>
      </c>
      <c r="M14" s="115"/>
      <c r="N14" s="115">
        <v>2324</v>
      </c>
      <c r="O14" s="115">
        <v>920</v>
      </c>
      <c r="P14" s="115">
        <v>1404</v>
      </c>
      <c r="Q14" s="24"/>
    </row>
    <row r="15" spans="1:17" x14ac:dyDescent="0.3">
      <c r="A15" s="72" t="s">
        <v>170</v>
      </c>
      <c r="B15" s="115">
        <f t="shared" ref="B15" si="6">+F15+J15+N15</f>
        <v>430</v>
      </c>
      <c r="C15" s="115">
        <f t="shared" ref="C15" si="7">+G15+K15+O15</f>
        <v>273</v>
      </c>
      <c r="D15" s="115">
        <f t="shared" ref="D15" si="8">+H15+L15+P15</f>
        <v>157</v>
      </c>
      <c r="E15" s="115"/>
      <c r="F15" s="115">
        <v>159</v>
      </c>
      <c r="G15" s="115">
        <v>105</v>
      </c>
      <c r="H15" s="115">
        <v>54</v>
      </c>
      <c r="I15" s="115"/>
      <c r="J15" s="115">
        <v>104</v>
      </c>
      <c r="K15" s="115">
        <v>80</v>
      </c>
      <c r="L15" s="115">
        <v>24</v>
      </c>
      <c r="M15" s="115"/>
      <c r="N15" s="115">
        <v>167</v>
      </c>
      <c r="O15" s="115">
        <v>88</v>
      </c>
      <c r="P15" s="115">
        <v>79</v>
      </c>
      <c r="Q15" s="24"/>
    </row>
    <row r="16" spans="1:17" x14ac:dyDescent="0.3"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24"/>
    </row>
    <row r="17" spans="1:17" x14ac:dyDescent="0.3">
      <c r="A17" s="71" t="s">
        <v>172</v>
      </c>
      <c r="B17" s="120">
        <f>B18</f>
        <v>4096</v>
      </c>
      <c r="C17" s="120">
        <f t="shared" ref="C17:P17" si="9">C18</f>
        <v>1485</v>
      </c>
      <c r="D17" s="120">
        <f t="shared" si="9"/>
        <v>2611</v>
      </c>
      <c r="E17" s="120"/>
      <c r="F17" s="120">
        <f t="shared" si="9"/>
        <v>1622</v>
      </c>
      <c r="G17" s="120">
        <f t="shared" si="9"/>
        <v>605</v>
      </c>
      <c r="H17" s="120">
        <f t="shared" si="9"/>
        <v>1017</v>
      </c>
      <c r="I17" s="120"/>
      <c r="J17" s="120">
        <f t="shared" si="9"/>
        <v>1237</v>
      </c>
      <c r="K17" s="120">
        <f t="shared" si="9"/>
        <v>448</v>
      </c>
      <c r="L17" s="120">
        <f t="shared" si="9"/>
        <v>789</v>
      </c>
      <c r="M17" s="120"/>
      <c r="N17" s="120">
        <f t="shared" si="9"/>
        <v>1237</v>
      </c>
      <c r="O17" s="120">
        <f t="shared" si="9"/>
        <v>432</v>
      </c>
      <c r="P17" s="120">
        <f t="shared" si="9"/>
        <v>805</v>
      </c>
      <c r="Q17" s="24"/>
    </row>
    <row r="18" spans="1:17" x14ac:dyDescent="0.3">
      <c r="A18" s="72" t="s">
        <v>168</v>
      </c>
      <c r="B18" s="115">
        <f t="shared" si="2"/>
        <v>4096</v>
      </c>
      <c r="C18" s="115">
        <f t="shared" si="3"/>
        <v>1485</v>
      </c>
      <c r="D18" s="115">
        <f t="shared" si="4"/>
        <v>2611</v>
      </c>
      <c r="E18" s="115"/>
      <c r="F18" s="115">
        <v>1622</v>
      </c>
      <c r="G18" s="115">
        <v>605</v>
      </c>
      <c r="H18" s="115">
        <v>1017</v>
      </c>
      <c r="I18" s="115"/>
      <c r="J18" s="115">
        <v>1237</v>
      </c>
      <c r="K18" s="115">
        <v>448</v>
      </c>
      <c r="L18" s="115">
        <v>789</v>
      </c>
      <c r="M18" s="115"/>
      <c r="N18" s="115">
        <v>1237</v>
      </c>
      <c r="O18" s="115">
        <v>432</v>
      </c>
      <c r="P18" s="115">
        <v>805</v>
      </c>
      <c r="Q18" s="24"/>
    </row>
    <row r="19" spans="1:17" x14ac:dyDescent="0.3">
      <c r="A19" s="72" t="s">
        <v>170</v>
      </c>
      <c r="B19" s="115" t="s">
        <v>173</v>
      </c>
      <c r="C19" s="115" t="s">
        <v>173</v>
      </c>
      <c r="D19" s="115" t="s">
        <v>173</v>
      </c>
      <c r="E19" s="115"/>
      <c r="F19" s="115" t="s">
        <v>173</v>
      </c>
      <c r="G19" s="115" t="s">
        <v>173</v>
      </c>
      <c r="H19" s="115" t="s">
        <v>173</v>
      </c>
      <c r="I19" s="115"/>
      <c r="J19" s="115" t="s">
        <v>173</v>
      </c>
      <c r="K19" s="115" t="s">
        <v>173</v>
      </c>
      <c r="L19" s="115" t="s">
        <v>173</v>
      </c>
      <c r="M19" s="115"/>
      <c r="N19" s="115" t="s">
        <v>173</v>
      </c>
      <c r="O19" s="115" t="s">
        <v>173</v>
      </c>
      <c r="P19" s="115" t="s">
        <v>173</v>
      </c>
      <c r="Q19" s="24"/>
    </row>
    <row r="20" spans="1:17" x14ac:dyDescent="0.3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24"/>
    </row>
    <row r="21" spans="1:17" x14ac:dyDescent="0.3">
      <c r="A21" s="70" t="s">
        <v>143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24"/>
    </row>
    <row r="22" spans="1:17" s="53" customFormat="1" x14ac:dyDescent="0.3">
      <c r="A22" s="71" t="s">
        <v>138</v>
      </c>
      <c r="B22" s="121">
        <v>92.123738481790269</v>
      </c>
      <c r="C22" s="121">
        <v>91.884431358115563</v>
      </c>
      <c r="D22" s="121">
        <v>92.28155339805825</v>
      </c>
      <c r="E22" s="121"/>
      <c r="F22" s="121">
        <v>88.600391250222302</v>
      </c>
      <c r="G22" s="121">
        <v>88.010425716768026</v>
      </c>
      <c r="H22" s="121">
        <v>89.009334537789826</v>
      </c>
      <c r="I22" s="121"/>
      <c r="J22" s="121">
        <v>93.459966338062046</v>
      </c>
      <c r="K22" s="121">
        <v>93.853718500307309</v>
      </c>
      <c r="L22" s="121">
        <v>93.206951026856245</v>
      </c>
      <c r="M22" s="121"/>
      <c r="N22" s="121">
        <v>95.786228160328875</v>
      </c>
      <c r="O22" s="121">
        <v>95.68106312292359</v>
      </c>
      <c r="P22" s="121">
        <v>95.852534562211972</v>
      </c>
      <c r="Q22" s="52"/>
    </row>
    <row r="23" spans="1:17" x14ac:dyDescent="0.3">
      <c r="A23" s="72" t="s">
        <v>168</v>
      </c>
      <c r="B23" s="117">
        <v>92.19519587785102</v>
      </c>
      <c r="C23" s="117">
        <v>91.828793774319067</v>
      </c>
      <c r="D23" s="117">
        <v>92.428943775598853</v>
      </c>
      <c r="E23" s="117"/>
      <c r="F23" s="117">
        <v>88.609222855043186</v>
      </c>
      <c r="G23" s="117">
        <v>88.078862906923433</v>
      </c>
      <c r="H23" s="117">
        <v>88.963825873697118</v>
      </c>
      <c r="I23" s="117"/>
      <c r="J23" s="117">
        <v>93.870967741935488</v>
      </c>
      <c r="K23" s="117">
        <v>93.83916990920882</v>
      </c>
      <c r="L23" s="117">
        <v>93.890675241157567</v>
      </c>
      <c r="M23" s="117"/>
      <c r="N23" s="117">
        <v>95.622986036519876</v>
      </c>
      <c r="O23" s="117">
        <v>95.412844036697251</v>
      </c>
      <c r="P23" s="117">
        <v>95.75205895101864</v>
      </c>
      <c r="Q23" s="24"/>
    </row>
    <row r="24" spans="1:17" x14ac:dyDescent="0.3">
      <c r="A24" s="72" t="s">
        <v>170</v>
      </c>
      <c r="B24" s="117">
        <v>90.146750524109009</v>
      </c>
      <c r="C24" s="117">
        <v>92.857142857142861</v>
      </c>
      <c r="D24" s="117">
        <v>85.792349726775953</v>
      </c>
      <c r="E24" s="117"/>
      <c r="F24" s="117">
        <v>88.333333333333329</v>
      </c>
      <c r="G24" s="117">
        <v>86.776859504132233</v>
      </c>
      <c r="H24" s="117">
        <v>91.525423728813564</v>
      </c>
      <c r="I24" s="117"/>
      <c r="J24" s="117">
        <v>80.620155038759691</v>
      </c>
      <c r="K24" s="117">
        <v>94.117647058823522</v>
      </c>
      <c r="L24" s="117">
        <v>54.54545454545454</v>
      </c>
      <c r="M24" s="117"/>
      <c r="N24" s="117">
        <v>99.404761904761912</v>
      </c>
      <c r="O24" s="117">
        <v>100</v>
      </c>
      <c r="P24" s="117">
        <v>98.75</v>
      </c>
      <c r="Q24" s="24"/>
    </row>
    <row r="25" spans="1:17" x14ac:dyDescent="0.3"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24"/>
    </row>
    <row r="26" spans="1:17" s="53" customFormat="1" x14ac:dyDescent="0.3">
      <c r="A26" s="71" t="s">
        <v>171</v>
      </c>
      <c r="B26" s="121">
        <v>93.069848916137516</v>
      </c>
      <c r="C26" s="121">
        <v>92.902542372881356</v>
      </c>
      <c r="D26" s="121">
        <v>93.187756625606568</v>
      </c>
      <c r="E26" s="121"/>
      <c r="F26" s="121">
        <v>90.541632983023447</v>
      </c>
      <c r="G26" s="121">
        <v>89.596469104665815</v>
      </c>
      <c r="H26" s="121">
        <v>91.247058823529414</v>
      </c>
      <c r="I26" s="121"/>
      <c r="J26" s="121">
        <v>93.606499470151888</v>
      </c>
      <c r="K26" s="121">
        <v>93.907745865970398</v>
      </c>
      <c r="L26" s="121">
        <v>93.400713436385246</v>
      </c>
      <c r="M26" s="121"/>
      <c r="N26" s="121">
        <v>96.103395061728392</v>
      </c>
      <c r="O26" s="121">
        <v>96.829971181556189</v>
      </c>
      <c r="P26" s="121">
        <v>95.615731785944547</v>
      </c>
      <c r="Q26" s="52"/>
    </row>
    <row r="27" spans="1:17" x14ac:dyDescent="0.3">
      <c r="A27" s="72" t="s">
        <v>168</v>
      </c>
      <c r="B27" s="117">
        <v>93.230911401178247</v>
      </c>
      <c r="C27" s="117">
        <v>92.906375646180365</v>
      </c>
      <c r="D27" s="117">
        <v>93.449275362318843</v>
      </c>
      <c r="E27" s="117"/>
      <c r="F27" s="117">
        <v>90.654205607476641</v>
      </c>
      <c r="G27" s="117">
        <v>89.829351535836182</v>
      </c>
      <c r="H27" s="117">
        <v>91.239109390125847</v>
      </c>
      <c r="I27" s="117"/>
      <c r="J27" s="117">
        <v>94.226498889711337</v>
      </c>
      <c r="K27" s="117">
        <v>93.890977443609032</v>
      </c>
      <c r="L27" s="117">
        <v>94.444444444444443</v>
      </c>
      <c r="M27" s="117"/>
      <c r="N27" s="117">
        <v>95.874587458745879</v>
      </c>
      <c r="O27" s="117">
        <v>96.537250786988466</v>
      </c>
      <c r="P27" s="117">
        <v>95.44527532290958</v>
      </c>
      <c r="Q27" s="24"/>
    </row>
    <row r="28" spans="1:17" x14ac:dyDescent="0.3">
      <c r="A28" s="72" t="s">
        <v>170</v>
      </c>
      <c r="B28" s="117">
        <v>90.146750524109009</v>
      </c>
      <c r="C28" s="117">
        <v>92.857142857142861</v>
      </c>
      <c r="D28" s="117">
        <v>85.792349726775953</v>
      </c>
      <c r="E28" s="117"/>
      <c r="F28" s="117">
        <v>88.333333333333329</v>
      </c>
      <c r="G28" s="117">
        <v>86.776859504132233</v>
      </c>
      <c r="H28" s="117">
        <v>91.525423728813564</v>
      </c>
      <c r="I28" s="117"/>
      <c r="J28" s="117">
        <v>80.620155038759691</v>
      </c>
      <c r="K28" s="117">
        <v>94.117647058823522</v>
      </c>
      <c r="L28" s="117">
        <v>54.54545454545454</v>
      </c>
      <c r="M28" s="117"/>
      <c r="N28" s="117">
        <v>99.404761904761912</v>
      </c>
      <c r="O28" s="117">
        <v>100</v>
      </c>
      <c r="P28" s="117">
        <v>98.75</v>
      </c>
      <c r="Q28" s="24"/>
    </row>
    <row r="29" spans="1:17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24"/>
    </row>
    <row r="30" spans="1:17" s="53" customFormat="1" x14ac:dyDescent="0.3">
      <c r="A30" s="71" t="s">
        <v>172</v>
      </c>
      <c r="B30" s="121">
        <v>90.220264317180622</v>
      </c>
      <c r="C30" s="121">
        <v>89.56574185765983</v>
      </c>
      <c r="D30" s="121">
        <v>90.596807772380288</v>
      </c>
      <c r="E30" s="121"/>
      <c r="F30" s="121">
        <v>84.8326359832636</v>
      </c>
      <c r="G30" s="121">
        <v>84.497206703910607</v>
      </c>
      <c r="H30" s="121">
        <v>85.033444816053517</v>
      </c>
      <c r="I30" s="121"/>
      <c r="J30" s="121">
        <v>93.147590361445793</v>
      </c>
      <c r="K30" s="121">
        <v>93.723849372384933</v>
      </c>
      <c r="L30" s="121">
        <v>92.82352941176471</v>
      </c>
      <c r="M30" s="121"/>
      <c r="N30" s="121">
        <v>95.15384615384616</v>
      </c>
      <c r="O30" s="121">
        <v>93.103448275862064</v>
      </c>
      <c r="P30" s="121">
        <v>96.291866028708128</v>
      </c>
      <c r="Q30" s="52"/>
    </row>
    <row r="31" spans="1:17" x14ac:dyDescent="0.3">
      <c r="A31" s="72" t="s">
        <v>168</v>
      </c>
      <c r="B31" s="117">
        <v>90.220264317180622</v>
      </c>
      <c r="C31" s="117">
        <v>89.56574185765983</v>
      </c>
      <c r="D31" s="117">
        <v>90.596807772380288</v>
      </c>
      <c r="E31" s="117"/>
      <c r="F31" s="117">
        <v>84.8326359832636</v>
      </c>
      <c r="G31" s="117">
        <v>84.497206703910607</v>
      </c>
      <c r="H31" s="117">
        <v>85.033444816053517</v>
      </c>
      <c r="I31" s="117"/>
      <c r="J31" s="117">
        <v>93.147590361445793</v>
      </c>
      <c r="K31" s="117">
        <v>93.723849372384933</v>
      </c>
      <c r="L31" s="117">
        <v>92.82352941176471</v>
      </c>
      <c r="M31" s="117"/>
      <c r="N31" s="117">
        <v>95.15384615384616</v>
      </c>
      <c r="O31" s="117">
        <v>93.103448275862064</v>
      </c>
      <c r="P31" s="117">
        <v>96.291866028708128</v>
      </c>
      <c r="Q31" s="24"/>
    </row>
    <row r="32" spans="1:17" ht="15" thickBot="1" x14ac:dyDescent="0.35">
      <c r="A32" s="72" t="s">
        <v>170</v>
      </c>
      <c r="B32" s="117" t="s">
        <v>173</v>
      </c>
      <c r="C32" s="117" t="s">
        <v>173</v>
      </c>
      <c r="D32" s="117" t="s">
        <v>173</v>
      </c>
      <c r="E32" s="117"/>
      <c r="F32" s="117" t="s">
        <v>173</v>
      </c>
      <c r="G32" s="117" t="s">
        <v>173</v>
      </c>
      <c r="H32" s="117" t="s">
        <v>173</v>
      </c>
      <c r="I32" s="117"/>
      <c r="J32" s="117" t="s">
        <v>173</v>
      </c>
      <c r="K32" s="117" t="s">
        <v>173</v>
      </c>
      <c r="L32" s="117" t="s">
        <v>173</v>
      </c>
      <c r="M32" s="117"/>
      <c r="N32" s="117" t="s">
        <v>173</v>
      </c>
      <c r="O32" s="117" t="s">
        <v>173</v>
      </c>
      <c r="P32" s="117" t="s">
        <v>173</v>
      </c>
    </row>
    <row r="33" spans="1:17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24"/>
    </row>
    <row r="34" spans="1:17" x14ac:dyDescent="0.3">
      <c r="Q34" s="24"/>
    </row>
    <row r="35" spans="1:17" x14ac:dyDescent="0.3">
      <c r="Q35" s="24"/>
    </row>
    <row r="36" spans="1:17" x14ac:dyDescent="0.3">
      <c r="Q36" s="24"/>
    </row>
    <row r="37" spans="1:17" x14ac:dyDescent="0.3">
      <c r="Q37" s="24"/>
    </row>
    <row r="38" spans="1:17" x14ac:dyDescent="0.3">
      <c r="Q38" s="24"/>
    </row>
    <row r="39" spans="1:17" x14ac:dyDescent="0.3">
      <c r="Q39" s="14"/>
    </row>
    <row r="40" spans="1:17" x14ac:dyDescent="0.3">
      <c r="Q40" s="24"/>
    </row>
    <row r="41" spans="1:17" x14ac:dyDescent="0.3">
      <c r="Q41" s="24"/>
    </row>
    <row r="42" spans="1:17" x14ac:dyDescent="0.3">
      <c r="Q42" s="24"/>
    </row>
  </sheetData>
  <mergeCells count="9"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hyperlinks>
    <hyperlink ref="Q2" location="Contenido!A1" display="Contenido" xr:uid="{03760DCB-E8E0-482F-94BC-B60E0A5ED74F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83AA0-C8A5-4214-9C2A-6AA593ACDFD0}">
  <sheetPr>
    <tabColor rgb="FFF2DAB1"/>
    <pageSetUpPr fitToPage="1"/>
  </sheetPr>
  <dimension ref="A1:Y42"/>
  <sheetViews>
    <sheetView showGridLines="0" zoomScaleNormal="100" workbookViewId="0">
      <selection activeCell="A6" sqref="A6:X6"/>
    </sheetView>
  </sheetViews>
  <sheetFormatPr baseColWidth="10" defaultColWidth="11.44140625" defaultRowHeight="14.4" x14ac:dyDescent="0.3"/>
  <cols>
    <col min="1" max="1" width="18.77734375" style="1" customWidth="1"/>
    <col min="2" max="24" width="8.5546875" style="1" customWidth="1"/>
    <col min="25" max="25" width="14" style="12" customWidth="1"/>
    <col min="26" max="16384" width="11.44140625" style="1"/>
  </cols>
  <sheetData>
    <row r="1" spans="1:25" x14ac:dyDescent="0.3">
      <c r="A1" s="122" t="s">
        <v>134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5" x14ac:dyDescent="0.3">
      <c r="A2" s="122" t="s">
        <v>347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3"/>
      <c r="Y2" s="13" t="s">
        <v>0</v>
      </c>
    </row>
    <row r="3" spans="1:25" x14ac:dyDescent="0.3">
      <c r="A3" s="122" t="s">
        <v>348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5" x14ac:dyDescent="0.3">
      <c r="A4" s="122" t="s">
        <v>346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5" x14ac:dyDescent="0.3">
      <c r="A5" s="122" t="s">
        <v>110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4"/>
    </row>
    <row r="6" spans="1:25" x14ac:dyDescent="0.3">
      <c r="A6" s="144" t="s">
        <v>119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"/>
    </row>
    <row r="7" spans="1:25" ht="20.399999999999999" customHeight="1" x14ac:dyDescent="0.3">
      <c r="A7" s="15" t="s">
        <v>121</v>
      </c>
      <c r="B7" s="16">
        <v>2002</v>
      </c>
      <c r="C7" s="16">
        <v>2003</v>
      </c>
      <c r="D7" s="16">
        <v>2004</v>
      </c>
      <c r="E7" s="16">
        <v>2005</v>
      </c>
      <c r="F7" s="16">
        <v>2006</v>
      </c>
      <c r="G7" s="16">
        <v>2007</v>
      </c>
      <c r="H7" s="16">
        <v>2008</v>
      </c>
      <c r="I7" s="16">
        <v>2009</v>
      </c>
      <c r="J7" s="16">
        <v>2010</v>
      </c>
      <c r="K7" s="16">
        <v>2011</v>
      </c>
      <c r="L7" s="16">
        <v>2012</v>
      </c>
      <c r="M7" s="16">
        <v>2013</v>
      </c>
      <c r="N7" s="16">
        <v>2014</v>
      </c>
      <c r="O7" s="16">
        <v>2015</v>
      </c>
      <c r="P7" s="16">
        <v>2016</v>
      </c>
      <c r="Q7" s="16">
        <v>2017</v>
      </c>
      <c r="R7" s="16">
        <v>2018</v>
      </c>
      <c r="S7" s="16">
        <v>2019</v>
      </c>
      <c r="T7" s="16">
        <v>2020</v>
      </c>
      <c r="U7" s="16">
        <v>2021</v>
      </c>
      <c r="V7" s="16">
        <v>2022</v>
      </c>
      <c r="W7" s="16">
        <v>2023</v>
      </c>
      <c r="X7" s="16">
        <v>2024</v>
      </c>
      <c r="Y7" s="14"/>
    </row>
    <row r="8" spans="1:25" x14ac:dyDescent="0.3">
      <c r="A8" s="29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</row>
    <row r="9" spans="1:25" x14ac:dyDescent="0.3">
      <c r="A9" s="19" t="s">
        <v>132</v>
      </c>
      <c r="B9" s="121">
        <v>91.224305464788955</v>
      </c>
      <c r="C9" s="121">
        <v>90.714426817556827</v>
      </c>
      <c r="D9" s="121">
        <v>90.543867702378051</v>
      </c>
      <c r="E9" s="121">
        <v>88.77582824194134</v>
      </c>
      <c r="F9" s="121">
        <v>88.708254215346329</v>
      </c>
      <c r="G9" s="121">
        <v>89.336542759050559</v>
      </c>
      <c r="H9" s="121">
        <v>92.998853698745549</v>
      </c>
      <c r="I9" s="121">
        <v>91.590174810165323</v>
      </c>
      <c r="J9" s="121">
        <v>91.464501497933014</v>
      </c>
      <c r="K9" s="121">
        <v>91.980842388986503</v>
      </c>
      <c r="L9" s="121">
        <v>92.143686816268669</v>
      </c>
      <c r="M9" s="121">
        <v>93.661130106536945</v>
      </c>
      <c r="N9" s="121">
        <v>95.571603822754909</v>
      </c>
      <c r="O9" s="121">
        <v>95.215242150274335</v>
      </c>
      <c r="P9" s="121">
        <v>94.977843426883311</v>
      </c>
      <c r="Q9" s="121">
        <v>95.576107566483586</v>
      </c>
      <c r="R9" s="121">
        <v>98.736393037149725</v>
      </c>
      <c r="S9" s="121">
        <v>95.610077021128319</v>
      </c>
      <c r="T9" s="121">
        <v>99.522993282083249</v>
      </c>
      <c r="U9" s="121">
        <v>97.070105530498751</v>
      </c>
      <c r="V9" s="121">
        <v>95.71854965704911</v>
      </c>
      <c r="W9" s="121">
        <v>94.21711987633897</v>
      </c>
      <c r="X9" s="121">
        <v>95.312457466404126</v>
      </c>
    </row>
    <row r="10" spans="1:25" x14ac:dyDescent="0.3">
      <c r="A10" s="96" t="s">
        <v>124</v>
      </c>
      <c r="B10" s="121">
        <v>89.68804648276641</v>
      </c>
      <c r="C10" s="121">
        <v>89.090675153547195</v>
      </c>
      <c r="D10" s="121">
        <v>89.09368028603734</v>
      </c>
      <c r="E10" s="121">
        <v>87.963297116750496</v>
      </c>
      <c r="F10" s="121">
        <v>87.643245591637168</v>
      </c>
      <c r="G10" s="121">
        <v>87.900874635568513</v>
      </c>
      <c r="H10" s="121">
        <v>92.028521479502643</v>
      </c>
      <c r="I10" s="121">
        <v>90.130716812999609</v>
      </c>
      <c r="J10" s="121">
        <v>90.186012062215639</v>
      </c>
      <c r="K10" s="121">
        <v>90.75462784005498</v>
      </c>
      <c r="L10" s="121">
        <v>91.102978738395961</v>
      </c>
      <c r="M10" s="121">
        <v>92.990662540466786</v>
      </c>
      <c r="N10" s="121">
        <v>95.400289554954938</v>
      </c>
      <c r="O10" s="121">
        <v>94.980827384106988</v>
      </c>
      <c r="P10" s="121">
        <v>94.339722569170135</v>
      </c>
      <c r="Q10" s="121">
        <v>94.71997659823424</v>
      </c>
      <c r="R10" s="121">
        <v>98.149099369364308</v>
      </c>
      <c r="S10" s="121">
        <v>94.546133888613667</v>
      </c>
      <c r="T10" s="121">
        <v>99.468436316832012</v>
      </c>
      <c r="U10" s="121">
        <v>96.12720676306698</v>
      </c>
      <c r="V10" s="121">
        <v>94.736387050975182</v>
      </c>
      <c r="W10" s="121">
        <v>91.612131319906453</v>
      </c>
      <c r="X10" s="121">
        <v>93.446043132407212</v>
      </c>
    </row>
    <row r="11" spans="1:25" x14ac:dyDescent="0.3">
      <c r="A11" s="97" t="s">
        <v>125</v>
      </c>
      <c r="B11" s="117">
        <v>85.623748455540877</v>
      </c>
      <c r="C11" s="117">
        <v>84.924671749486521</v>
      </c>
      <c r="D11" s="117">
        <v>85.250612244897965</v>
      </c>
      <c r="E11" s="117">
        <v>84.293987713880682</v>
      </c>
      <c r="F11" s="117">
        <v>83.674249259609155</v>
      </c>
      <c r="G11" s="117">
        <v>83.277212905497606</v>
      </c>
      <c r="H11" s="117">
        <v>88.523853980784466</v>
      </c>
      <c r="I11" s="117">
        <v>86.533289523322736</v>
      </c>
      <c r="J11" s="117">
        <v>86.3495131379361</v>
      </c>
      <c r="K11" s="117">
        <v>86.672217320525405</v>
      </c>
      <c r="L11" s="117">
        <v>86.853050789249423</v>
      </c>
      <c r="M11" s="117">
        <v>89.974266729826269</v>
      </c>
      <c r="N11" s="117">
        <v>95.762339942172659</v>
      </c>
      <c r="O11" s="117">
        <v>98.724411752969502</v>
      </c>
      <c r="P11" s="117">
        <v>98.903167717115494</v>
      </c>
      <c r="Q11" s="117">
        <v>99.061019505185726</v>
      </c>
      <c r="R11" s="117">
        <v>99.587146147746296</v>
      </c>
      <c r="S11" s="117">
        <v>99.207743235109874</v>
      </c>
      <c r="T11" s="117">
        <v>99.941512324188835</v>
      </c>
      <c r="U11" s="117">
        <v>99.586828947184131</v>
      </c>
      <c r="V11" s="117">
        <v>99.573395384913709</v>
      </c>
      <c r="W11" s="117">
        <v>90.28642231443061</v>
      </c>
      <c r="X11" s="117">
        <v>90.144958892254436</v>
      </c>
    </row>
    <row r="12" spans="1:25" x14ac:dyDescent="0.3">
      <c r="A12" s="97" t="s">
        <v>126</v>
      </c>
      <c r="B12" s="117">
        <v>91.215434083601281</v>
      </c>
      <c r="C12" s="117">
        <v>90.908051888679353</v>
      </c>
      <c r="D12" s="117">
        <v>90.914421069912521</v>
      </c>
      <c r="E12" s="117">
        <v>89.587677169966028</v>
      </c>
      <c r="F12" s="117">
        <v>89.727178079598687</v>
      </c>
      <c r="G12" s="117">
        <v>90.199972290213822</v>
      </c>
      <c r="H12" s="117">
        <v>93.332698465604054</v>
      </c>
      <c r="I12" s="117">
        <v>90.901172698468798</v>
      </c>
      <c r="J12" s="117">
        <v>91.648783514750363</v>
      </c>
      <c r="K12" s="117">
        <v>92.355012237739359</v>
      </c>
      <c r="L12" s="117">
        <v>92.805231578237709</v>
      </c>
      <c r="M12" s="117">
        <v>94.156216703548893</v>
      </c>
      <c r="N12" s="117">
        <v>94.577888629832458</v>
      </c>
      <c r="O12" s="117">
        <v>91.166439732866493</v>
      </c>
      <c r="P12" s="117">
        <v>89.896239790221202</v>
      </c>
      <c r="Q12" s="117">
        <v>90.196743129056969</v>
      </c>
      <c r="R12" s="117">
        <v>95.924642363915893</v>
      </c>
      <c r="S12" s="117">
        <v>90.534824358818526</v>
      </c>
      <c r="T12" s="117">
        <v>99.033410857110439</v>
      </c>
      <c r="U12" s="117">
        <v>93.739048201819045</v>
      </c>
      <c r="V12" s="117">
        <v>91.086280991735535</v>
      </c>
      <c r="W12" s="117">
        <v>90.10726443573769</v>
      </c>
      <c r="X12" s="117">
        <v>94.574141500678238</v>
      </c>
      <c r="Y12" s="24"/>
    </row>
    <row r="13" spans="1:25" x14ac:dyDescent="0.3">
      <c r="A13" s="97" t="s">
        <v>127</v>
      </c>
      <c r="B13" s="117">
        <v>92.589252682204958</v>
      </c>
      <c r="C13" s="117">
        <v>91.817389539534162</v>
      </c>
      <c r="D13" s="117">
        <v>91.431035908827724</v>
      </c>
      <c r="E13" s="117">
        <v>90.284532061876504</v>
      </c>
      <c r="F13" s="117">
        <v>90.006932160443654</v>
      </c>
      <c r="G13" s="117">
        <v>90.557986344840842</v>
      </c>
      <c r="H13" s="117">
        <v>94.205007041515842</v>
      </c>
      <c r="I13" s="117">
        <v>92.963768115942031</v>
      </c>
      <c r="J13" s="117">
        <v>92.783745610511446</v>
      </c>
      <c r="K13" s="117">
        <v>93.469903628416446</v>
      </c>
      <c r="L13" s="117">
        <v>93.901092984439785</v>
      </c>
      <c r="M13" s="117">
        <v>95.050930178358442</v>
      </c>
      <c r="N13" s="117">
        <v>95.854266111861051</v>
      </c>
      <c r="O13" s="117">
        <v>95.156624171199979</v>
      </c>
      <c r="P13" s="117">
        <v>94.606790442275795</v>
      </c>
      <c r="Q13" s="117">
        <v>95.448419828770753</v>
      </c>
      <c r="R13" s="117">
        <v>98.897575195441902</v>
      </c>
      <c r="S13" s="117">
        <v>93.881768771388309</v>
      </c>
      <c r="T13" s="117">
        <v>99.523563442947349</v>
      </c>
      <c r="U13" s="117">
        <v>95.263018950219802</v>
      </c>
      <c r="V13" s="117">
        <v>93.718980689827745</v>
      </c>
      <c r="W13" s="117">
        <v>94.461777408411564</v>
      </c>
      <c r="X13" s="117">
        <v>95.688788677297538</v>
      </c>
      <c r="Y13" s="14"/>
    </row>
    <row r="14" spans="1:25" x14ac:dyDescent="0.3">
      <c r="A14" s="96" t="s">
        <v>128</v>
      </c>
      <c r="B14" s="121">
        <v>92.880131655749395</v>
      </c>
      <c r="C14" s="121">
        <v>92.451401876725527</v>
      </c>
      <c r="D14" s="121">
        <v>92.116216943817435</v>
      </c>
      <c r="E14" s="121">
        <v>89.65748516963275</v>
      </c>
      <c r="F14" s="121">
        <v>89.885501006816014</v>
      </c>
      <c r="G14" s="121">
        <v>90.907259502994549</v>
      </c>
      <c r="H14" s="121">
        <v>94.031360647445624</v>
      </c>
      <c r="I14" s="121">
        <v>93.058731905109212</v>
      </c>
      <c r="J14" s="121">
        <v>92.714207109967433</v>
      </c>
      <c r="K14" s="121">
        <v>93.189961121792976</v>
      </c>
      <c r="L14" s="121">
        <v>93.190415024139611</v>
      </c>
      <c r="M14" s="121">
        <v>94.344571161040179</v>
      </c>
      <c r="N14" s="121">
        <v>95.748330774779447</v>
      </c>
      <c r="O14" s="121">
        <v>95.462069806374771</v>
      </c>
      <c r="P14" s="121">
        <v>95.661653424139232</v>
      </c>
      <c r="Q14" s="121">
        <v>96.480029949226704</v>
      </c>
      <c r="R14" s="121">
        <v>99.360759929330243</v>
      </c>
      <c r="S14" s="121">
        <v>96.742048302014894</v>
      </c>
      <c r="T14" s="121">
        <v>99.58160122826078</v>
      </c>
      <c r="U14" s="121">
        <v>98.030153063028038</v>
      </c>
      <c r="V14" s="121">
        <v>96.634813358861265</v>
      </c>
      <c r="W14" s="121">
        <v>96.706437712479158</v>
      </c>
      <c r="X14" s="121">
        <v>97.131964572908231</v>
      </c>
      <c r="Y14" s="24"/>
    </row>
    <row r="15" spans="1:25" x14ac:dyDescent="0.3">
      <c r="A15" s="97" t="s">
        <v>129</v>
      </c>
      <c r="B15" s="117">
        <v>89.846210431944101</v>
      </c>
      <c r="C15" s="117">
        <v>88.942059420938477</v>
      </c>
      <c r="D15" s="117">
        <v>88.460800307072262</v>
      </c>
      <c r="E15" s="117">
        <v>86.506224650083226</v>
      </c>
      <c r="F15" s="117">
        <v>85.816189148971347</v>
      </c>
      <c r="G15" s="117">
        <v>87.050512687237159</v>
      </c>
      <c r="H15" s="117">
        <v>90.793436247658349</v>
      </c>
      <c r="I15" s="117">
        <v>89.765510220607808</v>
      </c>
      <c r="J15" s="117">
        <v>89.59135823145202</v>
      </c>
      <c r="K15" s="117">
        <v>90.166752180605442</v>
      </c>
      <c r="L15" s="117">
        <v>90.059725839976849</v>
      </c>
      <c r="M15" s="117">
        <v>91.716879462745197</v>
      </c>
      <c r="N15" s="117">
        <v>93.4309554973822</v>
      </c>
      <c r="O15" s="117">
        <v>93.374127810388757</v>
      </c>
      <c r="P15" s="117">
        <v>93.678518579983134</v>
      </c>
      <c r="Q15" s="117">
        <v>94.645716301663541</v>
      </c>
      <c r="R15" s="117">
        <v>98.978313888339599</v>
      </c>
      <c r="S15" s="117">
        <v>94.943086642837358</v>
      </c>
      <c r="T15" s="117">
        <v>99.425037379366586</v>
      </c>
      <c r="U15" s="117">
        <v>97.442396897417055</v>
      </c>
      <c r="V15" s="117">
        <v>94.739826354025155</v>
      </c>
      <c r="W15" s="117">
        <v>94.846804458634409</v>
      </c>
      <c r="X15" s="117">
        <v>95.911547506085242</v>
      </c>
      <c r="Y15" s="24"/>
    </row>
    <row r="16" spans="1:25" x14ac:dyDescent="0.3">
      <c r="A16" s="97" t="s">
        <v>130</v>
      </c>
      <c r="B16" s="117">
        <v>92.002926782458488</v>
      </c>
      <c r="C16" s="117">
        <v>91.792917224240114</v>
      </c>
      <c r="D16" s="117">
        <v>91.73697815060477</v>
      </c>
      <c r="E16" s="117">
        <v>90.157311314799387</v>
      </c>
      <c r="F16" s="117">
        <v>90.545319188535274</v>
      </c>
      <c r="G16" s="117">
        <v>91.521624140449859</v>
      </c>
      <c r="H16" s="117">
        <v>94.861947791164653</v>
      </c>
      <c r="I16" s="117">
        <v>93.886632085494654</v>
      </c>
      <c r="J16" s="117">
        <v>93.537788851433874</v>
      </c>
      <c r="K16" s="117">
        <v>93.974388004126098</v>
      </c>
      <c r="L16" s="117">
        <v>93.505037681316011</v>
      </c>
      <c r="M16" s="117">
        <v>94.611330516987522</v>
      </c>
      <c r="N16" s="117">
        <v>95.971767707582231</v>
      </c>
      <c r="O16" s="117">
        <v>95.217964904316744</v>
      </c>
      <c r="P16" s="117">
        <v>95.084279668865676</v>
      </c>
      <c r="Q16" s="117">
        <v>96.328831044708991</v>
      </c>
      <c r="R16" s="117">
        <v>99.374306326304108</v>
      </c>
      <c r="S16" s="117">
        <v>96.40462809917355</v>
      </c>
      <c r="T16" s="117">
        <v>99.560439560439562</v>
      </c>
      <c r="U16" s="117">
        <v>97.701920313162972</v>
      </c>
      <c r="V16" s="117">
        <v>96.506734006734007</v>
      </c>
      <c r="W16" s="117">
        <v>96.068440054578161</v>
      </c>
      <c r="X16" s="117">
        <v>96.492349656906612</v>
      </c>
      <c r="Y16" s="24"/>
    </row>
    <row r="17" spans="1:25" x14ac:dyDescent="0.3">
      <c r="A17" s="97" t="s">
        <v>131</v>
      </c>
      <c r="B17" s="117">
        <v>97.29609348389971</v>
      </c>
      <c r="C17" s="117">
        <v>97.188570528553981</v>
      </c>
      <c r="D17" s="117">
        <v>96.531731110555995</v>
      </c>
      <c r="E17" s="117">
        <v>92.692226223257791</v>
      </c>
      <c r="F17" s="117">
        <v>93.926199159652214</v>
      </c>
      <c r="G17" s="117">
        <v>94.649185452683497</v>
      </c>
      <c r="H17" s="117">
        <v>96.783030786621453</v>
      </c>
      <c r="I17" s="117">
        <v>95.924230300009185</v>
      </c>
      <c r="J17" s="117">
        <v>95.253583747557286</v>
      </c>
      <c r="K17" s="117">
        <v>95.393298418670867</v>
      </c>
      <c r="L17" s="117">
        <v>96.025834059751176</v>
      </c>
      <c r="M17" s="117">
        <v>96.825683485218946</v>
      </c>
      <c r="N17" s="117">
        <v>97.921138854366745</v>
      </c>
      <c r="O17" s="117">
        <v>97.84464422449733</v>
      </c>
      <c r="P17" s="117">
        <v>98.329175610605091</v>
      </c>
      <c r="Q17" s="117">
        <v>98.599814083197771</v>
      </c>
      <c r="R17" s="117">
        <v>99.76136038868249</v>
      </c>
      <c r="S17" s="117">
        <v>98.977098604381496</v>
      </c>
      <c r="T17" s="117">
        <v>99.757255512043344</v>
      </c>
      <c r="U17" s="117">
        <v>98.976448909871024</v>
      </c>
      <c r="V17" s="117">
        <v>98.986150960052967</v>
      </c>
      <c r="W17" s="117">
        <v>99.127497522040798</v>
      </c>
      <c r="X17" s="117">
        <v>98.801692609189516</v>
      </c>
      <c r="Y17" s="24"/>
    </row>
    <row r="18" spans="1:25" x14ac:dyDescent="0.3"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24"/>
    </row>
    <row r="19" spans="1:25" x14ac:dyDescent="0.3">
      <c r="A19" s="19" t="s">
        <v>133</v>
      </c>
      <c r="B19" s="121">
        <v>8.7756945352110485</v>
      </c>
      <c r="C19" s="121">
        <v>9.2855731824431764</v>
      </c>
      <c r="D19" s="121">
        <v>9.4561322976219575</v>
      </c>
      <c r="E19" s="121">
        <v>11.224171758058651</v>
      </c>
      <c r="F19" s="121">
        <v>11.291745784653678</v>
      </c>
      <c r="G19" s="121">
        <v>10.663457240949439</v>
      </c>
      <c r="H19" s="121">
        <v>7.0011463012544501</v>
      </c>
      <c r="I19" s="121">
        <v>8.4098251898346792</v>
      </c>
      <c r="J19" s="121">
        <v>8.5354985020669805</v>
      </c>
      <c r="K19" s="121">
        <v>8.0191576110134939</v>
      </c>
      <c r="L19" s="121">
        <v>7.8563131837313351</v>
      </c>
      <c r="M19" s="121">
        <v>6.3388698934630474</v>
      </c>
      <c r="N19" s="121">
        <v>4.4283961772450944</v>
      </c>
      <c r="O19" s="121">
        <v>4.7847578497256649</v>
      </c>
      <c r="P19" s="121">
        <v>5.0221565731166917</v>
      </c>
      <c r="Q19" s="121">
        <v>4.4238924335164196</v>
      </c>
      <c r="R19" s="121">
        <v>1.2636069628502666</v>
      </c>
      <c r="S19" s="121">
        <v>4.3899229788716694</v>
      </c>
      <c r="T19" s="121">
        <v>0.47700671791675325</v>
      </c>
      <c r="U19" s="121">
        <v>2.9298944695012477</v>
      </c>
      <c r="V19" s="121">
        <v>4.281450342950893</v>
      </c>
      <c r="W19" s="121">
        <v>5.7828801236610214</v>
      </c>
      <c r="X19" s="121">
        <v>4.6875425335958694</v>
      </c>
      <c r="Y19" s="24"/>
    </row>
    <row r="20" spans="1:25" x14ac:dyDescent="0.3">
      <c r="A20" s="96" t="s">
        <v>124</v>
      </c>
      <c r="B20" s="121">
        <v>10.311953517233599</v>
      </c>
      <c r="C20" s="121">
        <v>10.909324846452805</v>
      </c>
      <c r="D20" s="121">
        <v>10.906319713962656</v>
      </c>
      <c r="E20" s="121">
        <v>12.036702883249511</v>
      </c>
      <c r="F20" s="121">
        <v>12.356754408362837</v>
      </c>
      <c r="G20" s="121">
        <v>12.099125364431487</v>
      </c>
      <c r="H20" s="121">
        <v>7.9714785204973575</v>
      </c>
      <c r="I20" s="121">
        <v>9.8692831870003932</v>
      </c>
      <c r="J20" s="121">
        <v>9.8139879377843613</v>
      </c>
      <c r="K20" s="121">
        <v>9.245372159945024</v>
      </c>
      <c r="L20" s="121">
        <v>8.8970212616040456</v>
      </c>
      <c r="M20" s="121">
        <v>7.0093374595332154</v>
      </c>
      <c r="N20" s="121">
        <v>4.5997104450450692</v>
      </c>
      <c r="O20" s="121">
        <v>5.0191726158930079</v>
      </c>
      <c r="P20" s="121">
        <v>5.6602774308298649</v>
      </c>
      <c r="Q20" s="121">
        <v>5.2800234017657699</v>
      </c>
      <c r="R20" s="121">
        <v>1.8509006306356859</v>
      </c>
      <c r="S20" s="121">
        <v>5.4538661113863256</v>
      </c>
      <c r="T20" s="121">
        <v>0.53156368316798586</v>
      </c>
      <c r="U20" s="121">
        <v>3.8727932369330116</v>
      </c>
      <c r="V20" s="121">
        <v>5.2636129490248189</v>
      </c>
      <c r="W20" s="121">
        <v>8.3878686800935416</v>
      </c>
      <c r="X20" s="121">
        <v>6.5539568675927935</v>
      </c>
      <c r="Y20" s="24"/>
    </row>
    <row r="21" spans="1:25" x14ac:dyDescent="0.3">
      <c r="A21" s="97" t="s">
        <v>125</v>
      </c>
      <c r="B21" s="117">
        <v>14.376251544459121</v>
      </c>
      <c r="C21" s="117">
        <v>15.075328250513479</v>
      </c>
      <c r="D21" s="117">
        <v>14.749387755102042</v>
      </c>
      <c r="E21" s="117">
        <v>15.706012286119323</v>
      </c>
      <c r="F21" s="117">
        <v>16.325750740390841</v>
      </c>
      <c r="G21" s="117">
        <v>16.722787094502397</v>
      </c>
      <c r="H21" s="117">
        <v>11.476146019215543</v>
      </c>
      <c r="I21" s="117">
        <v>13.466710476677255</v>
      </c>
      <c r="J21" s="117">
        <v>13.650486862063904</v>
      </c>
      <c r="K21" s="117">
        <v>13.327782679474593</v>
      </c>
      <c r="L21" s="117">
        <v>13.146949210750583</v>
      </c>
      <c r="M21" s="117">
        <v>10.025733270173731</v>
      </c>
      <c r="N21" s="117">
        <v>4.2376600578273447</v>
      </c>
      <c r="O21" s="117">
        <v>1.2755882470304998</v>
      </c>
      <c r="P21" s="117">
        <v>1.0968322828845052</v>
      </c>
      <c r="Q21" s="117">
        <v>0.93898049481426682</v>
      </c>
      <c r="R21" s="117">
        <v>0.41285385225370375</v>
      </c>
      <c r="S21" s="117">
        <v>0.7922567648901282</v>
      </c>
      <c r="T21" s="117">
        <v>5.8487675811168358E-2</v>
      </c>
      <c r="U21" s="117">
        <v>0.41317105281586575</v>
      </c>
      <c r="V21" s="117">
        <v>0.42660461508629044</v>
      </c>
      <c r="W21" s="117">
        <v>9.7135776855693869</v>
      </c>
      <c r="X21" s="117">
        <v>9.8550411077455635</v>
      </c>
      <c r="Y21" s="14"/>
    </row>
    <row r="22" spans="1:25" x14ac:dyDescent="0.3">
      <c r="A22" s="97" t="s">
        <v>126</v>
      </c>
      <c r="B22" s="117">
        <v>8.784565916398714</v>
      </c>
      <c r="C22" s="117">
        <v>9.0919481113206473</v>
      </c>
      <c r="D22" s="117">
        <v>9.085578930087479</v>
      </c>
      <c r="E22" s="117">
        <v>10.41232283003397</v>
      </c>
      <c r="F22" s="117">
        <v>10.272821920401306</v>
      </c>
      <c r="G22" s="117">
        <v>9.800027709786173</v>
      </c>
      <c r="H22" s="117">
        <v>6.6673015343959436</v>
      </c>
      <c r="I22" s="117">
        <v>9.0988273015311982</v>
      </c>
      <c r="J22" s="117">
        <v>8.3512164852496316</v>
      </c>
      <c r="K22" s="117">
        <v>7.6449877622606435</v>
      </c>
      <c r="L22" s="117">
        <v>7.1947684217622863</v>
      </c>
      <c r="M22" s="117">
        <v>5.8437832964511109</v>
      </c>
      <c r="N22" s="117">
        <v>5.4221113701675439</v>
      </c>
      <c r="O22" s="117">
        <v>8.8335602671335014</v>
      </c>
      <c r="P22" s="117">
        <v>10.103760209778804</v>
      </c>
      <c r="Q22" s="117">
        <v>9.8032568709430361</v>
      </c>
      <c r="R22" s="117">
        <v>4.0753576360841128</v>
      </c>
      <c r="S22" s="117">
        <v>9.4651756411814745</v>
      </c>
      <c r="T22" s="117">
        <v>0.966589142889557</v>
      </c>
      <c r="U22" s="117">
        <v>6.2609517981809581</v>
      </c>
      <c r="V22" s="117">
        <v>8.9137190082644633</v>
      </c>
      <c r="W22" s="117">
        <v>9.8927355642623152</v>
      </c>
      <c r="X22" s="117">
        <v>5.4258584993217678</v>
      </c>
      <c r="Y22" s="24"/>
    </row>
    <row r="23" spans="1:25" x14ac:dyDescent="0.3">
      <c r="A23" s="97" t="s">
        <v>127</v>
      </c>
      <c r="B23" s="117">
        <v>7.4107473177950425</v>
      </c>
      <c r="C23" s="117">
        <v>8.1826104604658383</v>
      </c>
      <c r="D23" s="117">
        <v>8.5689640911722655</v>
      </c>
      <c r="E23" s="117">
        <v>9.7154679381234921</v>
      </c>
      <c r="F23" s="117">
        <v>9.9930678395563426</v>
      </c>
      <c r="G23" s="117">
        <v>9.4420136551591494</v>
      </c>
      <c r="H23" s="117">
        <v>5.7949929584841531</v>
      </c>
      <c r="I23" s="117">
        <v>7.0362318840579707</v>
      </c>
      <c r="J23" s="117">
        <v>7.2162543894885527</v>
      </c>
      <c r="K23" s="117">
        <v>6.5300963715835474</v>
      </c>
      <c r="L23" s="117">
        <v>6.0989070155602221</v>
      </c>
      <c r="M23" s="117">
        <v>4.9490698216415563</v>
      </c>
      <c r="N23" s="117">
        <v>4.1457338881389427</v>
      </c>
      <c r="O23" s="117">
        <v>4.8433758288000224</v>
      </c>
      <c r="P23" s="117">
        <v>5.3932095577241963</v>
      </c>
      <c r="Q23" s="117">
        <v>4.551580171229257</v>
      </c>
      <c r="R23" s="117">
        <v>1.1024248045581024</v>
      </c>
      <c r="S23" s="117">
        <v>6.1182312286116893</v>
      </c>
      <c r="T23" s="117">
        <v>0.47643655705264748</v>
      </c>
      <c r="U23" s="117">
        <v>4.7369810497801961</v>
      </c>
      <c r="V23" s="117">
        <v>6.2810193101722476</v>
      </c>
      <c r="W23" s="117">
        <v>5.5382225915884407</v>
      </c>
      <c r="X23" s="117">
        <v>4.3112113227024533</v>
      </c>
      <c r="Y23" s="24"/>
    </row>
    <row r="24" spans="1:25" x14ac:dyDescent="0.3">
      <c r="A24" s="96" t="s">
        <v>128</v>
      </c>
      <c r="B24" s="121">
        <v>7.1198683442505999</v>
      </c>
      <c r="C24" s="121">
        <v>7.5485981232744734</v>
      </c>
      <c r="D24" s="121">
        <v>7.8837830561825681</v>
      </c>
      <c r="E24" s="121">
        <v>10.342514830367259</v>
      </c>
      <c r="F24" s="121">
        <v>10.114498993183982</v>
      </c>
      <c r="G24" s="121">
        <v>9.0927404970054617</v>
      </c>
      <c r="H24" s="121">
        <v>5.9686393525543755</v>
      </c>
      <c r="I24" s="121">
        <v>6.9412680948907814</v>
      </c>
      <c r="J24" s="121">
        <v>7.2857928900325595</v>
      </c>
      <c r="K24" s="121">
        <v>6.8100388782070285</v>
      </c>
      <c r="L24" s="121">
        <v>6.809584975860389</v>
      </c>
      <c r="M24" s="121">
        <v>5.6554288389598231</v>
      </c>
      <c r="N24" s="121">
        <v>4.2516692252205601</v>
      </c>
      <c r="O24" s="121">
        <v>4.5379301936252325</v>
      </c>
      <c r="P24" s="121">
        <v>4.3383465758607649</v>
      </c>
      <c r="Q24" s="121">
        <v>3.5199700507732983</v>
      </c>
      <c r="R24" s="121">
        <v>0.63924007066975652</v>
      </c>
      <c r="S24" s="121">
        <v>3.2579516979851086</v>
      </c>
      <c r="T24" s="121">
        <v>0.41839877173922801</v>
      </c>
      <c r="U24" s="121">
        <v>1.9698469369719678</v>
      </c>
      <c r="V24" s="121">
        <v>3.3651866411387377</v>
      </c>
      <c r="W24" s="121">
        <v>3.2935622875208419</v>
      </c>
      <c r="X24" s="121">
        <v>2.8680354270917796</v>
      </c>
      <c r="Y24" s="24"/>
    </row>
    <row r="25" spans="1:25" x14ac:dyDescent="0.3">
      <c r="A25" s="97" t="s">
        <v>129</v>
      </c>
      <c r="B25" s="117">
        <v>10.153789568055908</v>
      </c>
      <c r="C25" s="117">
        <v>11.057940579061521</v>
      </c>
      <c r="D25" s="117">
        <v>11.539199692927742</v>
      </c>
      <c r="E25" s="117">
        <v>13.493775349916771</v>
      </c>
      <c r="F25" s="117">
        <v>14.18381085102865</v>
      </c>
      <c r="G25" s="117">
        <v>12.949487312762841</v>
      </c>
      <c r="H25" s="117">
        <v>9.2065637523416566</v>
      </c>
      <c r="I25" s="117">
        <v>10.234489779392201</v>
      </c>
      <c r="J25" s="117">
        <v>10.408641768547982</v>
      </c>
      <c r="K25" s="117">
        <v>9.8332478193945612</v>
      </c>
      <c r="L25" s="117">
        <v>9.9402741600231526</v>
      </c>
      <c r="M25" s="117">
        <v>8.2831205372547991</v>
      </c>
      <c r="N25" s="117">
        <v>6.5690445026178006</v>
      </c>
      <c r="O25" s="117">
        <v>6.6258721896112522</v>
      </c>
      <c r="P25" s="117">
        <v>6.3214814200168723</v>
      </c>
      <c r="Q25" s="117">
        <v>5.3542836983364541</v>
      </c>
      <c r="R25" s="117">
        <v>1.0216861116604046</v>
      </c>
      <c r="S25" s="117">
        <v>5.0569133571626415</v>
      </c>
      <c r="T25" s="117">
        <v>0.5749626206334103</v>
      </c>
      <c r="U25" s="117">
        <v>2.5576031025829513</v>
      </c>
      <c r="V25" s="117">
        <v>5.2601736459748389</v>
      </c>
      <c r="W25" s="117">
        <v>5.153195541365597</v>
      </c>
      <c r="X25" s="117">
        <v>4.0884524939147653</v>
      </c>
      <c r="Y25" s="24"/>
    </row>
    <row r="26" spans="1:25" x14ac:dyDescent="0.3">
      <c r="A26" s="97" t="s">
        <v>130</v>
      </c>
      <c r="B26" s="117">
        <v>7.9970732175415034</v>
      </c>
      <c r="C26" s="117">
        <v>8.2070827757598934</v>
      </c>
      <c r="D26" s="117">
        <v>8.2630218493952405</v>
      </c>
      <c r="E26" s="117">
        <v>9.842688685200617</v>
      </c>
      <c r="F26" s="117">
        <v>9.4546808114647316</v>
      </c>
      <c r="G26" s="117">
        <v>8.4783758595501375</v>
      </c>
      <c r="H26" s="117">
        <v>5.1380522088353411</v>
      </c>
      <c r="I26" s="117">
        <v>6.1133679145053428</v>
      </c>
      <c r="J26" s="117">
        <v>6.4622111485661247</v>
      </c>
      <c r="K26" s="117">
        <v>6.0256119958739021</v>
      </c>
      <c r="L26" s="117">
        <v>6.4949623186839904</v>
      </c>
      <c r="M26" s="117">
        <v>5.3886694830124808</v>
      </c>
      <c r="N26" s="117">
        <v>4.0282322924177718</v>
      </c>
      <c r="O26" s="117">
        <v>4.7820350956832591</v>
      </c>
      <c r="P26" s="117">
        <v>4.9157203311343203</v>
      </c>
      <c r="Q26" s="117">
        <v>3.6711689552910092</v>
      </c>
      <c r="R26" s="117">
        <v>0.62569367369589346</v>
      </c>
      <c r="S26" s="117">
        <v>3.595371900826446</v>
      </c>
      <c r="T26" s="117">
        <v>0.43956043956043955</v>
      </c>
      <c r="U26" s="117">
        <v>2.2980796868370268</v>
      </c>
      <c r="V26" s="117">
        <v>3.4932659932659935</v>
      </c>
      <c r="W26" s="117">
        <v>3.9315599454218337</v>
      </c>
      <c r="X26" s="117">
        <v>3.5076503430933812</v>
      </c>
      <c r="Y26" s="24"/>
    </row>
    <row r="27" spans="1:25" ht="15" thickBot="1" x14ac:dyDescent="0.35">
      <c r="A27" s="97" t="s">
        <v>131</v>
      </c>
      <c r="B27" s="117">
        <v>2.7039065161002962</v>
      </c>
      <c r="C27" s="117">
        <v>2.8114294714460093</v>
      </c>
      <c r="D27" s="117">
        <v>3.468268889443999</v>
      </c>
      <c r="E27" s="117">
        <v>7.3077737767422155</v>
      </c>
      <c r="F27" s="117">
        <v>6.0738008403477872</v>
      </c>
      <c r="G27" s="117">
        <v>5.3508145473165074</v>
      </c>
      <c r="H27" s="117">
        <v>3.2169692133785488</v>
      </c>
      <c r="I27" s="117">
        <v>4.0757696999908175</v>
      </c>
      <c r="J27" s="117">
        <v>4.7464162524427191</v>
      </c>
      <c r="K27" s="117">
        <v>4.6067015813291299</v>
      </c>
      <c r="L27" s="117">
        <v>3.9741659402488314</v>
      </c>
      <c r="M27" s="117">
        <v>3.1743165147810624</v>
      </c>
      <c r="N27" s="117">
        <v>2.0788611456332617</v>
      </c>
      <c r="O27" s="117">
        <v>2.15535577550268</v>
      </c>
      <c r="P27" s="117">
        <v>1.6708243893949062</v>
      </c>
      <c r="Q27" s="117">
        <v>1.400185916802231</v>
      </c>
      <c r="R27" s="117">
        <v>0.23863961131751929</v>
      </c>
      <c r="S27" s="117">
        <v>1.0229013956185034</v>
      </c>
      <c r="T27" s="117">
        <v>0.24274448795665468</v>
      </c>
      <c r="U27" s="117">
        <v>1.0235510901289862</v>
      </c>
      <c r="V27" s="117">
        <v>1.0138490399470317</v>
      </c>
      <c r="W27" s="117">
        <v>0.87250247795920499</v>
      </c>
      <c r="X27" s="117">
        <v>1.1983073908104802</v>
      </c>
      <c r="Y27" s="24"/>
    </row>
    <row r="28" spans="1:25" x14ac:dyDescent="0.3">
      <c r="A28" s="95" t="s">
        <v>355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118"/>
      <c r="V28" s="118"/>
      <c r="W28" s="118"/>
      <c r="X28" s="118"/>
      <c r="Y28" s="24"/>
    </row>
    <row r="29" spans="1:25" x14ac:dyDescent="0.3">
      <c r="Y29" s="24"/>
    </row>
    <row r="30" spans="1:25" x14ac:dyDescent="0.3">
      <c r="Y30" s="24"/>
    </row>
    <row r="31" spans="1:25" x14ac:dyDescent="0.3">
      <c r="Y31" s="24"/>
    </row>
    <row r="33" spans="25:25" x14ac:dyDescent="0.3">
      <c r="Y33" s="24"/>
    </row>
    <row r="34" spans="25:25" x14ac:dyDescent="0.3">
      <c r="Y34" s="24"/>
    </row>
    <row r="35" spans="25:25" x14ac:dyDescent="0.3">
      <c r="Y35" s="24"/>
    </row>
    <row r="36" spans="25:25" x14ac:dyDescent="0.3">
      <c r="Y36" s="24"/>
    </row>
    <row r="37" spans="25:25" x14ac:dyDescent="0.3">
      <c r="Y37" s="24"/>
    </row>
    <row r="38" spans="25:25" x14ac:dyDescent="0.3">
      <c r="Y38" s="24"/>
    </row>
    <row r="39" spans="25:25" x14ac:dyDescent="0.3">
      <c r="Y39" s="14"/>
    </row>
    <row r="40" spans="25:25" x14ac:dyDescent="0.3">
      <c r="Y40" s="24"/>
    </row>
    <row r="41" spans="25:25" x14ac:dyDescent="0.3">
      <c r="Y41" s="24"/>
    </row>
    <row r="42" spans="25:25" x14ac:dyDescent="0.3">
      <c r="Y42" s="24"/>
    </row>
  </sheetData>
  <mergeCells count="6">
    <mergeCell ref="A3:X3"/>
    <mergeCell ref="A4:X4"/>
    <mergeCell ref="A5:X5"/>
    <mergeCell ref="A6:X6"/>
    <mergeCell ref="A1:X1"/>
    <mergeCell ref="A2:X2"/>
  </mergeCells>
  <hyperlinks>
    <hyperlink ref="Y2" location="Contenido!A1" display="Contenido" xr:uid="{C20474A4-7569-4968-A24B-A47F35022878}"/>
  </hyperlinks>
  <printOptions horizontalCentered="1"/>
  <pageMargins left="0.19685039370078741" right="0.19685039370078741" top="0.39370078740157483" bottom="0" header="0.31496062992125984" footer="0.31496062992125984"/>
  <pageSetup scale="62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11DEB-0BE6-4E8D-8343-38ABF1FB64E6}">
  <sheetPr>
    <tabColor rgb="FFF2DAB1"/>
    <pageSetUpPr fitToPage="1"/>
  </sheetPr>
  <dimension ref="A1:Q42"/>
  <sheetViews>
    <sheetView showGridLines="0" zoomScaleNormal="100" workbookViewId="0">
      <selection activeCell="B30" sqref="B30:P30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2187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x14ac:dyDescent="0.3">
      <c r="A2" s="146" t="s">
        <v>376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3" t="s">
        <v>0</v>
      </c>
    </row>
    <row r="3" spans="1:17" x14ac:dyDescent="0.3">
      <c r="A3" s="146" t="s">
        <v>375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6" t="s">
        <v>254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</row>
    <row r="5" spans="1:17" ht="19.2" customHeight="1" x14ac:dyDescent="0.3">
      <c r="A5" s="148" t="s">
        <v>165</v>
      </c>
      <c r="B5" s="149" t="s">
        <v>123</v>
      </c>
      <c r="C5" s="149"/>
      <c r="D5" s="149"/>
      <c r="E5" s="45"/>
      <c r="F5" s="149" t="s">
        <v>151</v>
      </c>
      <c r="G5" s="149"/>
      <c r="H5" s="149"/>
      <c r="I5" s="45"/>
      <c r="J5" s="149" t="s">
        <v>152</v>
      </c>
      <c r="K5" s="149"/>
      <c r="L5" s="149"/>
      <c r="M5" s="45"/>
      <c r="N5" s="149" t="s">
        <v>153</v>
      </c>
      <c r="O5" s="149"/>
      <c r="P5" s="149"/>
      <c r="Q5" s="14"/>
    </row>
    <row r="6" spans="1:17" ht="19.2" customHeight="1" x14ac:dyDescent="0.3">
      <c r="A6" s="148"/>
      <c r="B6" s="171" t="s">
        <v>123</v>
      </c>
      <c r="C6" s="171" t="s">
        <v>166</v>
      </c>
      <c r="D6" s="171" t="s">
        <v>167</v>
      </c>
      <c r="E6" s="45"/>
      <c r="F6" s="171" t="s">
        <v>123</v>
      </c>
      <c r="G6" s="171" t="s">
        <v>166</v>
      </c>
      <c r="H6" s="171" t="s">
        <v>167</v>
      </c>
      <c r="I6" s="45"/>
      <c r="J6" s="171" t="s">
        <v>123</v>
      </c>
      <c r="K6" s="171" t="s">
        <v>166</v>
      </c>
      <c r="L6" s="171" t="s">
        <v>167</v>
      </c>
      <c r="M6" s="45"/>
      <c r="N6" s="171" t="s">
        <v>123</v>
      </c>
      <c r="O6" s="171" t="s">
        <v>166</v>
      </c>
      <c r="P6" s="171" t="s">
        <v>167</v>
      </c>
    </row>
    <row r="7" spans="1:17" x14ac:dyDescent="0.3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14"/>
    </row>
    <row r="8" spans="1:17" x14ac:dyDescent="0.3">
      <c r="A8" s="70" t="s">
        <v>137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</row>
    <row r="9" spans="1:17" x14ac:dyDescent="0.3">
      <c r="A9" s="71" t="s">
        <v>138</v>
      </c>
      <c r="B9" s="120">
        <f>B10+B11</f>
        <v>1077</v>
      </c>
      <c r="C9" s="120">
        <f t="shared" ref="C9:P9" si="0">C10+C11</f>
        <v>441</v>
      </c>
      <c r="D9" s="120">
        <f t="shared" si="0"/>
        <v>636</v>
      </c>
      <c r="E9" s="120"/>
      <c r="F9" s="120">
        <f t="shared" si="0"/>
        <v>641</v>
      </c>
      <c r="G9" s="120">
        <f t="shared" si="0"/>
        <v>276</v>
      </c>
      <c r="H9" s="120">
        <f t="shared" si="0"/>
        <v>365</v>
      </c>
      <c r="I9" s="120"/>
      <c r="J9" s="120">
        <f t="shared" si="0"/>
        <v>272</v>
      </c>
      <c r="K9" s="120">
        <f t="shared" si="0"/>
        <v>100</v>
      </c>
      <c r="L9" s="120">
        <f t="shared" si="0"/>
        <v>172</v>
      </c>
      <c r="M9" s="120"/>
      <c r="N9" s="120">
        <f t="shared" si="0"/>
        <v>164</v>
      </c>
      <c r="O9" s="120">
        <f>O10</f>
        <v>65</v>
      </c>
      <c r="P9" s="120">
        <f t="shared" si="0"/>
        <v>99</v>
      </c>
    </row>
    <row r="10" spans="1:17" x14ac:dyDescent="0.3">
      <c r="A10" s="72" t="s">
        <v>168</v>
      </c>
      <c r="B10" s="115">
        <f>+F10+J10+N10</f>
        <v>1030</v>
      </c>
      <c r="C10" s="115">
        <f t="shared" ref="C10:D10" si="1">+G10+K10+O10</f>
        <v>420</v>
      </c>
      <c r="D10" s="115">
        <f t="shared" si="1"/>
        <v>610</v>
      </c>
      <c r="E10" s="115"/>
      <c r="F10" s="115">
        <v>620</v>
      </c>
      <c r="G10" s="115">
        <v>260</v>
      </c>
      <c r="H10" s="115">
        <v>360</v>
      </c>
      <c r="I10" s="115">
        <v>0</v>
      </c>
      <c r="J10" s="115">
        <v>247</v>
      </c>
      <c r="K10" s="115">
        <v>95</v>
      </c>
      <c r="L10" s="115">
        <v>152</v>
      </c>
      <c r="M10" s="115">
        <v>0</v>
      </c>
      <c r="N10" s="115">
        <v>163</v>
      </c>
      <c r="O10" s="115">
        <v>65</v>
      </c>
      <c r="P10" s="115">
        <v>98</v>
      </c>
    </row>
    <row r="11" spans="1:17" x14ac:dyDescent="0.3">
      <c r="A11" s="72" t="s">
        <v>170</v>
      </c>
      <c r="B11" s="115">
        <f t="shared" ref="B11:B18" si="2">+F11+J11+N11</f>
        <v>47</v>
      </c>
      <c r="C11" s="115">
        <f>+G11+K11</f>
        <v>21</v>
      </c>
      <c r="D11" s="115">
        <f t="shared" ref="D11:D18" si="3">+H11+L11+P11</f>
        <v>26</v>
      </c>
      <c r="E11" s="115"/>
      <c r="F11" s="115">
        <v>21</v>
      </c>
      <c r="G11" s="115">
        <v>16</v>
      </c>
      <c r="H11" s="115">
        <v>5</v>
      </c>
      <c r="I11" s="115">
        <v>0</v>
      </c>
      <c r="J11" s="115">
        <v>25</v>
      </c>
      <c r="K11" s="115">
        <v>5</v>
      </c>
      <c r="L11" s="115">
        <v>20</v>
      </c>
      <c r="M11" s="115">
        <v>0</v>
      </c>
      <c r="N11" s="115">
        <v>1</v>
      </c>
      <c r="O11" s="115" t="s">
        <v>173</v>
      </c>
      <c r="P11" s="115">
        <v>1</v>
      </c>
    </row>
    <row r="12" spans="1:17" x14ac:dyDescent="0.3"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24"/>
    </row>
    <row r="13" spans="1:17" x14ac:dyDescent="0.3">
      <c r="A13" s="71" t="s">
        <v>171</v>
      </c>
      <c r="B13" s="120">
        <f>B14+B15</f>
        <v>633</v>
      </c>
      <c r="C13" s="120">
        <f t="shared" ref="C13:P13" si="4">C14+C15</f>
        <v>268</v>
      </c>
      <c r="D13" s="120">
        <f t="shared" si="4"/>
        <v>365</v>
      </c>
      <c r="E13" s="120"/>
      <c r="F13" s="120">
        <f t="shared" si="4"/>
        <v>351</v>
      </c>
      <c r="G13" s="120">
        <f t="shared" si="4"/>
        <v>165</v>
      </c>
      <c r="H13" s="120">
        <f t="shared" si="4"/>
        <v>186</v>
      </c>
      <c r="I13" s="120"/>
      <c r="J13" s="120">
        <f t="shared" si="4"/>
        <v>181</v>
      </c>
      <c r="K13" s="120">
        <f t="shared" si="4"/>
        <v>70</v>
      </c>
      <c r="L13" s="120">
        <f t="shared" si="4"/>
        <v>111</v>
      </c>
      <c r="M13" s="120"/>
      <c r="N13" s="120">
        <f t="shared" si="4"/>
        <v>101</v>
      </c>
      <c r="O13" s="120">
        <f>O14</f>
        <v>33</v>
      </c>
      <c r="P13" s="120">
        <f t="shared" si="4"/>
        <v>68</v>
      </c>
      <c r="Q13" s="14"/>
    </row>
    <row r="14" spans="1:17" x14ac:dyDescent="0.3">
      <c r="A14" s="72" t="s">
        <v>168</v>
      </c>
      <c r="B14" s="115">
        <f t="shared" si="2"/>
        <v>586</v>
      </c>
      <c r="C14" s="115">
        <f t="shared" ref="C14:C18" si="5">+G14+K14+O14</f>
        <v>247</v>
      </c>
      <c r="D14" s="115">
        <f t="shared" si="3"/>
        <v>339</v>
      </c>
      <c r="E14" s="115"/>
      <c r="F14" s="115">
        <v>330</v>
      </c>
      <c r="G14" s="115">
        <v>149</v>
      </c>
      <c r="H14" s="115">
        <v>181</v>
      </c>
      <c r="I14" s="115">
        <v>0</v>
      </c>
      <c r="J14" s="115">
        <v>156</v>
      </c>
      <c r="K14" s="115">
        <v>65</v>
      </c>
      <c r="L14" s="115">
        <v>91</v>
      </c>
      <c r="M14" s="115">
        <v>0</v>
      </c>
      <c r="N14" s="115">
        <v>100</v>
      </c>
      <c r="O14" s="115">
        <v>33</v>
      </c>
      <c r="P14" s="115">
        <v>67</v>
      </c>
      <c r="Q14" s="24"/>
    </row>
    <row r="15" spans="1:17" x14ac:dyDescent="0.3">
      <c r="A15" s="72" t="s">
        <v>170</v>
      </c>
      <c r="B15" s="115">
        <f t="shared" si="2"/>
        <v>47</v>
      </c>
      <c r="C15" s="115">
        <f>+G15+K15</f>
        <v>21</v>
      </c>
      <c r="D15" s="115">
        <f t="shared" si="3"/>
        <v>26</v>
      </c>
      <c r="E15" s="115"/>
      <c r="F15" s="115">
        <v>21</v>
      </c>
      <c r="G15" s="115">
        <v>16</v>
      </c>
      <c r="H15" s="115">
        <v>5</v>
      </c>
      <c r="I15" s="115">
        <v>0</v>
      </c>
      <c r="J15" s="115">
        <v>25</v>
      </c>
      <c r="K15" s="115">
        <v>5</v>
      </c>
      <c r="L15" s="115">
        <v>20</v>
      </c>
      <c r="M15" s="115">
        <v>0</v>
      </c>
      <c r="N15" s="115">
        <v>1</v>
      </c>
      <c r="O15" s="115" t="s">
        <v>173</v>
      </c>
      <c r="P15" s="115">
        <v>1</v>
      </c>
      <c r="Q15" s="24"/>
    </row>
    <row r="16" spans="1:17" x14ac:dyDescent="0.3"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24"/>
    </row>
    <row r="17" spans="1:17" x14ac:dyDescent="0.3">
      <c r="A17" s="71" t="s">
        <v>172</v>
      </c>
      <c r="B17" s="120">
        <f>B18</f>
        <v>444</v>
      </c>
      <c r="C17" s="120">
        <f t="shared" ref="C17:P17" si="6">C18</f>
        <v>173</v>
      </c>
      <c r="D17" s="120">
        <f t="shared" si="6"/>
        <v>271</v>
      </c>
      <c r="E17" s="120"/>
      <c r="F17" s="120">
        <f t="shared" si="6"/>
        <v>290</v>
      </c>
      <c r="G17" s="120">
        <f t="shared" si="6"/>
        <v>111</v>
      </c>
      <c r="H17" s="120">
        <f t="shared" si="6"/>
        <v>179</v>
      </c>
      <c r="I17" s="120"/>
      <c r="J17" s="120">
        <f t="shared" si="6"/>
        <v>91</v>
      </c>
      <c r="K17" s="120">
        <f t="shared" si="6"/>
        <v>30</v>
      </c>
      <c r="L17" s="120">
        <f t="shared" si="6"/>
        <v>61</v>
      </c>
      <c r="M17" s="120"/>
      <c r="N17" s="120">
        <f t="shared" si="6"/>
        <v>63</v>
      </c>
      <c r="O17" s="120">
        <f t="shared" si="6"/>
        <v>32</v>
      </c>
      <c r="P17" s="120">
        <f t="shared" si="6"/>
        <v>31</v>
      </c>
      <c r="Q17" s="24"/>
    </row>
    <row r="18" spans="1:17" x14ac:dyDescent="0.3">
      <c r="A18" s="72" t="s">
        <v>168</v>
      </c>
      <c r="B18" s="115">
        <f t="shared" si="2"/>
        <v>444</v>
      </c>
      <c r="C18" s="115">
        <f t="shared" si="5"/>
        <v>173</v>
      </c>
      <c r="D18" s="115">
        <f t="shared" si="3"/>
        <v>271</v>
      </c>
      <c r="E18" s="115"/>
      <c r="F18" s="115">
        <v>290</v>
      </c>
      <c r="G18" s="115">
        <v>111</v>
      </c>
      <c r="H18" s="115">
        <v>179</v>
      </c>
      <c r="I18" s="115">
        <v>0</v>
      </c>
      <c r="J18" s="115">
        <v>91</v>
      </c>
      <c r="K18" s="115">
        <v>30</v>
      </c>
      <c r="L18" s="115">
        <v>61</v>
      </c>
      <c r="M18" s="115">
        <v>0</v>
      </c>
      <c r="N18" s="115">
        <v>63</v>
      </c>
      <c r="O18" s="115">
        <v>32</v>
      </c>
      <c r="P18" s="115">
        <v>31</v>
      </c>
      <c r="Q18" s="24"/>
    </row>
    <row r="19" spans="1:17" x14ac:dyDescent="0.3">
      <c r="A19" s="72" t="s">
        <v>170</v>
      </c>
      <c r="B19" s="115" t="s">
        <v>173</v>
      </c>
      <c r="C19" s="115" t="s">
        <v>173</v>
      </c>
      <c r="D19" s="115" t="s">
        <v>173</v>
      </c>
      <c r="E19" s="115"/>
      <c r="F19" s="115" t="s">
        <v>173</v>
      </c>
      <c r="G19" s="115" t="s">
        <v>173</v>
      </c>
      <c r="H19" s="115" t="s">
        <v>173</v>
      </c>
      <c r="I19" s="115"/>
      <c r="J19" s="115" t="s">
        <v>173</v>
      </c>
      <c r="K19" s="115" t="s">
        <v>173</v>
      </c>
      <c r="L19" s="115" t="s">
        <v>173</v>
      </c>
      <c r="M19" s="115"/>
      <c r="N19" s="115" t="s">
        <v>173</v>
      </c>
      <c r="O19" s="115" t="s">
        <v>173</v>
      </c>
      <c r="P19" s="115" t="s">
        <v>173</v>
      </c>
      <c r="Q19" s="24"/>
    </row>
    <row r="20" spans="1:17" x14ac:dyDescent="0.3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24"/>
    </row>
    <row r="21" spans="1:17" x14ac:dyDescent="0.3">
      <c r="A21" s="70" t="s">
        <v>143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24"/>
    </row>
    <row r="22" spans="1:17" s="53" customFormat="1" x14ac:dyDescent="0.3">
      <c r="A22" s="71" t="s">
        <v>138</v>
      </c>
      <c r="B22" s="121">
        <v>7.8762615182097413</v>
      </c>
      <c r="C22" s="121">
        <v>8.1155686418844315</v>
      </c>
      <c r="D22" s="121">
        <v>7.7184466019417473</v>
      </c>
      <c r="E22" s="121"/>
      <c r="F22" s="121">
        <v>11.399608749777698</v>
      </c>
      <c r="G22" s="121">
        <v>11.989574283231972</v>
      </c>
      <c r="H22" s="121">
        <v>10.990665462210178</v>
      </c>
      <c r="I22" s="121"/>
      <c r="J22" s="121">
        <v>6.540033661937966</v>
      </c>
      <c r="K22" s="121">
        <v>6.1462814996926856</v>
      </c>
      <c r="L22" s="121">
        <v>6.79304897314376</v>
      </c>
      <c r="M22" s="121"/>
      <c r="N22" s="121">
        <v>4.2137718396711206</v>
      </c>
      <c r="O22" s="121">
        <v>4.3189368770764114</v>
      </c>
      <c r="P22" s="121">
        <v>4.1474654377880187</v>
      </c>
      <c r="Q22" s="52"/>
    </row>
    <row r="23" spans="1:17" x14ac:dyDescent="0.3">
      <c r="A23" s="72" t="s">
        <v>168</v>
      </c>
      <c r="B23" s="117">
        <v>7.8048041221489726</v>
      </c>
      <c r="C23" s="117">
        <v>8.1712062256809332</v>
      </c>
      <c r="D23" s="117">
        <v>7.5710562244011417</v>
      </c>
      <c r="E23" s="117"/>
      <c r="F23" s="117">
        <v>11.390777144956825</v>
      </c>
      <c r="G23" s="117">
        <v>11.92113709307657</v>
      </c>
      <c r="H23" s="117">
        <v>11.036174126302882</v>
      </c>
      <c r="I23" s="117"/>
      <c r="J23" s="117">
        <v>6.129032258064516</v>
      </c>
      <c r="K23" s="117">
        <v>6.1608300907911806</v>
      </c>
      <c r="L23" s="117">
        <v>6.109324758842444</v>
      </c>
      <c r="M23" s="117"/>
      <c r="N23" s="117">
        <v>4.3770139634801284</v>
      </c>
      <c r="O23" s="117">
        <v>4.5871559633027523</v>
      </c>
      <c r="P23" s="117">
        <v>4.2479410489813612</v>
      </c>
      <c r="Q23" s="24"/>
    </row>
    <row r="24" spans="1:17" x14ac:dyDescent="0.3">
      <c r="A24" s="72" t="s">
        <v>170</v>
      </c>
      <c r="B24" s="117">
        <v>9.8532494758909852</v>
      </c>
      <c r="C24" s="117">
        <v>7.1428571428571423</v>
      </c>
      <c r="D24" s="117">
        <v>14.207650273224044</v>
      </c>
      <c r="E24" s="117"/>
      <c r="F24" s="117">
        <v>11.666666666666666</v>
      </c>
      <c r="G24" s="117">
        <v>13.223140495867769</v>
      </c>
      <c r="H24" s="117">
        <v>8.4745762711864394</v>
      </c>
      <c r="I24" s="117"/>
      <c r="J24" s="117">
        <v>19.379844961240313</v>
      </c>
      <c r="K24" s="117">
        <v>5.8823529411764701</v>
      </c>
      <c r="L24" s="117">
        <v>45.454545454545453</v>
      </c>
      <c r="M24" s="117"/>
      <c r="N24" s="117">
        <v>0.59523809523809523</v>
      </c>
      <c r="O24" s="117" t="s">
        <v>173</v>
      </c>
      <c r="P24" s="117">
        <v>1.25</v>
      </c>
      <c r="Q24" s="24"/>
    </row>
    <row r="25" spans="1:17" x14ac:dyDescent="0.3"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24"/>
    </row>
    <row r="26" spans="1:17" s="53" customFormat="1" x14ac:dyDescent="0.3">
      <c r="A26" s="71" t="s">
        <v>171</v>
      </c>
      <c r="B26" s="121">
        <v>6.9301510838624916</v>
      </c>
      <c r="C26" s="121">
        <v>7.0974576271186445</v>
      </c>
      <c r="D26" s="121">
        <v>6.8122433743934296</v>
      </c>
      <c r="E26" s="121"/>
      <c r="F26" s="121">
        <v>9.4583670169765561</v>
      </c>
      <c r="G26" s="121">
        <v>10.403530895334175</v>
      </c>
      <c r="H26" s="121">
        <v>8.7529411764705891</v>
      </c>
      <c r="I26" s="121"/>
      <c r="J26" s="121">
        <v>6.3935005298481107</v>
      </c>
      <c r="K26" s="121">
        <v>6.0922541340295906</v>
      </c>
      <c r="L26" s="121">
        <v>6.5992865636147435</v>
      </c>
      <c r="M26" s="121"/>
      <c r="N26" s="121">
        <v>3.8966049382716048</v>
      </c>
      <c r="O26" s="121">
        <v>3.1700288184438041</v>
      </c>
      <c r="P26" s="121">
        <v>4.3842682140554476</v>
      </c>
      <c r="Q26" s="52"/>
    </row>
    <row r="27" spans="1:17" x14ac:dyDescent="0.3">
      <c r="A27" s="72" t="s">
        <v>168</v>
      </c>
      <c r="B27" s="117">
        <v>6.7690885988217628</v>
      </c>
      <c r="C27" s="117">
        <v>7.093624353819644</v>
      </c>
      <c r="D27" s="117">
        <v>6.5507246376811601</v>
      </c>
      <c r="E27" s="117"/>
      <c r="F27" s="117">
        <v>9.3457943925233646</v>
      </c>
      <c r="G27" s="117">
        <v>10.170648464163822</v>
      </c>
      <c r="H27" s="117">
        <v>8.7608906098741528</v>
      </c>
      <c r="I27" s="117"/>
      <c r="J27" s="117">
        <v>5.7735011102886746</v>
      </c>
      <c r="K27" s="117">
        <v>6.1090225563909772</v>
      </c>
      <c r="L27" s="117">
        <v>5.5555555555555554</v>
      </c>
      <c r="M27" s="117"/>
      <c r="N27" s="117">
        <v>4.1254125412541249</v>
      </c>
      <c r="O27" s="117">
        <v>3.4627492130115427</v>
      </c>
      <c r="P27" s="117">
        <v>4.5547246770904142</v>
      </c>
      <c r="Q27" s="24"/>
    </row>
    <row r="28" spans="1:17" x14ac:dyDescent="0.3">
      <c r="A28" s="72" t="s">
        <v>170</v>
      </c>
      <c r="B28" s="117">
        <v>9.8532494758909852</v>
      </c>
      <c r="C28" s="117">
        <v>7.1428571428571423</v>
      </c>
      <c r="D28" s="117">
        <v>14.207650273224044</v>
      </c>
      <c r="E28" s="117"/>
      <c r="F28" s="117">
        <v>11.666666666666666</v>
      </c>
      <c r="G28" s="117">
        <v>13.223140495867769</v>
      </c>
      <c r="H28" s="117">
        <v>8.4745762711864394</v>
      </c>
      <c r="I28" s="117"/>
      <c r="J28" s="117">
        <v>19.379844961240313</v>
      </c>
      <c r="K28" s="117">
        <v>5.8823529411764701</v>
      </c>
      <c r="L28" s="117">
        <v>45.454545454545453</v>
      </c>
      <c r="M28" s="117"/>
      <c r="N28" s="117">
        <v>0.59523809523809523</v>
      </c>
      <c r="O28" s="117" t="s">
        <v>173</v>
      </c>
      <c r="P28" s="117">
        <v>1.25</v>
      </c>
      <c r="Q28" s="24"/>
    </row>
    <row r="29" spans="1:17" x14ac:dyDescent="0.3"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73"/>
    </row>
    <row r="30" spans="1:17" s="53" customFormat="1" x14ac:dyDescent="0.3">
      <c r="A30" s="71" t="s">
        <v>172</v>
      </c>
      <c r="B30" s="121">
        <v>9.7797356828193838</v>
      </c>
      <c r="C30" s="121">
        <v>10.43425814234017</v>
      </c>
      <c r="D30" s="121">
        <v>9.4031922276197086</v>
      </c>
      <c r="E30" s="121"/>
      <c r="F30" s="121">
        <v>15.167364016736402</v>
      </c>
      <c r="G30" s="121">
        <v>15.502793296089385</v>
      </c>
      <c r="H30" s="121">
        <v>14.96655518394649</v>
      </c>
      <c r="I30" s="121"/>
      <c r="J30" s="121">
        <v>6.8524096385542173</v>
      </c>
      <c r="K30" s="121">
        <v>6.2761506276150625</v>
      </c>
      <c r="L30" s="121">
        <v>7.1764705882352935</v>
      </c>
      <c r="M30" s="121"/>
      <c r="N30" s="121">
        <v>4.8461538461538458</v>
      </c>
      <c r="O30" s="121">
        <v>6.8965517241379306</v>
      </c>
      <c r="P30" s="121">
        <v>3.7081339712918657</v>
      </c>
      <c r="Q30" s="52"/>
    </row>
    <row r="31" spans="1:17" x14ac:dyDescent="0.3">
      <c r="A31" s="72" t="s">
        <v>168</v>
      </c>
      <c r="B31" s="117">
        <v>9.7797356828193838</v>
      </c>
      <c r="C31" s="117">
        <v>10.43425814234017</v>
      </c>
      <c r="D31" s="117">
        <v>9.4031922276197086</v>
      </c>
      <c r="E31" s="117"/>
      <c r="F31" s="117">
        <v>15.167364016736402</v>
      </c>
      <c r="G31" s="117">
        <v>15.502793296089385</v>
      </c>
      <c r="H31" s="117">
        <v>14.96655518394649</v>
      </c>
      <c r="I31" s="117"/>
      <c r="J31" s="117">
        <v>6.8524096385542173</v>
      </c>
      <c r="K31" s="117">
        <v>6.2761506276150625</v>
      </c>
      <c r="L31" s="117">
        <v>7.1764705882352935</v>
      </c>
      <c r="M31" s="117"/>
      <c r="N31" s="117">
        <v>4.8461538461538458</v>
      </c>
      <c r="O31" s="117">
        <v>6.8965517241379306</v>
      </c>
      <c r="P31" s="117">
        <v>3.7081339712918657</v>
      </c>
      <c r="Q31" s="24"/>
    </row>
    <row r="32" spans="1:17" ht="15" thickBot="1" x14ac:dyDescent="0.35">
      <c r="A32" s="72" t="s">
        <v>170</v>
      </c>
      <c r="B32" s="117" t="s">
        <v>173</v>
      </c>
      <c r="C32" s="117" t="s">
        <v>173</v>
      </c>
      <c r="D32" s="117" t="s">
        <v>173</v>
      </c>
      <c r="E32" s="117"/>
      <c r="F32" s="117" t="s">
        <v>173</v>
      </c>
      <c r="G32" s="117" t="s">
        <v>173</v>
      </c>
      <c r="H32" s="117" t="s">
        <v>173</v>
      </c>
      <c r="I32" s="117"/>
      <c r="J32" s="117" t="s">
        <v>173</v>
      </c>
      <c r="K32" s="117" t="s">
        <v>173</v>
      </c>
      <c r="L32" s="117" t="s">
        <v>173</v>
      </c>
      <c r="M32" s="117"/>
      <c r="N32" s="117" t="s">
        <v>173</v>
      </c>
      <c r="O32" s="117" t="s">
        <v>173</v>
      </c>
      <c r="P32" s="117" t="s">
        <v>173</v>
      </c>
    </row>
    <row r="33" spans="1:17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119"/>
      <c r="Q33" s="24"/>
    </row>
    <row r="34" spans="1:17" x14ac:dyDescent="0.3">
      <c r="Q34" s="24"/>
    </row>
    <row r="35" spans="1:17" x14ac:dyDescent="0.3">
      <c r="Q35" s="24"/>
    </row>
    <row r="36" spans="1:17" x14ac:dyDescent="0.3">
      <c r="Q36" s="24"/>
    </row>
    <row r="37" spans="1:17" x14ac:dyDescent="0.3">
      <c r="Q37" s="24"/>
    </row>
    <row r="38" spans="1:17" x14ac:dyDescent="0.3">
      <c r="Q38" s="24"/>
    </row>
    <row r="39" spans="1:17" x14ac:dyDescent="0.3">
      <c r="Q39" s="14"/>
    </row>
    <row r="40" spans="1:17" x14ac:dyDescent="0.3">
      <c r="Q40" s="24"/>
    </row>
    <row r="41" spans="1:17" x14ac:dyDescent="0.3">
      <c r="Q41" s="24"/>
    </row>
    <row r="42" spans="1:17" x14ac:dyDescent="0.3">
      <c r="Q42" s="24"/>
    </row>
  </sheetData>
  <mergeCells count="9"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hyperlinks>
    <hyperlink ref="Q2" location="Contenido!A1" display="Contenido" xr:uid="{A8C48AD4-AEFF-42B0-B00B-789129CC1FA4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  <ignoredErrors>
    <ignoredError sqref="O9 O13 C15 C11" formula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3108B-6E2A-4C92-B04E-E2697221A4BC}">
  <sheetPr>
    <tabColor rgb="FFF2DAB1"/>
    <pageSetUpPr fitToPage="1"/>
  </sheetPr>
  <dimension ref="A1:Q44"/>
  <sheetViews>
    <sheetView showGridLines="0" workbookViewId="0">
      <selection activeCell="S9" sqref="S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5546875" style="1" customWidth="1"/>
    <col min="6" max="8" width="8.21875" style="1" customWidth="1"/>
    <col min="9" max="9" width="1.44140625" style="1" customWidth="1"/>
    <col min="10" max="12" width="8.21875" style="1" customWidth="1"/>
    <col min="13" max="13" width="1.2187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ht="15.6" customHeight="1" x14ac:dyDescent="0.3">
      <c r="A2" s="147" t="s">
        <v>374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3" t="s">
        <v>0</v>
      </c>
    </row>
    <row r="3" spans="1:17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7" t="s">
        <v>377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17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"/>
    </row>
    <row r="6" spans="1:17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151</v>
      </c>
      <c r="G6" s="149"/>
      <c r="H6" s="149"/>
      <c r="I6" s="45"/>
      <c r="J6" s="149" t="s">
        <v>152</v>
      </c>
      <c r="K6" s="149"/>
      <c r="L6" s="149"/>
      <c r="M6" s="45"/>
      <c r="N6" s="149" t="s">
        <v>153</v>
      </c>
      <c r="O6" s="149"/>
      <c r="P6" s="149"/>
      <c r="Q6" s="14"/>
    </row>
    <row r="7" spans="1:17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</row>
    <row r="8" spans="1:17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</row>
    <row r="9" spans="1:17" x14ac:dyDescent="0.3">
      <c r="A9" s="48" t="s">
        <v>123</v>
      </c>
      <c r="B9" s="120">
        <f>SUM(B10:B35)</f>
        <v>12597</v>
      </c>
      <c r="C9" s="120">
        <f t="shared" ref="C9:P9" si="0">SUM(C10:C35)</f>
        <v>4993</v>
      </c>
      <c r="D9" s="120">
        <f t="shared" si="0"/>
        <v>7604</v>
      </c>
      <c r="E9" s="120"/>
      <c r="F9" s="120">
        <f t="shared" si="0"/>
        <v>4982</v>
      </c>
      <c r="G9" s="120">
        <f t="shared" si="0"/>
        <v>2026</v>
      </c>
      <c r="H9" s="120">
        <f t="shared" si="0"/>
        <v>2956</v>
      </c>
      <c r="I9" s="120"/>
      <c r="J9" s="120">
        <f t="shared" si="0"/>
        <v>3887</v>
      </c>
      <c r="K9" s="120">
        <f t="shared" si="0"/>
        <v>1527</v>
      </c>
      <c r="L9" s="120">
        <f t="shared" si="0"/>
        <v>2360</v>
      </c>
      <c r="M9" s="120"/>
      <c r="N9" s="120">
        <f t="shared" si="0"/>
        <v>3728</v>
      </c>
      <c r="O9" s="120">
        <f t="shared" si="0"/>
        <v>1440</v>
      </c>
      <c r="P9" s="120">
        <f t="shared" si="0"/>
        <v>2288</v>
      </c>
    </row>
    <row r="10" spans="1:17" x14ac:dyDescent="0.3">
      <c r="A10" s="50" t="s">
        <v>177</v>
      </c>
      <c r="B10" s="115">
        <f>+F10+J10+N10</f>
        <v>411</v>
      </c>
      <c r="C10" s="115">
        <f t="shared" ref="C10:D10" si="1">+G10+K10+O10</f>
        <v>179</v>
      </c>
      <c r="D10" s="115">
        <f t="shared" si="1"/>
        <v>232</v>
      </c>
      <c r="E10" s="115"/>
      <c r="F10" s="115">
        <v>168</v>
      </c>
      <c r="G10" s="115">
        <v>68</v>
      </c>
      <c r="H10" s="115">
        <v>100</v>
      </c>
      <c r="I10" s="115"/>
      <c r="J10" s="115">
        <v>116</v>
      </c>
      <c r="K10" s="115">
        <v>54</v>
      </c>
      <c r="L10" s="115">
        <v>62</v>
      </c>
      <c r="M10" s="115"/>
      <c r="N10" s="115">
        <v>127</v>
      </c>
      <c r="O10" s="115">
        <v>57</v>
      </c>
      <c r="P10" s="115">
        <v>70</v>
      </c>
      <c r="Q10" s="14"/>
    </row>
    <row r="11" spans="1:17" x14ac:dyDescent="0.3">
      <c r="A11" s="50" t="s">
        <v>178</v>
      </c>
      <c r="B11" s="115">
        <f t="shared" ref="B11:B35" si="2">+F11+J11+N11</f>
        <v>482</v>
      </c>
      <c r="C11" s="115">
        <f t="shared" ref="C11:C35" si="3">+G11+K11+O11</f>
        <v>179</v>
      </c>
      <c r="D11" s="115">
        <f t="shared" ref="D11:D35" si="4">+H11+L11+P11</f>
        <v>303</v>
      </c>
      <c r="E11" s="115"/>
      <c r="F11" s="115">
        <v>168</v>
      </c>
      <c r="G11" s="115">
        <v>66</v>
      </c>
      <c r="H11" s="115">
        <v>102</v>
      </c>
      <c r="I11" s="115"/>
      <c r="J11" s="115">
        <v>160</v>
      </c>
      <c r="K11" s="115">
        <v>58</v>
      </c>
      <c r="L11" s="115">
        <v>102</v>
      </c>
      <c r="M11" s="115"/>
      <c r="N11" s="115">
        <v>154</v>
      </c>
      <c r="O11" s="115">
        <v>55</v>
      </c>
      <c r="P11" s="115">
        <v>99</v>
      </c>
    </row>
    <row r="12" spans="1:17" x14ac:dyDescent="0.3">
      <c r="A12" s="50" t="s">
        <v>179</v>
      </c>
      <c r="B12" s="115">
        <f t="shared" si="2"/>
        <v>379</v>
      </c>
      <c r="C12" s="115">
        <f t="shared" si="3"/>
        <v>138</v>
      </c>
      <c r="D12" s="115">
        <f t="shared" si="4"/>
        <v>241</v>
      </c>
      <c r="E12" s="115"/>
      <c r="F12" s="115">
        <v>160</v>
      </c>
      <c r="G12" s="115">
        <v>59</v>
      </c>
      <c r="H12" s="115">
        <v>101</v>
      </c>
      <c r="I12" s="115"/>
      <c r="J12" s="115">
        <v>121</v>
      </c>
      <c r="K12" s="115">
        <v>47</v>
      </c>
      <c r="L12" s="115">
        <v>74</v>
      </c>
      <c r="M12" s="115"/>
      <c r="N12" s="115">
        <v>98</v>
      </c>
      <c r="O12" s="115">
        <v>32</v>
      </c>
      <c r="P12" s="115">
        <v>66</v>
      </c>
    </row>
    <row r="13" spans="1:17" x14ac:dyDescent="0.3">
      <c r="A13" s="50" t="s">
        <v>180</v>
      </c>
      <c r="B13" s="115">
        <f t="shared" si="2"/>
        <v>1089</v>
      </c>
      <c r="C13" s="115">
        <f t="shared" si="3"/>
        <v>464</v>
      </c>
      <c r="D13" s="115">
        <f t="shared" si="4"/>
        <v>625</v>
      </c>
      <c r="E13" s="115"/>
      <c r="F13" s="115">
        <v>396</v>
      </c>
      <c r="G13" s="115">
        <v>171</v>
      </c>
      <c r="H13" s="115">
        <v>225</v>
      </c>
      <c r="I13" s="115"/>
      <c r="J13" s="115">
        <v>373</v>
      </c>
      <c r="K13" s="115">
        <v>158</v>
      </c>
      <c r="L13" s="115">
        <v>215</v>
      </c>
      <c r="M13" s="115"/>
      <c r="N13" s="115">
        <v>320</v>
      </c>
      <c r="O13" s="115">
        <v>135</v>
      </c>
      <c r="P13" s="115">
        <v>185</v>
      </c>
    </row>
    <row r="14" spans="1:17" x14ac:dyDescent="0.3">
      <c r="A14" s="50" t="s">
        <v>181</v>
      </c>
      <c r="B14" s="115">
        <f t="shared" si="2"/>
        <v>168</v>
      </c>
      <c r="C14" s="115">
        <f t="shared" si="3"/>
        <v>51</v>
      </c>
      <c r="D14" s="115">
        <f t="shared" si="4"/>
        <v>117</v>
      </c>
      <c r="E14" s="115"/>
      <c r="F14" s="115">
        <v>62</v>
      </c>
      <c r="G14" s="115">
        <v>19</v>
      </c>
      <c r="H14" s="115">
        <v>43</v>
      </c>
      <c r="I14" s="115"/>
      <c r="J14" s="115">
        <v>41</v>
      </c>
      <c r="K14" s="115">
        <v>7</v>
      </c>
      <c r="L14" s="115">
        <v>34</v>
      </c>
      <c r="M14" s="115"/>
      <c r="N14" s="115">
        <v>65</v>
      </c>
      <c r="O14" s="115">
        <v>25</v>
      </c>
      <c r="P14" s="115">
        <v>40</v>
      </c>
      <c r="Q14" s="24"/>
    </row>
    <row r="15" spans="1:17" x14ac:dyDescent="0.3">
      <c r="A15" s="50" t="s">
        <v>182</v>
      </c>
      <c r="B15" s="115">
        <f t="shared" si="2"/>
        <v>601</v>
      </c>
      <c r="C15" s="115">
        <f t="shared" si="3"/>
        <v>213</v>
      </c>
      <c r="D15" s="115">
        <f t="shared" si="4"/>
        <v>388</v>
      </c>
      <c r="E15" s="115"/>
      <c r="F15" s="115">
        <v>267</v>
      </c>
      <c r="G15" s="115">
        <v>85</v>
      </c>
      <c r="H15" s="115">
        <v>182</v>
      </c>
      <c r="I15" s="115"/>
      <c r="J15" s="115">
        <v>188</v>
      </c>
      <c r="K15" s="115">
        <v>77</v>
      </c>
      <c r="L15" s="115">
        <v>111</v>
      </c>
      <c r="M15" s="115"/>
      <c r="N15" s="115">
        <v>146</v>
      </c>
      <c r="O15" s="115">
        <v>51</v>
      </c>
      <c r="P15" s="115">
        <v>95</v>
      </c>
      <c r="Q15" s="14"/>
    </row>
    <row r="16" spans="1:17" x14ac:dyDescent="0.3">
      <c r="A16" s="50" t="s">
        <v>183</v>
      </c>
      <c r="B16" s="115">
        <f t="shared" si="2"/>
        <v>182</v>
      </c>
      <c r="C16" s="115">
        <f t="shared" si="3"/>
        <v>80</v>
      </c>
      <c r="D16" s="115">
        <f t="shared" si="4"/>
        <v>102</v>
      </c>
      <c r="E16" s="115"/>
      <c r="F16" s="115">
        <v>55</v>
      </c>
      <c r="G16" s="115">
        <v>30</v>
      </c>
      <c r="H16" s="115">
        <v>25</v>
      </c>
      <c r="I16" s="115"/>
      <c r="J16" s="115">
        <v>50</v>
      </c>
      <c r="K16" s="115">
        <v>13</v>
      </c>
      <c r="L16" s="115">
        <v>37</v>
      </c>
      <c r="M16" s="115"/>
      <c r="N16" s="115">
        <v>77</v>
      </c>
      <c r="O16" s="115">
        <v>37</v>
      </c>
      <c r="P16" s="115">
        <v>40</v>
      </c>
      <c r="Q16" s="24"/>
    </row>
    <row r="17" spans="1:17" x14ac:dyDescent="0.3">
      <c r="A17" s="50" t="s">
        <v>184</v>
      </c>
      <c r="B17" s="115">
        <f t="shared" si="2"/>
        <v>1795</v>
      </c>
      <c r="C17" s="115">
        <f t="shared" si="3"/>
        <v>869</v>
      </c>
      <c r="D17" s="115">
        <f t="shared" si="4"/>
        <v>926</v>
      </c>
      <c r="E17" s="115"/>
      <c r="F17" s="115">
        <v>712</v>
      </c>
      <c r="G17" s="115">
        <v>353</v>
      </c>
      <c r="H17" s="115">
        <v>359</v>
      </c>
      <c r="I17" s="115"/>
      <c r="J17" s="115">
        <v>570</v>
      </c>
      <c r="K17" s="115">
        <v>273</v>
      </c>
      <c r="L17" s="115">
        <v>297</v>
      </c>
      <c r="M17" s="115"/>
      <c r="N17" s="115">
        <v>513</v>
      </c>
      <c r="O17" s="115">
        <v>243</v>
      </c>
      <c r="P17" s="115">
        <v>270</v>
      </c>
      <c r="Q17" s="24"/>
    </row>
    <row r="18" spans="1:17" x14ac:dyDescent="0.3">
      <c r="A18" s="50" t="s">
        <v>185</v>
      </c>
      <c r="B18" s="115">
        <f t="shared" si="2"/>
        <v>376</v>
      </c>
      <c r="C18" s="115">
        <f t="shared" si="3"/>
        <v>183</v>
      </c>
      <c r="D18" s="115">
        <f t="shared" si="4"/>
        <v>193</v>
      </c>
      <c r="E18" s="115"/>
      <c r="F18" s="115">
        <v>152</v>
      </c>
      <c r="G18" s="115">
        <v>82</v>
      </c>
      <c r="H18" s="115">
        <v>70</v>
      </c>
      <c r="I18" s="115"/>
      <c r="J18" s="115">
        <v>95</v>
      </c>
      <c r="K18" s="115">
        <v>43</v>
      </c>
      <c r="L18" s="115">
        <v>52</v>
      </c>
      <c r="M18" s="115"/>
      <c r="N18" s="115">
        <v>129</v>
      </c>
      <c r="O18" s="115">
        <v>58</v>
      </c>
      <c r="P18" s="115">
        <v>71</v>
      </c>
      <c r="Q18" s="24"/>
    </row>
    <row r="19" spans="1:17" x14ac:dyDescent="0.3">
      <c r="A19" s="50" t="s">
        <v>186</v>
      </c>
      <c r="B19" s="115">
        <f t="shared" si="2"/>
        <v>790</v>
      </c>
      <c r="C19" s="115">
        <f t="shared" si="3"/>
        <v>262</v>
      </c>
      <c r="D19" s="115">
        <f t="shared" si="4"/>
        <v>528</v>
      </c>
      <c r="E19" s="115"/>
      <c r="F19" s="115">
        <v>319</v>
      </c>
      <c r="G19" s="115">
        <v>120</v>
      </c>
      <c r="H19" s="115">
        <v>199</v>
      </c>
      <c r="I19" s="115"/>
      <c r="J19" s="115">
        <v>206</v>
      </c>
      <c r="K19" s="115">
        <v>63</v>
      </c>
      <c r="L19" s="115">
        <v>143</v>
      </c>
      <c r="M19" s="115"/>
      <c r="N19" s="115">
        <v>265</v>
      </c>
      <c r="O19" s="115">
        <v>79</v>
      </c>
      <c r="P19" s="115">
        <v>186</v>
      </c>
      <c r="Q19" s="24"/>
    </row>
    <row r="20" spans="1:17" x14ac:dyDescent="0.3">
      <c r="A20" s="50" t="s">
        <v>187</v>
      </c>
      <c r="B20" s="115">
        <f t="shared" si="2"/>
        <v>172</v>
      </c>
      <c r="C20" s="115">
        <f t="shared" si="3"/>
        <v>59</v>
      </c>
      <c r="D20" s="115">
        <f t="shared" si="4"/>
        <v>113</v>
      </c>
      <c r="E20" s="115"/>
      <c r="F20" s="115">
        <v>89</v>
      </c>
      <c r="G20" s="115">
        <v>21</v>
      </c>
      <c r="H20" s="115">
        <v>68</v>
      </c>
      <c r="I20" s="115"/>
      <c r="J20" s="115">
        <v>44</v>
      </c>
      <c r="K20" s="115">
        <v>21</v>
      </c>
      <c r="L20" s="115">
        <v>23</v>
      </c>
      <c r="M20" s="115"/>
      <c r="N20" s="115">
        <v>39</v>
      </c>
      <c r="O20" s="115">
        <v>17</v>
      </c>
      <c r="P20" s="115">
        <v>22</v>
      </c>
      <c r="Q20" s="24"/>
    </row>
    <row r="21" spans="1:17" x14ac:dyDescent="0.3">
      <c r="A21" s="68" t="s">
        <v>188</v>
      </c>
      <c r="B21" s="115">
        <f t="shared" si="2"/>
        <v>1055</v>
      </c>
      <c r="C21" s="115">
        <f t="shared" si="3"/>
        <v>498</v>
      </c>
      <c r="D21" s="115">
        <f t="shared" si="4"/>
        <v>557</v>
      </c>
      <c r="E21" s="115"/>
      <c r="F21" s="115">
        <v>407</v>
      </c>
      <c r="G21" s="115">
        <v>187</v>
      </c>
      <c r="H21" s="115">
        <v>220</v>
      </c>
      <c r="I21" s="115"/>
      <c r="J21" s="115">
        <v>305</v>
      </c>
      <c r="K21" s="115">
        <v>151</v>
      </c>
      <c r="L21" s="115">
        <v>154</v>
      </c>
      <c r="M21" s="115"/>
      <c r="N21" s="115">
        <v>343</v>
      </c>
      <c r="O21" s="115">
        <v>160</v>
      </c>
      <c r="P21" s="115">
        <v>183</v>
      </c>
      <c r="Q21" s="24"/>
    </row>
    <row r="22" spans="1:17" x14ac:dyDescent="0.3">
      <c r="A22" s="50" t="s">
        <v>189</v>
      </c>
      <c r="B22" s="115">
        <f>+F22+N22</f>
        <v>11</v>
      </c>
      <c r="C22" s="115">
        <f>+G22+O22</f>
        <v>5</v>
      </c>
      <c r="D22" s="115">
        <f>+H22</f>
        <v>6</v>
      </c>
      <c r="E22" s="115"/>
      <c r="F22" s="115">
        <v>9</v>
      </c>
      <c r="G22" s="115">
        <v>3</v>
      </c>
      <c r="H22" s="115">
        <v>6</v>
      </c>
      <c r="I22" s="115"/>
      <c r="J22" s="115" t="s">
        <v>173</v>
      </c>
      <c r="K22" s="115" t="s">
        <v>173</v>
      </c>
      <c r="L22" s="115" t="s">
        <v>173</v>
      </c>
      <c r="M22" s="115"/>
      <c r="N22" s="115">
        <v>2</v>
      </c>
      <c r="O22" s="115">
        <v>2</v>
      </c>
      <c r="P22" s="115" t="s">
        <v>173</v>
      </c>
      <c r="Q22" s="24"/>
    </row>
    <row r="23" spans="1:17" x14ac:dyDescent="0.3">
      <c r="A23" s="50" t="s">
        <v>190</v>
      </c>
      <c r="B23" s="115">
        <f t="shared" si="2"/>
        <v>533</v>
      </c>
      <c r="C23" s="115">
        <f t="shared" si="3"/>
        <v>247</v>
      </c>
      <c r="D23" s="115">
        <f t="shared" si="4"/>
        <v>286</v>
      </c>
      <c r="E23" s="115"/>
      <c r="F23" s="115">
        <v>203</v>
      </c>
      <c r="G23" s="115">
        <v>105</v>
      </c>
      <c r="H23" s="115">
        <v>98</v>
      </c>
      <c r="I23" s="115"/>
      <c r="J23" s="115">
        <v>169</v>
      </c>
      <c r="K23" s="115">
        <v>75</v>
      </c>
      <c r="L23" s="115">
        <v>94</v>
      </c>
      <c r="M23" s="115"/>
      <c r="N23" s="115">
        <v>161</v>
      </c>
      <c r="O23" s="115">
        <v>67</v>
      </c>
      <c r="P23" s="115">
        <v>94</v>
      </c>
      <c r="Q23" s="24"/>
    </row>
    <row r="24" spans="1:17" x14ac:dyDescent="0.3">
      <c r="A24" s="50" t="s">
        <v>191</v>
      </c>
      <c r="B24" s="115">
        <f t="shared" si="2"/>
        <v>141</v>
      </c>
      <c r="C24" s="115">
        <f t="shared" si="3"/>
        <v>44</v>
      </c>
      <c r="D24" s="115">
        <f t="shared" si="4"/>
        <v>97</v>
      </c>
      <c r="E24" s="115"/>
      <c r="F24" s="115">
        <v>34</v>
      </c>
      <c r="G24" s="115">
        <v>11</v>
      </c>
      <c r="H24" s="115">
        <v>23</v>
      </c>
      <c r="I24" s="115"/>
      <c r="J24" s="115">
        <v>64</v>
      </c>
      <c r="K24" s="115">
        <v>25</v>
      </c>
      <c r="L24" s="115">
        <v>39</v>
      </c>
      <c r="M24" s="115"/>
      <c r="N24" s="115">
        <v>43</v>
      </c>
      <c r="O24" s="115">
        <v>8</v>
      </c>
      <c r="P24" s="115">
        <v>35</v>
      </c>
      <c r="Q24" s="14"/>
    </row>
    <row r="25" spans="1:17" x14ac:dyDescent="0.3">
      <c r="A25" s="50" t="s">
        <v>192</v>
      </c>
      <c r="B25" s="115">
        <f t="shared" si="2"/>
        <v>360</v>
      </c>
      <c r="C25" s="115">
        <f t="shared" si="3"/>
        <v>146</v>
      </c>
      <c r="D25" s="115">
        <f t="shared" si="4"/>
        <v>214</v>
      </c>
      <c r="E25" s="115"/>
      <c r="F25" s="115">
        <v>181</v>
      </c>
      <c r="G25" s="115">
        <v>67</v>
      </c>
      <c r="H25" s="115">
        <v>114</v>
      </c>
      <c r="I25" s="115"/>
      <c r="J25" s="115">
        <v>77</v>
      </c>
      <c r="K25" s="115">
        <v>35</v>
      </c>
      <c r="L25" s="115">
        <v>42</v>
      </c>
      <c r="M25" s="115"/>
      <c r="N25" s="115">
        <v>102</v>
      </c>
      <c r="O25" s="115">
        <v>44</v>
      </c>
      <c r="P25" s="115">
        <v>58</v>
      </c>
      <c r="Q25" s="24"/>
    </row>
    <row r="26" spans="1:17" x14ac:dyDescent="0.3">
      <c r="A26" s="50" t="s">
        <v>193</v>
      </c>
      <c r="B26" s="115">
        <f t="shared" si="2"/>
        <v>442</v>
      </c>
      <c r="C26" s="115">
        <f t="shared" si="3"/>
        <v>136</v>
      </c>
      <c r="D26" s="115">
        <f t="shared" si="4"/>
        <v>306</v>
      </c>
      <c r="E26" s="115"/>
      <c r="F26" s="115">
        <v>178</v>
      </c>
      <c r="G26" s="115">
        <v>50</v>
      </c>
      <c r="H26" s="115">
        <v>128</v>
      </c>
      <c r="I26" s="115"/>
      <c r="J26" s="115">
        <v>128</v>
      </c>
      <c r="K26" s="115">
        <v>34</v>
      </c>
      <c r="L26" s="115">
        <v>94</v>
      </c>
      <c r="M26" s="115"/>
      <c r="N26" s="115">
        <v>136</v>
      </c>
      <c r="O26" s="115">
        <v>52</v>
      </c>
      <c r="P26" s="115">
        <v>84</v>
      </c>
      <c r="Q26" s="24"/>
    </row>
    <row r="27" spans="1:17" x14ac:dyDescent="0.3">
      <c r="A27" s="50" t="s">
        <v>194</v>
      </c>
      <c r="B27" s="115">
        <f t="shared" si="2"/>
        <v>561</v>
      </c>
      <c r="C27" s="115">
        <f t="shared" si="3"/>
        <v>196</v>
      </c>
      <c r="D27" s="115">
        <f t="shared" si="4"/>
        <v>365</v>
      </c>
      <c r="E27" s="115"/>
      <c r="F27" s="115">
        <v>200</v>
      </c>
      <c r="G27" s="115">
        <v>80</v>
      </c>
      <c r="H27" s="115">
        <v>120</v>
      </c>
      <c r="I27" s="115"/>
      <c r="J27" s="115">
        <v>170</v>
      </c>
      <c r="K27" s="115">
        <v>48</v>
      </c>
      <c r="L27" s="115">
        <v>122</v>
      </c>
      <c r="M27" s="115"/>
      <c r="N27" s="115">
        <v>191</v>
      </c>
      <c r="O27" s="115">
        <v>68</v>
      </c>
      <c r="P27" s="115">
        <v>123</v>
      </c>
      <c r="Q27" s="24"/>
    </row>
    <row r="28" spans="1:17" x14ac:dyDescent="0.3">
      <c r="A28" s="50" t="s">
        <v>195</v>
      </c>
      <c r="B28" s="115">
        <f t="shared" si="2"/>
        <v>215</v>
      </c>
      <c r="C28" s="115">
        <f t="shared" si="3"/>
        <v>105</v>
      </c>
      <c r="D28" s="115">
        <f t="shared" si="4"/>
        <v>110</v>
      </c>
      <c r="E28" s="115"/>
      <c r="F28" s="115">
        <v>73</v>
      </c>
      <c r="G28" s="115">
        <v>47</v>
      </c>
      <c r="H28" s="115">
        <v>26</v>
      </c>
      <c r="I28" s="115"/>
      <c r="J28" s="115">
        <v>59</v>
      </c>
      <c r="K28" s="115">
        <v>22</v>
      </c>
      <c r="L28" s="115">
        <v>37</v>
      </c>
      <c r="M28" s="115"/>
      <c r="N28" s="115">
        <v>83</v>
      </c>
      <c r="O28" s="115">
        <v>36</v>
      </c>
      <c r="P28" s="115">
        <v>47</v>
      </c>
      <c r="Q28" s="24"/>
    </row>
    <row r="29" spans="1:17" x14ac:dyDescent="0.3">
      <c r="A29" s="50" t="s">
        <v>196</v>
      </c>
      <c r="B29" s="115">
        <f t="shared" si="2"/>
        <v>246</v>
      </c>
      <c r="C29" s="115">
        <f t="shared" si="3"/>
        <v>95</v>
      </c>
      <c r="D29" s="115">
        <f t="shared" si="4"/>
        <v>151</v>
      </c>
      <c r="E29" s="115"/>
      <c r="F29" s="115">
        <v>88</v>
      </c>
      <c r="G29" s="115">
        <v>27</v>
      </c>
      <c r="H29" s="115">
        <v>61</v>
      </c>
      <c r="I29" s="115"/>
      <c r="J29" s="115">
        <v>67</v>
      </c>
      <c r="K29" s="115">
        <v>34</v>
      </c>
      <c r="L29" s="115">
        <v>33</v>
      </c>
      <c r="M29" s="115"/>
      <c r="N29" s="115">
        <v>91</v>
      </c>
      <c r="O29" s="115">
        <v>34</v>
      </c>
      <c r="P29" s="115">
        <v>57</v>
      </c>
      <c r="Q29" s="24"/>
    </row>
    <row r="30" spans="1:17" x14ac:dyDescent="0.3">
      <c r="A30" s="50" t="s">
        <v>197</v>
      </c>
      <c r="B30" s="115">
        <f t="shared" si="2"/>
        <v>716</v>
      </c>
      <c r="C30" s="115">
        <f t="shared" si="3"/>
        <v>278</v>
      </c>
      <c r="D30" s="115">
        <f t="shared" si="4"/>
        <v>438</v>
      </c>
      <c r="E30" s="115"/>
      <c r="F30" s="115">
        <v>283</v>
      </c>
      <c r="G30" s="115">
        <v>100</v>
      </c>
      <c r="H30" s="115">
        <v>183</v>
      </c>
      <c r="I30" s="115"/>
      <c r="J30" s="115">
        <v>248</v>
      </c>
      <c r="K30" s="115">
        <v>106</v>
      </c>
      <c r="L30" s="115">
        <v>142</v>
      </c>
      <c r="M30" s="115"/>
      <c r="N30" s="115">
        <v>185</v>
      </c>
      <c r="O30" s="115">
        <v>72</v>
      </c>
      <c r="P30" s="115">
        <v>113</v>
      </c>
      <c r="Q30" s="24"/>
    </row>
    <row r="31" spans="1:17" x14ac:dyDescent="0.3">
      <c r="A31" s="50" t="s">
        <v>198</v>
      </c>
      <c r="B31" s="115">
        <f t="shared" si="2"/>
        <v>349</v>
      </c>
      <c r="C31" s="115">
        <f t="shared" si="3"/>
        <v>115</v>
      </c>
      <c r="D31" s="115">
        <f t="shared" si="4"/>
        <v>234</v>
      </c>
      <c r="E31" s="115"/>
      <c r="F31" s="115">
        <v>160</v>
      </c>
      <c r="G31" s="115">
        <v>54</v>
      </c>
      <c r="H31" s="115">
        <v>106</v>
      </c>
      <c r="I31" s="115"/>
      <c r="J31" s="115">
        <v>87</v>
      </c>
      <c r="K31" s="115">
        <v>31</v>
      </c>
      <c r="L31" s="115">
        <v>56</v>
      </c>
      <c r="M31" s="115"/>
      <c r="N31" s="115">
        <v>102</v>
      </c>
      <c r="O31" s="115">
        <v>30</v>
      </c>
      <c r="P31" s="115">
        <v>72</v>
      </c>
      <c r="Q31" s="24"/>
    </row>
    <row r="32" spans="1:17" x14ac:dyDescent="0.3">
      <c r="A32" s="50" t="s">
        <v>199</v>
      </c>
      <c r="B32" s="115">
        <f t="shared" si="2"/>
        <v>374</v>
      </c>
      <c r="C32" s="115">
        <f t="shared" si="3"/>
        <v>118</v>
      </c>
      <c r="D32" s="115">
        <f t="shared" si="4"/>
        <v>256</v>
      </c>
      <c r="E32" s="115"/>
      <c r="F32" s="115">
        <v>135</v>
      </c>
      <c r="G32" s="115">
        <v>52</v>
      </c>
      <c r="H32" s="115">
        <v>83</v>
      </c>
      <c r="I32" s="115"/>
      <c r="J32" s="115">
        <v>143</v>
      </c>
      <c r="K32" s="115">
        <v>36</v>
      </c>
      <c r="L32" s="115">
        <v>107</v>
      </c>
      <c r="M32" s="115"/>
      <c r="N32" s="115">
        <v>96</v>
      </c>
      <c r="O32" s="115">
        <v>30</v>
      </c>
      <c r="P32" s="115">
        <v>66</v>
      </c>
      <c r="Q32" s="24"/>
    </row>
    <row r="33" spans="1:17" x14ac:dyDescent="0.3">
      <c r="A33" s="50" t="s">
        <v>200</v>
      </c>
      <c r="B33" s="115">
        <f t="shared" si="2"/>
        <v>189</v>
      </c>
      <c r="C33" s="115">
        <f t="shared" si="3"/>
        <v>40</v>
      </c>
      <c r="D33" s="115">
        <f t="shared" si="4"/>
        <v>149</v>
      </c>
      <c r="E33" s="115"/>
      <c r="F33" s="115">
        <v>78</v>
      </c>
      <c r="G33" s="115">
        <v>19</v>
      </c>
      <c r="H33" s="115">
        <v>59</v>
      </c>
      <c r="I33" s="115"/>
      <c r="J33" s="115">
        <v>58</v>
      </c>
      <c r="K33" s="115">
        <v>15</v>
      </c>
      <c r="L33" s="115">
        <v>43</v>
      </c>
      <c r="M33" s="115"/>
      <c r="N33" s="115">
        <v>53</v>
      </c>
      <c r="O33" s="115">
        <v>6</v>
      </c>
      <c r="P33" s="115">
        <v>47</v>
      </c>
      <c r="Q33" s="24"/>
    </row>
    <row r="34" spans="1:17" x14ac:dyDescent="0.3">
      <c r="A34" s="50" t="s">
        <v>201</v>
      </c>
      <c r="B34" s="115">
        <f t="shared" si="2"/>
        <v>771</v>
      </c>
      <c r="C34" s="115">
        <f t="shared" si="3"/>
        <v>236</v>
      </c>
      <c r="D34" s="115">
        <f t="shared" si="4"/>
        <v>535</v>
      </c>
      <c r="E34" s="115"/>
      <c r="F34" s="115">
        <v>323</v>
      </c>
      <c r="G34" s="115">
        <v>121</v>
      </c>
      <c r="H34" s="115">
        <v>202</v>
      </c>
      <c r="I34" s="115"/>
      <c r="J34" s="115">
        <v>275</v>
      </c>
      <c r="K34" s="115">
        <v>77</v>
      </c>
      <c r="L34" s="115">
        <v>198</v>
      </c>
      <c r="M34" s="115"/>
      <c r="N34" s="115">
        <v>173</v>
      </c>
      <c r="O34" s="115">
        <v>38</v>
      </c>
      <c r="P34" s="115">
        <v>135</v>
      </c>
      <c r="Q34" s="24"/>
    </row>
    <row r="35" spans="1:17" ht="15" thickBot="1" x14ac:dyDescent="0.35">
      <c r="A35" s="172" t="s">
        <v>202</v>
      </c>
      <c r="B35" s="115">
        <f t="shared" si="2"/>
        <v>189</v>
      </c>
      <c r="C35" s="115">
        <f t="shared" si="3"/>
        <v>57</v>
      </c>
      <c r="D35" s="115">
        <f t="shared" si="4"/>
        <v>132</v>
      </c>
      <c r="E35" s="115"/>
      <c r="F35" s="115">
        <v>82</v>
      </c>
      <c r="G35" s="115">
        <v>29</v>
      </c>
      <c r="H35" s="115">
        <v>53</v>
      </c>
      <c r="I35" s="115"/>
      <c r="J35" s="115">
        <v>73</v>
      </c>
      <c r="K35" s="115">
        <v>24</v>
      </c>
      <c r="L35" s="115">
        <v>49</v>
      </c>
      <c r="M35" s="115"/>
      <c r="N35" s="115">
        <v>34</v>
      </c>
      <c r="O35" s="115">
        <v>4</v>
      </c>
      <c r="P35" s="115">
        <v>30</v>
      </c>
    </row>
    <row r="36" spans="1:17" x14ac:dyDescent="0.3">
      <c r="A36" s="95" t="s">
        <v>355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119"/>
      <c r="Q36" s="24"/>
    </row>
    <row r="37" spans="1:17" x14ac:dyDescent="0.3">
      <c r="Q37" s="24"/>
    </row>
    <row r="38" spans="1:17" x14ac:dyDescent="0.3">
      <c r="Q38" s="24"/>
    </row>
    <row r="39" spans="1:17" x14ac:dyDescent="0.3">
      <c r="Q39" s="24"/>
    </row>
    <row r="40" spans="1:17" x14ac:dyDescent="0.3">
      <c r="Q40" s="24"/>
    </row>
    <row r="41" spans="1:17" x14ac:dyDescent="0.3">
      <c r="Q41" s="14"/>
    </row>
    <row r="42" spans="1:17" x14ac:dyDescent="0.3">
      <c r="Q42" s="24"/>
    </row>
    <row r="43" spans="1:17" x14ac:dyDescent="0.3">
      <c r="Q43" s="24"/>
    </row>
    <row r="44" spans="1:17" x14ac:dyDescent="0.3">
      <c r="Q44" s="24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hyperlinks>
    <hyperlink ref="Q2" location="Contenido!A1" display="Contenido" xr:uid="{44A1785B-F705-4F7F-AB10-B3021098E5AE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  <ignoredErrors>
    <ignoredError sqref="B22:D22" formula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2164A-9773-4743-A96F-0DAF6ADE8552}">
  <sheetPr>
    <tabColor rgb="FFF2DAB1"/>
    <pageSetUpPr fitToPage="1"/>
  </sheetPr>
  <dimension ref="A1:Q44"/>
  <sheetViews>
    <sheetView showGridLines="0" workbookViewId="0">
      <selection activeCell="J9" sqref="J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4414062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x14ac:dyDescent="0.3">
      <c r="A2" s="147" t="s">
        <v>378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3" t="s">
        <v>0</v>
      </c>
    </row>
    <row r="3" spans="1:17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7" t="s">
        <v>377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17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"/>
    </row>
    <row r="6" spans="1:17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151</v>
      </c>
      <c r="G6" s="149"/>
      <c r="H6" s="149"/>
      <c r="I6" s="45"/>
      <c r="J6" s="149" t="s">
        <v>152</v>
      </c>
      <c r="K6" s="149"/>
      <c r="L6" s="149"/>
      <c r="M6" s="45"/>
      <c r="N6" s="149" t="s">
        <v>153</v>
      </c>
      <c r="O6" s="149"/>
      <c r="P6" s="149"/>
      <c r="Q6" s="14"/>
    </row>
    <row r="7" spans="1:17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</row>
    <row r="8" spans="1:17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</row>
    <row r="9" spans="1:17" s="53" customFormat="1" x14ac:dyDescent="0.3">
      <c r="A9" s="48" t="s">
        <v>123</v>
      </c>
      <c r="B9" s="121">
        <v>92.123738481790269</v>
      </c>
      <c r="C9" s="121">
        <v>91.884431358115563</v>
      </c>
      <c r="D9" s="121">
        <v>92.28155339805825</v>
      </c>
      <c r="E9" s="121"/>
      <c r="F9" s="121">
        <v>88.600391250222302</v>
      </c>
      <c r="G9" s="121">
        <v>88.010425716768026</v>
      </c>
      <c r="H9" s="121">
        <v>89.009334537789826</v>
      </c>
      <c r="I9" s="121"/>
      <c r="J9" s="121">
        <v>93.459966338062046</v>
      </c>
      <c r="K9" s="121">
        <v>93.853718500307309</v>
      </c>
      <c r="L9" s="121">
        <v>93.206951026856245</v>
      </c>
      <c r="M9" s="121"/>
      <c r="N9" s="121">
        <v>95.786228160328875</v>
      </c>
      <c r="O9" s="121">
        <v>95.68106312292359</v>
      </c>
      <c r="P9" s="121">
        <v>95.852534562211972</v>
      </c>
      <c r="Q9" s="14"/>
    </row>
    <row r="10" spans="1:17" x14ac:dyDescent="0.3">
      <c r="A10" s="50" t="s">
        <v>177</v>
      </c>
      <c r="B10" s="117">
        <v>96.478873239436624</v>
      </c>
      <c r="C10" s="117">
        <v>96.236559139784944</v>
      </c>
      <c r="D10" s="117">
        <v>96.666666666666671</v>
      </c>
      <c r="E10" s="117"/>
      <c r="F10" s="117">
        <v>94.915254237288138</v>
      </c>
      <c r="G10" s="117">
        <v>91.891891891891902</v>
      </c>
      <c r="H10" s="117">
        <v>97.087378640776706</v>
      </c>
      <c r="I10" s="117"/>
      <c r="J10" s="117">
        <v>95.867768595041326</v>
      </c>
      <c r="K10" s="117">
        <v>100</v>
      </c>
      <c r="L10" s="117">
        <v>92.537313432835816</v>
      </c>
      <c r="M10" s="117"/>
      <c r="N10" s="117">
        <v>99.21875</v>
      </c>
      <c r="O10" s="117">
        <v>98.275862068965509</v>
      </c>
      <c r="P10" s="117">
        <v>100</v>
      </c>
      <c r="Q10" s="14"/>
    </row>
    <row r="11" spans="1:17" x14ac:dyDescent="0.3">
      <c r="A11" s="50" t="s">
        <v>178</v>
      </c>
      <c r="B11" s="117">
        <v>90.262172284644194</v>
      </c>
      <c r="C11" s="117">
        <v>89.054726368159209</v>
      </c>
      <c r="D11" s="117">
        <v>90.990990990990994</v>
      </c>
      <c r="E11" s="117"/>
      <c r="F11" s="117">
        <v>84</v>
      </c>
      <c r="G11" s="117">
        <v>85.714285714285708</v>
      </c>
      <c r="H11" s="117">
        <v>82.926829268292678</v>
      </c>
      <c r="I11" s="117"/>
      <c r="J11" s="117">
        <v>91.428571428571431</v>
      </c>
      <c r="K11" s="117">
        <v>86.567164179104466</v>
      </c>
      <c r="L11" s="117">
        <v>94.444444444444443</v>
      </c>
      <c r="M11" s="117"/>
      <c r="N11" s="117">
        <v>96.855345911949684</v>
      </c>
      <c r="O11" s="117">
        <v>96.491228070175438</v>
      </c>
      <c r="P11" s="117">
        <v>97.058823529411768</v>
      </c>
    </row>
    <row r="12" spans="1:17" x14ac:dyDescent="0.3">
      <c r="A12" s="50" t="s">
        <v>179</v>
      </c>
      <c r="B12" s="117">
        <v>99.475065616797892</v>
      </c>
      <c r="C12" s="117">
        <v>99.280575539568346</v>
      </c>
      <c r="D12" s="117">
        <v>99.586776859504127</v>
      </c>
      <c r="E12" s="117"/>
      <c r="F12" s="117">
        <v>99.378881987577643</v>
      </c>
      <c r="G12" s="117">
        <v>100</v>
      </c>
      <c r="H12" s="117">
        <v>99.019607843137265</v>
      </c>
      <c r="I12" s="117"/>
      <c r="J12" s="117">
        <v>99.180327868852459</v>
      </c>
      <c r="K12" s="117">
        <v>97.916666666666657</v>
      </c>
      <c r="L12" s="117">
        <v>100</v>
      </c>
      <c r="M12" s="117"/>
      <c r="N12" s="117">
        <v>100</v>
      </c>
      <c r="O12" s="117">
        <v>100</v>
      </c>
      <c r="P12" s="117">
        <v>100</v>
      </c>
    </row>
    <row r="13" spans="1:17" x14ac:dyDescent="0.3">
      <c r="A13" s="50" t="s">
        <v>180</v>
      </c>
      <c r="B13" s="117">
        <v>91.976351351351354</v>
      </c>
      <c r="C13" s="117">
        <v>89.748549323017414</v>
      </c>
      <c r="D13" s="117">
        <v>93.703148425787106</v>
      </c>
      <c r="E13" s="117"/>
      <c r="F13" s="117">
        <v>87.224669603524234</v>
      </c>
      <c r="G13" s="117">
        <v>83.82352941176471</v>
      </c>
      <c r="H13" s="117">
        <v>90</v>
      </c>
      <c r="I13" s="117"/>
      <c r="J13" s="117">
        <v>91.198044009779949</v>
      </c>
      <c r="K13" s="117">
        <v>89.265536723163848</v>
      </c>
      <c r="L13" s="117">
        <v>92.672413793103445</v>
      </c>
      <c r="M13" s="117"/>
      <c r="N13" s="117">
        <v>99.688473520249218</v>
      </c>
      <c r="O13" s="117">
        <v>99.264705882352942</v>
      </c>
      <c r="P13" s="117">
        <v>100</v>
      </c>
    </row>
    <row r="14" spans="1:17" x14ac:dyDescent="0.3">
      <c r="A14" s="50" t="s">
        <v>181</v>
      </c>
      <c r="B14" s="117">
        <v>99.408284023668642</v>
      </c>
      <c r="C14" s="117">
        <v>98.076923076923066</v>
      </c>
      <c r="D14" s="117">
        <v>100</v>
      </c>
      <c r="E14" s="117"/>
      <c r="F14" s="117">
        <v>100</v>
      </c>
      <c r="G14" s="117">
        <v>100</v>
      </c>
      <c r="H14" s="117">
        <v>100</v>
      </c>
      <c r="I14" s="117"/>
      <c r="J14" s="117">
        <v>100</v>
      </c>
      <c r="K14" s="117">
        <v>100</v>
      </c>
      <c r="L14" s="117">
        <v>100</v>
      </c>
      <c r="M14" s="117"/>
      <c r="N14" s="117">
        <v>98.484848484848484</v>
      </c>
      <c r="O14" s="117">
        <v>96.15384615384616</v>
      </c>
      <c r="P14" s="117">
        <v>100</v>
      </c>
      <c r="Q14" s="24"/>
    </row>
    <row r="15" spans="1:17" x14ac:dyDescent="0.3">
      <c r="A15" s="50" t="s">
        <v>182</v>
      </c>
      <c r="B15" s="117">
        <v>97.882736156351797</v>
      </c>
      <c r="C15" s="117">
        <v>95.945945945945937</v>
      </c>
      <c r="D15" s="117">
        <v>98.979591836734699</v>
      </c>
      <c r="E15" s="117"/>
      <c r="F15" s="117">
        <v>98.161764705882348</v>
      </c>
      <c r="G15" s="117">
        <v>95.50561797752809</v>
      </c>
      <c r="H15" s="117">
        <v>99.453551912568301</v>
      </c>
      <c r="I15" s="117"/>
      <c r="J15" s="117">
        <v>99.470899470899468</v>
      </c>
      <c r="K15" s="117">
        <v>98.71794871794873</v>
      </c>
      <c r="L15" s="117">
        <v>100</v>
      </c>
      <c r="M15" s="117"/>
      <c r="N15" s="117">
        <v>95.424836601307192</v>
      </c>
      <c r="O15" s="117">
        <v>92.72727272727272</v>
      </c>
      <c r="P15" s="117">
        <v>96.938775510204081</v>
      </c>
      <c r="Q15" s="14"/>
    </row>
    <row r="16" spans="1:17" x14ac:dyDescent="0.3">
      <c r="A16" s="50" t="s">
        <v>183</v>
      </c>
      <c r="B16" s="117">
        <v>90.547263681592042</v>
      </c>
      <c r="C16" s="117">
        <v>90.909090909090907</v>
      </c>
      <c r="D16" s="117">
        <v>90.265486725663706</v>
      </c>
      <c r="E16" s="117"/>
      <c r="F16" s="117">
        <v>78.571428571428569</v>
      </c>
      <c r="G16" s="117">
        <v>83.333333333333343</v>
      </c>
      <c r="H16" s="117">
        <v>73.529411764705884</v>
      </c>
      <c r="I16" s="117"/>
      <c r="J16" s="117">
        <v>96.15384615384616</v>
      </c>
      <c r="K16" s="117">
        <v>100</v>
      </c>
      <c r="L16" s="117">
        <v>94.871794871794862</v>
      </c>
      <c r="M16" s="117"/>
      <c r="N16" s="117">
        <v>97.468354430379748</v>
      </c>
      <c r="O16" s="117">
        <v>94.871794871794862</v>
      </c>
      <c r="P16" s="117">
        <v>100</v>
      </c>
      <c r="Q16" s="24"/>
    </row>
    <row r="17" spans="1:17" x14ac:dyDescent="0.3">
      <c r="A17" s="50" t="s">
        <v>184</v>
      </c>
      <c r="B17" s="117">
        <v>99.445983379501385</v>
      </c>
      <c r="C17" s="117">
        <v>99.087799315849495</v>
      </c>
      <c r="D17" s="117">
        <v>99.784482758620683</v>
      </c>
      <c r="E17" s="117"/>
      <c r="F17" s="117">
        <v>99.441340782122893</v>
      </c>
      <c r="G17" s="117">
        <v>99.157303370786522</v>
      </c>
      <c r="H17" s="117">
        <v>99.722222222222229</v>
      </c>
      <c r="I17" s="117"/>
      <c r="J17" s="117">
        <v>99.303135888501743</v>
      </c>
      <c r="K17" s="117">
        <v>98.555956678700369</v>
      </c>
      <c r="L17" s="117">
        <v>100</v>
      </c>
      <c r="M17" s="117"/>
      <c r="N17" s="117">
        <v>99.611650485436897</v>
      </c>
      <c r="O17" s="117">
        <v>99.590163934426229</v>
      </c>
      <c r="P17" s="117">
        <v>99.630996309963109</v>
      </c>
      <c r="Q17" s="24"/>
    </row>
    <row r="18" spans="1:17" x14ac:dyDescent="0.3">
      <c r="A18" s="50" t="s">
        <v>185</v>
      </c>
      <c r="B18" s="117">
        <v>98.172323759791126</v>
      </c>
      <c r="C18" s="117">
        <v>96.315789473684205</v>
      </c>
      <c r="D18" s="117">
        <v>100</v>
      </c>
      <c r="E18" s="117"/>
      <c r="F18" s="117">
        <v>98.701298701298697</v>
      </c>
      <c r="G18" s="117">
        <v>97.61904761904762</v>
      </c>
      <c r="H18" s="117">
        <v>100</v>
      </c>
      <c r="I18" s="117"/>
      <c r="J18" s="117">
        <v>97.9381443298969</v>
      </c>
      <c r="K18" s="117">
        <v>95.555555555555557</v>
      </c>
      <c r="L18" s="117">
        <v>100</v>
      </c>
      <c r="M18" s="117"/>
      <c r="N18" s="117">
        <v>97.727272727272734</v>
      </c>
      <c r="O18" s="117">
        <v>95.081967213114751</v>
      </c>
      <c r="P18" s="117">
        <v>100</v>
      </c>
      <c r="Q18" s="24"/>
    </row>
    <row r="19" spans="1:17" x14ac:dyDescent="0.3">
      <c r="A19" s="50" t="s">
        <v>186</v>
      </c>
      <c r="B19" s="117">
        <v>94.951923076923066</v>
      </c>
      <c r="C19" s="117">
        <v>95.970695970695971</v>
      </c>
      <c r="D19" s="117">
        <v>94.45438282647585</v>
      </c>
      <c r="E19" s="117"/>
      <c r="F19" s="117">
        <v>92.196531791907503</v>
      </c>
      <c r="G19" s="117">
        <v>95.238095238095227</v>
      </c>
      <c r="H19" s="117">
        <v>90.454545454545453</v>
      </c>
      <c r="I19" s="117"/>
      <c r="J19" s="117">
        <v>94.930875576036868</v>
      </c>
      <c r="K19" s="117">
        <v>96.92307692307692</v>
      </c>
      <c r="L19" s="117">
        <v>94.078947368421055</v>
      </c>
      <c r="M19" s="117"/>
      <c r="N19" s="117">
        <v>98.513011152416354</v>
      </c>
      <c r="O19" s="117">
        <v>96.341463414634148</v>
      </c>
      <c r="P19" s="117">
        <v>99.465240641711233</v>
      </c>
      <c r="Q19" s="24"/>
    </row>
    <row r="20" spans="1:17" x14ac:dyDescent="0.3">
      <c r="A20" s="50" t="s">
        <v>187</v>
      </c>
      <c r="B20" s="117">
        <v>91.005291005290999</v>
      </c>
      <c r="C20" s="117">
        <v>95.161290322580655</v>
      </c>
      <c r="D20" s="117">
        <v>88.976377952755897</v>
      </c>
      <c r="E20" s="117"/>
      <c r="F20" s="117">
        <v>90.816326530612244</v>
      </c>
      <c r="G20" s="117">
        <v>87.5</v>
      </c>
      <c r="H20" s="117">
        <v>91.891891891891902</v>
      </c>
      <c r="I20" s="117"/>
      <c r="J20" s="117">
        <v>88</v>
      </c>
      <c r="K20" s="117">
        <v>100</v>
      </c>
      <c r="L20" s="117">
        <v>79.310344827586206</v>
      </c>
      <c r="M20" s="117"/>
      <c r="N20" s="117">
        <v>95.121951219512198</v>
      </c>
      <c r="O20" s="117">
        <v>100</v>
      </c>
      <c r="P20" s="117">
        <v>91.666666666666657</v>
      </c>
      <c r="Q20" s="24"/>
    </row>
    <row r="21" spans="1:17" x14ac:dyDescent="0.3">
      <c r="A21" s="68" t="s">
        <v>188</v>
      </c>
      <c r="B21" s="117">
        <v>91.500433651344309</v>
      </c>
      <c r="C21" s="117">
        <v>92.393320964749535</v>
      </c>
      <c r="D21" s="117">
        <v>90.716612377850154</v>
      </c>
      <c r="E21" s="117"/>
      <c r="F21" s="117">
        <v>88.671023965141615</v>
      </c>
      <c r="G21" s="117">
        <v>86.574074074074076</v>
      </c>
      <c r="H21" s="117">
        <v>90.534979423868307</v>
      </c>
      <c r="I21" s="117"/>
      <c r="J21" s="117">
        <v>90.23668639053254</v>
      </c>
      <c r="K21" s="117">
        <v>95.569620253164558</v>
      </c>
      <c r="L21" s="117">
        <v>85.555555555555557</v>
      </c>
      <c r="M21" s="117"/>
      <c r="N21" s="117">
        <v>96.348314606741567</v>
      </c>
      <c r="O21" s="117">
        <v>96.969696969696969</v>
      </c>
      <c r="P21" s="117">
        <v>95.81151832460732</v>
      </c>
      <c r="Q21" s="24"/>
    </row>
    <row r="22" spans="1:17" x14ac:dyDescent="0.3">
      <c r="A22" s="50" t="s">
        <v>189</v>
      </c>
      <c r="B22" s="117">
        <v>7.8014184397163122</v>
      </c>
      <c r="C22" s="117">
        <v>10</v>
      </c>
      <c r="D22" s="117">
        <v>6.593406593406594</v>
      </c>
      <c r="E22" s="117"/>
      <c r="F22" s="117">
        <v>13.23529411764706</v>
      </c>
      <c r="G22" s="117">
        <v>11.538461538461538</v>
      </c>
      <c r="H22" s="117">
        <v>14.285714285714285</v>
      </c>
      <c r="I22" s="117"/>
      <c r="J22" s="117" t="s">
        <v>173</v>
      </c>
      <c r="K22" s="117" t="s">
        <v>173</v>
      </c>
      <c r="L22" s="117" t="s">
        <v>173</v>
      </c>
      <c r="M22" s="117"/>
      <c r="N22" s="117">
        <v>4.8780487804878048</v>
      </c>
      <c r="O22" s="117">
        <v>16.666666666666664</v>
      </c>
      <c r="P22" s="117" t="s">
        <v>173</v>
      </c>
      <c r="Q22" s="24"/>
    </row>
    <row r="23" spans="1:17" x14ac:dyDescent="0.3">
      <c r="A23" s="50" t="s">
        <v>190</v>
      </c>
      <c r="B23" s="117">
        <v>96.036036036036037</v>
      </c>
      <c r="C23" s="117">
        <v>97.244094488188978</v>
      </c>
      <c r="D23" s="117">
        <v>95.016611295681059</v>
      </c>
      <c r="E23" s="117"/>
      <c r="F23" s="117">
        <v>93.11926605504587</v>
      </c>
      <c r="G23" s="117">
        <v>96.330275229357795</v>
      </c>
      <c r="H23" s="117">
        <v>89.908256880733944</v>
      </c>
      <c r="I23" s="117"/>
      <c r="J23" s="117">
        <v>98.255813953488371</v>
      </c>
      <c r="K23" s="117">
        <v>98.68421052631578</v>
      </c>
      <c r="L23" s="117">
        <v>97.916666666666657</v>
      </c>
      <c r="M23" s="117"/>
      <c r="N23" s="117">
        <v>97.575757575757578</v>
      </c>
      <c r="O23" s="117">
        <v>97.101449275362313</v>
      </c>
      <c r="P23" s="117">
        <v>97.916666666666657</v>
      </c>
      <c r="Q23" s="24"/>
    </row>
    <row r="24" spans="1:17" x14ac:dyDescent="0.3">
      <c r="A24" s="50" t="s">
        <v>191</v>
      </c>
      <c r="B24" s="117">
        <v>97.241379310344826</v>
      </c>
      <c r="C24" s="117">
        <v>95.652173913043484</v>
      </c>
      <c r="D24" s="117">
        <v>97.979797979797979</v>
      </c>
      <c r="E24" s="117"/>
      <c r="F24" s="117">
        <v>94.444444444444443</v>
      </c>
      <c r="G24" s="117">
        <v>91.666666666666657</v>
      </c>
      <c r="H24" s="117">
        <v>95.833333333333343</v>
      </c>
      <c r="I24" s="117"/>
      <c r="J24" s="117">
        <v>98.461538461538467</v>
      </c>
      <c r="K24" s="117">
        <v>96.15384615384616</v>
      </c>
      <c r="L24" s="117">
        <v>100</v>
      </c>
      <c r="M24" s="117"/>
      <c r="N24" s="117">
        <v>97.727272727272734</v>
      </c>
      <c r="O24" s="117">
        <v>100</v>
      </c>
      <c r="P24" s="117">
        <v>97.222222222222214</v>
      </c>
      <c r="Q24" s="14"/>
    </row>
    <row r="25" spans="1:17" x14ac:dyDescent="0.3">
      <c r="A25" s="50" t="s">
        <v>192</v>
      </c>
      <c r="B25" s="117">
        <v>95.238095238095227</v>
      </c>
      <c r="C25" s="117">
        <v>96.05263157894737</v>
      </c>
      <c r="D25" s="117">
        <v>94.690265486725664</v>
      </c>
      <c r="E25" s="117"/>
      <c r="F25" s="117">
        <v>91.878172588832484</v>
      </c>
      <c r="G25" s="117">
        <v>93.055555555555557</v>
      </c>
      <c r="H25" s="117">
        <v>91.2</v>
      </c>
      <c r="I25" s="117"/>
      <c r="J25" s="117">
        <v>97.468354430379748</v>
      </c>
      <c r="K25" s="117">
        <v>97.222222222222214</v>
      </c>
      <c r="L25" s="117">
        <v>97.674418604651152</v>
      </c>
      <c r="M25" s="117"/>
      <c r="N25" s="117">
        <v>100</v>
      </c>
      <c r="O25" s="117">
        <v>100</v>
      </c>
      <c r="P25" s="117">
        <v>100</v>
      </c>
      <c r="Q25" s="24"/>
    </row>
    <row r="26" spans="1:17" x14ac:dyDescent="0.3">
      <c r="A26" s="50" t="s">
        <v>193</v>
      </c>
      <c r="B26" s="117">
        <v>85.493230174081233</v>
      </c>
      <c r="C26" s="117">
        <v>81.437125748502993</v>
      </c>
      <c r="D26" s="117">
        <v>87.428571428571431</v>
      </c>
      <c r="E26" s="117"/>
      <c r="F26" s="117">
        <v>79.464285714285708</v>
      </c>
      <c r="G26" s="117">
        <v>72.463768115942031</v>
      </c>
      <c r="H26" s="117">
        <v>82.58064516129032</v>
      </c>
      <c r="I26" s="117"/>
      <c r="J26" s="117">
        <v>89.510489510489506</v>
      </c>
      <c r="K26" s="117">
        <v>91.891891891891902</v>
      </c>
      <c r="L26" s="117">
        <v>88.679245283018872</v>
      </c>
      <c r="M26" s="117"/>
      <c r="N26" s="117">
        <v>90.666666666666657</v>
      </c>
      <c r="O26" s="117">
        <v>85.245901639344254</v>
      </c>
      <c r="P26" s="117">
        <v>94.382022471910105</v>
      </c>
      <c r="Q26" s="24"/>
    </row>
    <row r="27" spans="1:17" x14ac:dyDescent="0.3">
      <c r="A27" s="50" t="s">
        <v>194</v>
      </c>
      <c r="B27" s="117">
        <v>94.763513513513516</v>
      </c>
      <c r="C27" s="117">
        <v>92.890995260663516</v>
      </c>
      <c r="D27" s="117">
        <v>95.800524934383205</v>
      </c>
      <c r="E27" s="117"/>
      <c r="F27" s="117">
        <v>87.719298245614027</v>
      </c>
      <c r="G27" s="117">
        <v>85.106382978723403</v>
      </c>
      <c r="H27" s="117">
        <v>89.552238805970148</v>
      </c>
      <c r="I27" s="117"/>
      <c r="J27" s="117">
        <v>98.265895953757223</v>
      </c>
      <c r="K27" s="117">
        <v>97.959183673469383</v>
      </c>
      <c r="L27" s="117">
        <v>98.387096774193552</v>
      </c>
      <c r="M27" s="117"/>
      <c r="N27" s="117">
        <v>100</v>
      </c>
      <c r="O27" s="117">
        <v>100</v>
      </c>
      <c r="P27" s="117">
        <v>100</v>
      </c>
      <c r="Q27" s="24"/>
    </row>
    <row r="28" spans="1:17" x14ac:dyDescent="0.3">
      <c r="A28" s="50" t="s">
        <v>195</v>
      </c>
      <c r="B28" s="117">
        <v>95.13274336283186</v>
      </c>
      <c r="C28" s="117">
        <v>94.594594594594597</v>
      </c>
      <c r="D28" s="117">
        <v>95.652173913043484</v>
      </c>
      <c r="E28" s="117"/>
      <c r="F28" s="117">
        <v>94.805194805194802</v>
      </c>
      <c r="G28" s="117">
        <v>94</v>
      </c>
      <c r="H28" s="117">
        <v>96.296296296296291</v>
      </c>
      <c r="I28" s="117"/>
      <c r="J28" s="117">
        <v>90.769230769230774</v>
      </c>
      <c r="K28" s="117">
        <v>91.666666666666657</v>
      </c>
      <c r="L28" s="117">
        <v>90.243902439024396</v>
      </c>
      <c r="M28" s="117"/>
      <c r="N28" s="117">
        <v>98.80952380952381</v>
      </c>
      <c r="O28" s="117">
        <v>97.297297297297305</v>
      </c>
      <c r="P28" s="117">
        <v>100</v>
      </c>
      <c r="Q28" s="24"/>
    </row>
    <row r="29" spans="1:17" x14ac:dyDescent="0.3">
      <c r="A29" s="50" t="s">
        <v>196</v>
      </c>
      <c r="B29" s="117">
        <v>67.768595041322314</v>
      </c>
      <c r="C29" s="117">
        <v>65.972222222222214</v>
      </c>
      <c r="D29" s="117">
        <v>68.949771689497723</v>
      </c>
      <c r="E29" s="117"/>
      <c r="F29" s="117">
        <v>53.01204819277109</v>
      </c>
      <c r="G29" s="117">
        <v>42.857142857142854</v>
      </c>
      <c r="H29" s="117">
        <v>59.22330097087378</v>
      </c>
      <c r="I29" s="117"/>
      <c r="J29" s="117">
        <v>72.043010752688176</v>
      </c>
      <c r="K29" s="117">
        <v>77.272727272727266</v>
      </c>
      <c r="L29" s="117">
        <v>67.346938775510196</v>
      </c>
      <c r="M29" s="117"/>
      <c r="N29" s="117">
        <v>87.5</v>
      </c>
      <c r="O29" s="117">
        <v>91.891891891891902</v>
      </c>
      <c r="P29" s="117">
        <v>85.074626865671647</v>
      </c>
      <c r="Q29" s="24"/>
    </row>
    <row r="30" spans="1:17" x14ac:dyDescent="0.3">
      <c r="A30" s="50" t="s">
        <v>197</v>
      </c>
      <c r="B30" s="117">
        <v>92.387096774193537</v>
      </c>
      <c r="C30" s="117">
        <v>90.259740259740255</v>
      </c>
      <c r="D30" s="117">
        <v>93.790149892933613</v>
      </c>
      <c r="E30" s="117"/>
      <c r="F30" s="117">
        <v>88.161993769470399</v>
      </c>
      <c r="G30" s="117">
        <v>82.644628099173559</v>
      </c>
      <c r="H30" s="117">
        <v>91.5</v>
      </c>
      <c r="I30" s="117"/>
      <c r="J30" s="117">
        <v>95.752895752895753</v>
      </c>
      <c r="K30" s="117">
        <v>95.495495495495504</v>
      </c>
      <c r="L30" s="117">
        <v>95.945945945945937</v>
      </c>
      <c r="M30" s="117"/>
      <c r="N30" s="117">
        <v>94.871794871794862</v>
      </c>
      <c r="O30" s="117">
        <v>94.73684210526315</v>
      </c>
      <c r="P30" s="117">
        <v>94.9579831932773</v>
      </c>
      <c r="Q30" s="24"/>
    </row>
    <row r="31" spans="1:17" x14ac:dyDescent="0.3">
      <c r="A31" s="50" t="s">
        <v>198</v>
      </c>
      <c r="B31" s="117">
        <v>100</v>
      </c>
      <c r="C31" s="117">
        <v>100</v>
      </c>
      <c r="D31" s="117">
        <v>100</v>
      </c>
      <c r="E31" s="117"/>
      <c r="F31" s="117">
        <v>100</v>
      </c>
      <c r="G31" s="117">
        <v>100</v>
      </c>
      <c r="H31" s="117">
        <v>100</v>
      </c>
      <c r="I31" s="117"/>
      <c r="J31" s="117">
        <v>100</v>
      </c>
      <c r="K31" s="117">
        <v>100</v>
      </c>
      <c r="L31" s="117">
        <v>100</v>
      </c>
      <c r="M31" s="117"/>
      <c r="N31" s="117">
        <v>100</v>
      </c>
      <c r="O31" s="117">
        <v>100</v>
      </c>
      <c r="P31" s="117">
        <v>100</v>
      </c>
      <c r="Q31" s="24"/>
    </row>
    <row r="32" spans="1:17" x14ac:dyDescent="0.3">
      <c r="A32" s="50" t="s">
        <v>199</v>
      </c>
      <c r="B32" s="117">
        <v>97.142857142857139</v>
      </c>
      <c r="C32" s="117">
        <v>99.159663865546221</v>
      </c>
      <c r="D32" s="117">
        <v>96.240601503759393</v>
      </c>
      <c r="E32" s="117"/>
      <c r="F32" s="117">
        <v>98.540145985401466</v>
      </c>
      <c r="G32" s="117">
        <v>98.113207547169807</v>
      </c>
      <c r="H32" s="117">
        <v>98.80952380952381</v>
      </c>
      <c r="I32" s="117"/>
      <c r="J32" s="117">
        <v>98.620689655172413</v>
      </c>
      <c r="K32" s="117">
        <v>100</v>
      </c>
      <c r="L32" s="117">
        <v>98.165137614678898</v>
      </c>
      <c r="M32" s="117"/>
      <c r="N32" s="117">
        <v>93.203883495145632</v>
      </c>
      <c r="O32" s="117">
        <v>100</v>
      </c>
      <c r="P32" s="117">
        <v>90.410958904109577</v>
      </c>
      <c r="Q32" s="24"/>
    </row>
    <row r="33" spans="1:17" x14ac:dyDescent="0.3">
      <c r="A33" s="50" t="s">
        <v>200</v>
      </c>
      <c r="B33" s="117">
        <v>61.363636363636367</v>
      </c>
      <c r="C33" s="117">
        <v>52.631578947368418</v>
      </c>
      <c r="D33" s="117">
        <v>64.224137931034491</v>
      </c>
      <c r="E33" s="117"/>
      <c r="F33" s="117">
        <v>46.706586826347305</v>
      </c>
      <c r="G33" s="117">
        <v>39.583333333333329</v>
      </c>
      <c r="H33" s="117">
        <v>49.579831932773111</v>
      </c>
      <c r="I33" s="117"/>
      <c r="J33" s="117">
        <v>77.333333333333329</v>
      </c>
      <c r="K33" s="117">
        <v>78.94736842105263</v>
      </c>
      <c r="L33" s="117">
        <v>76.785714285714292</v>
      </c>
      <c r="M33" s="117"/>
      <c r="N33" s="117">
        <v>80.303030303030297</v>
      </c>
      <c r="O33" s="117">
        <v>66.666666666666657</v>
      </c>
      <c r="P33" s="117">
        <v>82.456140350877192</v>
      </c>
      <c r="Q33" s="24"/>
    </row>
    <row r="34" spans="1:17" x14ac:dyDescent="0.3">
      <c r="A34" s="50" t="s">
        <v>201</v>
      </c>
      <c r="B34" s="117">
        <v>96.495619524405512</v>
      </c>
      <c r="C34" s="117">
        <v>93.280632411067202</v>
      </c>
      <c r="D34" s="117">
        <v>97.985347985347985</v>
      </c>
      <c r="E34" s="117"/>
      <c r="F34" s="117">
        <v>96.996996996996998</v>
      </c>
      <c r="G34" s="117">
        <v>94.53125</v>
      </c>
      <c r="H34" s="117">
        <v>98.536585365853654</v>
      </c>
      <c r="I34" s="117"/>
      <c r="J34" s="117">
        <v>96.83098591549296</v>
      </c>
      <c r="K34" s="117">
        <v>95.061728395061735</v>
      </c>
      <c r="L34" s="117">
        <v>97.536945812807886</v>
      </c>
      <c r="M34" s="117"/>
      <c r="N34" s="117">
        <v>95.054945054945051</v>
      </c>
      <c r="O34" s="117">
        <v>86.36363636363636</v>
      </c>
      <c r="P34" s="117">
        <v>97.826086956521735</v>
      </c>
      <c r="Q34" s="24"/>
    </row>
    <row r="35" spans="1:17" ht="15" thickBot="1" x14ac:dyDescent="0.35">
      <c r="A35" s="55" t="s">
        <v>202</v>
      </c>
      <c r="B35" s="117">
        <v>70</v>
      </c>
      <c r="C35" s="117">
        <v>69.512195121951208</v>
      </c>
      <c r="D35" s="117">
        <v>70.212765957446805</v>
      </c>
      <c r="E35" s="117"/>
      <c r="F35" s="117">
        <v>67.213114754098356</v>
      </c>
      <c r="G35" s="117">
        <v>74.358974358974365</v>
      </c>
      <c r="H35" s="117">
        <v>63.855421686746979</v>
      </c>
      <c r="I35" s="117"/>
      <c r="J35" s="117">
        <v>71.568627450980387</v>
      </c>
      <c r="K35" s="117">
        <v>68.571428571428569</v>
      </c>
      <c r="L35" s="117">
        <v>73.134328358208961</v>
      </c>
      <c r="M35" s="117"/>
      <c r="N35" s="117">
        <v>73.91304347826086</v>
      </c>
      <c r="O35" s="117">
        <v>50</v>
      </c>
      <c r="P35" s="117">
        <v>78.94736842105263</v>
      </c>
    </row>
    <row r="36" spans="1:17" x14ac:dyDescent="0.3">
      <c r="A36" s="95" t="s">
        <v>355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119"/>
      <c r="Q36" s="24"/>
    </row>
    <row r="37" spans="1:17" x14ac:dyDescent="0.3">
      <c r="Q37" s="24"/>
    </row>
    <row r="38" spans="1:17" x14ac:dyDescent="0.3">
      <c r="Q38" s="24"/>
    </row>
    <row r="39" spans="1:17" x14ac:dyDescent="0.3">
      <c r="Q39" s="24"/>
    </row>
    <row r="40" spans="1:17" x14ac:dyDescent="0.3">
      <c r="Q40" s="24"/>
    </row>
    <row r="41" spans="1:17" x14ac:dyDescent="0.3">
      <c r="Q41" s="14"/>
    </row>
    <row r="42" spans="1:17" x14ac:dyDescent="0.3">
      <c r="Q42" s="24"/>
    </row>
    <row r="43" spans="1:17" x14ac:dyDescent="0.3">
      <c r="Q43" s="24"/>
    </row>
    <row r="44" spans="1:17" x14ac:dyDescent="0.3">
      <c r="Q44" s="24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hyperlinks>
    <hyperlink ref="Q2" location="Contenido!A1" display="Contenido" xr:uid="{79DA19B2-9CCA-4A31-887D-5B905435AE3F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80B87-4DA1-4C9A-AD9A-263448426F21}">
  <sheetPr>
    <tabColor rgb="FFF2DAB1"/>
    <pageSetUpPr fitToPage="1"/>
  </sheetPr>
  <dimension ref="A1:Q44"/>
  <sheetViews>
    <sheetView showGridLines="0" workbookViewId="0">
      <selection activeCell="B9" sqref="B9:P9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44140625" style="1" customWidth="1"/>
    <col min="6" max="8" width="8.21875" style="1" customWidth="1"/>
    <col min="9" max="9" width="1.21875" style="1" customWidth="1"/>
    <col min="10" max="12" width="8.21875" style="1" customWidth="1"/>
    <col min="13" max="13" width="1.554687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x14ac:dyDescent="0.3">
      <c r="A2" s="147" t="s">
        <v>376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3" t="s">
        <v>0</v>
      </c>
    </row>
    <row r="3" spans="1:17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7" t="s">
        <v>377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17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"/>
    </row>
    <row r="6" spans="1:17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151</v>
      </c>
      <c r="G6" s="149"/>
      <c r="H6" s="149"/>
      <c r="I6" s="45"/>
      <c r="J6" s="149" t="s">
        <v>152</v>
      </c>
      <c r="K6" s="149"/>
      <c r="L6" s="149"/>
      <c r="M6" s="45"/>
      <c r="N6" s="149" t="s">
        <v>153</v>
      </c>
      <c r="O6" s="149"/>
      <c r="P6" s="149"/>
      <c r="Q6" s="14"/>
    </row>
    <row r="7" spans="1:17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</row>
    <row r="8" spans="1:17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</row>
    <row r="9" spans="1:17" x14ac:dyDescent="0.3">
      <c r="A9" s="48" t="s">
        <v>123</v>
      </c>
      <c r="B9" s="120">
        <f>SUM(B10:B35)</f>
        <v>1077</v>
      </c>
      <c r="C9" s="120">
        <f t="shared" ref="C9:P9" si="0">SUM(C10:C35)</f>
        <v>441</v>
      </c>
      <c r="D9" s="120">
        <f t="shared" si="0"/>
        <v>636</v>
      </c>
      <c r="E9" s="120"/>
      <c r="F9" s="120">
        <f t="shared" si="0"/>
        <v>641</v>
      </c>
      <c r="G9" s="120">
        <f t="shared" si="0"/>
        <v>276</v>
      </c>
      <c r="H9" s="120">
        <f t="shared" si="0"/>
        <v>365</v>
      </c>
      <c r="I9" s="120"/>
      <c r="J9" s="120">
        <f t="shared" si="0"/>
        <v>272</v>
      </c>
      <c r="K9" s="120">
        <f t="shared" si="0"/>
        <v>100</v>
      </c>
      <c r="L9" s="120">
        <f t="shared" si="0"/>
        <v>172</v>
      </c>
      <c r="M9" s="120"/>
      <c r="N9" s="120">
        <f t="shared" si="0"/>
        <v>164</v>
      </c>
      <c r="O9" s="120">
        <f t="shared" si="0"/>
        <v>65</v>
      </c>
      <c r="P9" s="120">
        <f t="shared" si="0"/>
        <v>99</v>
      </c>
    </row>
    <row r="10" spans="1:17" x14ac:dyDescent="0.3">
      <c r="A10" s="50" t="s">
        <v>177</v>
      </c>
      <c r="B10" s="115">
        <f>+F10+J10+N10</f>
        <v>15</v>
      </c>
      <c r="C10" s="115">
        <f>+G10+O10</f>
        <v>7</v>
      </c>
      <c r="D10" s="115">
        <f>+H10+L10</f>
        <v>8</v>
      </c>
      <c r="E10" s="115"/>
      <c r="F10" s="115">
        <v>9</v>
      </c>
      <c r="G10" s="115">
        <v>6</v>
      </c>
      <c r="H10" s="115">
        <v>3</v>
      </c>
      <c r="I10" s="115"/>
      <c r="J10" s="115">
        <v>5</v>
      </c>
      <c r="K10" s="115" t="s">
        <v>173</v>
      </c>
      <c r="L10" s="115">
        <v>5</v>
      </c>
      <c r="M10" s="115"/>
      <c r="N10" s="115">
        <v>1</v>
      </c>
      <c r="O10" s="115">
        <v>1</v>
      </c>
      <c r="P10" s="115" t="s">
        <v>173</v>
      </c>
      <c r="Q10" s="14"/>
    </row>
    <row r="11" spans="1:17" x14ac:dyDescent="0.3">
      <c r="A11" s="50" t="s">
        <v>178</v>
      </c>
      <c r="B11" s="115">
        <f t="shared" ref="B11:B35" si="1">+F11+J11+N11</f>
        <v>52</v>
      </c>
      <c r="C11" s="115">
        <f t="shared" ref="C11:C35" si="2">+G11+K11+O11</f>
        <v>22</v>
      </c>
      <c r="D11" s="115">
        <f t="shared" ref="D11:D35" si="3">+H11+L11+P11</f>
        <v>30</v>
      </c>
      <c r="E11" s="115"/>
      <c r="F11" s="115">
        <v>32</v>
      </c>
      <c r="G11" s="115">
        <v>11</v>
      </c>
      <c r="H11" s="115">
        <v>21</v>
      </c>
      <c r="I11" s="115"/>
      <c r="J11" s="115">
        <v>15</v>
      </c>
      <c r="K11" s="115">
        <v>9</v>
      </c>
      <c r="L11" s="115">
        <v>6</v>
      </c>
      <c r="M11" s="115"/>
      <c r="N11" s="115">
        <v>5</v>
      </c>
      <c r="O11" s="115">
        <v>2</v>
      </c>
      <c r="P11" s="115">
        <v>3</v>
      </c>
    </row>
    <row r="12" spans="1:17" x14ac:dyDescent="0.3">
      <c r="A12" s="50" t="s">
        <v>179</v>
      </c>
      <c r="B12" s="115">
        <f>+F12+J12</f>
        <v>2</v>
      </c>
      <c r="C12" s="115">
        <f>+K12</f>
        <v>1</v>
      </c>
      <c r="D12" s="115">
        <f>+H12</f>
        <v>1</v>
      </c>
      <c r="E12" s="115"/>
      <c r="F12" s="115">
        <v>1</v>
      </c>
      <c r="G12" s="115" t="s">
        <v>173</v>
      </c>
      <c r="H12" s="115">
        <v>1</v>
      </c>
      <c r="I12" s="115"/>
      <c r="J12" s="115">
        <v>1</v>
      </c>
      <c r="K12" s="115">
        <v>1</v>
      </c>
      <c r="L12" s="115" t="s">
        <v>173</v>
      </c>
      <c r="M12" s="115"/>
      <c r="N12" s="115" t="s">
        <v>173</v>
      </c>
      <c r="O12" s="115" t="s">
        <v>173</v>
      </c>
      <c r="P12" s="115" t="s">
        <v>173</v>
      </c>
    </row>
    <row r="13" spans="1:17" x14ac:dyDescent="0.3">
      <c r="A13" s="50" t="s">
        <v>180</v>
      </c>
      <c r="B13" s="115">
        <f t="shared" si="1"/>
        <v>95</v>
      </c>
      <c r="C13" s="115">
        <f t="shared" si="2"/>
        <v>53</v>
      </c>
      <c r="D13" s="115">
        <f>+H13+L13</f>
        <v>42</v>
      </c>
      <c r="E13" s="115"/>
      <c r="F13" s="115">
        <v>58</v>
      </c>
      <c r="G13" s="115">
        <v>33</v>
      </c>
      <c r="H13" s="115">
        <v>25</v>
      </c>
      <c r="I13" s="115"/>
      <c r="J13" s="115">
        <v>36</v>
      </c>
      <c r="K13" s="115">
        <v>19</v>
      </c>
      <c r="L13" s="115">
        <v>17</v>
      </c>
      <c r="M13" s="115"/>
      <c r="N13" s="115">
        <v>1</v>
      </c>
      <c r="O13" s="115">
        <v>1</v>
      </c>
      <c r="P13" s="115" t="s">
        <v>173</v>
      </c>
    </row>
    <row r="14" spans="1:17" x14ac:dyDescent="0.3">
      <c r="A14" s="50" t="s">
        <v>181</v>
      </c>
      <c r="B14" s="115">
        <f>+N14</f>
        <v>1</v>
      </c>
      <c r="C14" s="115">
        <f>+O14</f>
        <v>1</v>
      </c>
      <c r="D14" s="115" t="s">
        <v>173</v>
      </c>
      <c r="E14" s="115"/>
      <c r="F14" s="115" t="s">
        <v>173</v>
      </c>
      <c r="G14" s="115" t="s">
        <v>173</v>
      </c>
      <c r="H14" s="115" t="s">
        <v>173</v>
      </c>
      <c r="I14" s="115"/>
      <c r="J14" s="115" t="s">
        <v>173</v>
      </c>
      <c r="K14" s="115" t="s">
        <v>173</v>
      </c>
      <c r="L14" s="115" t="s">
        <v>173</v>
      </c>
      <c r="M14" s="115"/>
      <c r="N14" s="115">
        <v>1</v>
      </c>
      <c r="O14" s="115">
        <v>1</v>
      </c>
      <c r="P14" s="115" t="s">
        <v>173</v>
      </c>
      <c r="Q14" s="24"/>
    </row>
    <row r="15" spans="1:17" x14ac:dyDescent="0.3">
      <c r="A15" s="50" t="s">
        <v>182</v>
      </c>
      <c r="B15" s="115">
        <f t="shared" si="1"/>
        <v>13</v>
      </c>
      <c r="C15" s="115">
        <f t="shared" si="2"/>
        <v>9</v>
      </c>
      <c r="D15" s="115">
        <f>+H15+P15</f>
        <v>4</v>
      </c>
      <c r="E15" s="115"/>
      <c r="F15" s="115">
        <v>5</v>
      </c>
      <c r="G15" s="115">
        <v>4</v>
      </c>
      <c r="H15" s="115">
        <v>1</v>
      </c>
      <c r="I15" s="115"/>
      <c r="J15" s="115">
        <v>1</v>
      </c>
      <c r="K15" s="115">
        <v>1</v>
      </c>
      <c r="L15" s="115" t="s">
        <v>173</v>
      </c>
      <c r="M15" s="115"/>
      <c r="N15" s="115">
        <v>7</v>
      </c>
      <c r="O15" s="115">
        <v>4</v>
      </c>
      <c r="P15" s="115">
        <v>3</v>
      </c>
      <c r="Q15" s="14"/>
    </row>
    <row r="16" spans="1:17" x14ac:dyDescent="0.3">
      <c r="A16" s="50" t="s">
        <v>183</v>
      </c>
      <c r="B16" s="115">
        <f t="shared" si="1"/>
        <v>19</v>
      </c>
      <c r="C16" s="115">
        <f>+G16+O16</f>
        <v>8</v>
      </c>
      <c r="D16" s="115">
        <f>+H16+L16</f>
        <v>11</v>
      </c>
      <c r="E16" s="115"/>
      <c r="F16" s="115">
        <v>15</v>
      </c>
      <c r="G16" s="115">
        <v>6</v>
      </c>
      <c r="H16" s="115">
        <v>9</v>
      </c>
      <c r="I16" s="115"/>
      <c r="J16" s="115">
        <v>2</v>
      </c>
      <c r="K16" s="115" t="s">
        <v>173</v>
      </c>
      <c r="L16" s="115">
        <v>2</v>
      </c>
      <c r="M16" s="115"/>
      <c r="N16" s="115">
        <v>2</v>
      </c>
      <c r="O16" s="115">
        <v>2</v>
      </c>
      <c r="P16" s="115" t="s">
        <v>173</v>
      </c>
      <c r="Q16" s="24"/>
    </row>
    <row r="17" spans="1:17" x14ac:dyDescent="0.3">
      <c r="A17" s="50" t="s">
        <v>184</v>
      </c>
      <c r="B17" s="115">
        <f t="shared" si="1"/>
        <v>10</v>
      </c>
      <c r="C17" s="115">
        <f t="shared" si="2"/>
        <v>8</v>
      </c>
      <c r="D17" s="115">
        <f>+H17+P17</f>
        <v>2</v>
      </c>
      <c r="E17" s="115"/>
      <c r="F17" s="115">
        <v>4</v>
      </c>
      <c r="G17" s="115">
        <v>3</v>
      </c>
      <c r="H17" s="115">
        <v>1</v>
      </c>
      <c r="I17" s="115"/>
      <c r="J17" s="115">
        <v>4</v>
      </c>
      <c r="K17" s="115">
        <v>4</v>
      </c>
      <c r="L17" s="115" t="s">
        <v>173</v>
      </c>
      <c r="M17" s="115"/>
      <c r="N17" s="115">
        <v>2</v>
      </c>
      <c r="O17" s="115">
        <v>1</v>
      </c>
      <c r="P17" s="115">
        <v>1</v>
      </c>
      <c r="Q17" s="24"/>
    </row>
    <row r="18" spans="1:17" x14ac:dyDescent="0.3">
      <c r="A18" s="50" t="s">
        <v>185</v>
      </c>
      <c r="B18" s="115">
        <f t="shared" si="1"/>
        <v>7</v>
      </c>
      <c r="C18" s="115">
        <f t="shared" si="2"/>
        <v>7</v>
      </c>
      <c r="D18" s="115" t="s">
        <v>173</v>
      </c>
      <c r="E18" s="115"/>
      <c r="F18" s="115">
        <v>2</v>
      </c>
      <c r="G18" s="115">
        <v>2</v>
      </c>
      <c r="H18" s="115" t="s">
        <v>173</v>
      </c>
      <c r="I18" s="115"/>
      <c r="J18" s="115">
        <v>2</v>
      </c>
      <c r="K18" s="115">
        <v>2</v>
      </c>
      <c r="L18" s="115" t="s">
        <v>173</v>
      </c>
      <c r="M18" s="115"/>
      <c r="N18" s="115">
        <v>3</v>
      </c>
      <c r="O18" s="115">
        <v>3</v>
      </c>
      <c r="P18" s="115" t="s">
        <v>173</v>
      </c>
      <c r="Q18" s="24"/>
    </row>
    <row r="19" spans="1:17" x14ac:dyDescent="0.3">
      <c r="A19" s="50" t="s">
        <v>186</v>
      </c>
      <c r="B19" s="115">
        <f t="shared" si="1"/>
        <v>42</v>
      </c>
      <c r="C19" s="115">
        <f t="shared" si="2"/>
        <v>11</v>
      </c>
      <c r="D19" s="115">
        <f t="shared" si="3"/>
        <v>31</v>
      </c>
      <c r="E19" s="115"/>
      <c r="F19" s="115">
        <v>27</v>
      </c>
      <c r="G19" s="115">
        <v>6</v>
      </c>
      <c r="H19" s="115">
        <v>21</v>
      </c>
      <c r="I19" s="115"/>
      <c r="J19" s="115">
        <v>11</v>
      </c>
      <c r="K19" s="115">
        <v>2</v>
      </c>
      <c r="L19" s="115">
        <v>9</v>
      </c>
      <c r="M19" s="115"/>
      <c r="N19" s="115">
        <v>4</v>
      </c>
      <c r="O19" s="115">
        <v>3</v>
      </c>
      <c r="P19" s="115">
        <v>1</v>
      </c>
      <c r="Q19" s="24"/>
    </row>
    <row r="20" spans="1:17" x14ac:dyDescent="0.3">
      <c r="A20" s="50" t="s">
        <v>187</v>
      </c>
      <c r="B20" s="115">
        <f t="shared" si="1"/>
        <v>17</v>
      </c>
      <c r="C20" s="115">
        <f>+G20</f>
        <v>3</v>
      </c>
      <c r="D20" s="115">
        <f t="shared" si="3"/>
        <v>14</v>
      </c>
      <c r="E20" s="115"/>
      <c r="F20" s="115">
        <v>9</v>
      </c>
      <c r="G20" s="115">
        <v>3</v>
      </c>
      <c r="H20" s="115">
        <v>6</v>
      </c>
      <c r="I20" s="115"/>
      <c r="J20" s="115">
        <v>6</v>
      </c>
      <c r="K20" s="115" t="s">
        <v>173</v>
      </c>
      <c r="L20" s="115">
        <v>6</v>
      </c>
      <c r="M20" s="115"/>
      <c r="N20" s="115">
        <v>2</v>
      </c>
      <c r="O20" s="115" t="s">
        <v>173</v>
      </c>
      <c r="P20" s="115">
        <v>2</v>
      </c>
      <c r="Q20" s="24"/>
    </row>
    <row r="21" spans="1:17" x14ac:dyDescent="0.3">
      <c r="A21" s="68" t="s">
        <v>188</v>
      </c>
      <c r="B21" s="115">
        <f>+F21+J21+N21</f>
        <v>98</v>
      </c>
      <c r="C21" s="115">
        <f t="shared" ref="C21:C22" si="4">+G21+K21+O21</f>
        <v>41</v>
      </c>
      <c r="D21" s="115">
        <f t="shared" si="3"/>
        <v>57</v>
      </c>
      <c r="E21" s="115"/>
      <c r="F21" s="115">
        <v>52</v>
      </c>
      <c r="G21" s="115">
        <v>29</v>
      </c>
      <c r="H21" s="115">
        <v>23</v>
      </c>
      <c r="I21" s="115"/>
      <c r="J21" s="115">
        <v>33</v>
      </c>
      <c r="K21" s="115">
        <v>7</v>
      </c>
      <c r="L21" s="115">
        <v>26</v>
      </c>
      <c r="M21" s="115"/>
      <c r="N21" s="115">
        <v>13</v>
      </c>
      <c r="O21" s="115">
        <v>5</v>
      </c>
      <c r="P21" s="115">
        <v>8</v>
      </c>
      <c r="Q21" s="24"/>
    </row>
    <row r="22" spans="1:17" x14ac:dyDescent="0.3">
      <c r="A22" s="50" t="s">
        <v>189</v>
      </c>
      <c r="B22" s="115">
        <f>+F22+J22+N22</f>
        <v>130</v>
      </c>
      <c r="C22" s="115">
        <f t="shared" si="4"/>
        <v>45</v>
      </c>
      <c r="D22" s="115">
        <f t="shared" si="3"/>
        <v>85</v>
      </c>
      <c r="E22" s="115"/>
      <c r="F22" s="115">
        <v>59</v>
      </c>
      <c r="G22" s="115">
        <v>23</v>
      </c>
      <c r="H22" s="115">
        <v>36</v>
      </c>
      <c r="I22" s="115"/>
      <c r="J22" s="115">
        <v>32</v>
      </c>
      <c r="K22" s="115">
        <v>12</v>
      </c>
      <c r="L22" s="115">
        <v>20</v>
      </c>
      <c r="M22" s="115"/>
      <c r="N22" s="115">
        <v>39</v>
      </c>
      <c r="O22" s="115">
        <v>10</v>
      </c>
      <c r="P22" s="115">
        <v>29</v>
      </c>
      <c r="Q22" s="24"/>
    </row>
    <row r="23" spans="1:17" x14ac:dyDescent="0.3">
      <c r="A23" s="50" t="s">
        <v>190</v>
      </c>
      <c r="B23" s="115">
        <f t="shared" si="1"/>
        <v>22</v>
      </c>
      <c r="C23" s="115">
        <f t="shared" si="2"/>
        <v>7</v>
      </c>
      <c r="D23" s="115">
        <f t="shared" si="3"/>
        <v>15</v>
      </c>
      <c r="E23" s="115"/>
      <c r="F23" s="115">
        <v>15</v>
      </c>
      <c r="G23" s="115">
        <v>4</v>
      </c>
      <c r="H23" s="115">
        <v>11</v>
      </c>
      <c r="I23" s="115"/>
      <c r="J23" s="115">
        <v>3</v>
      </c>
      <c r="K23" s="115">
        <v>1</v>
      </c>
      <c r="L23" s="115">
        <v>2</v>
      </c>
      <c r="M23" s="115"/>
      <c r="N23" s="115">
        <v>4</v>
      </c>
      <c r="O23" s="115">
        <v>2</v>
      </c>
      <c r="P23" s="115">
        <v>2</v>
      </c>
      <c r="Q23" s="24"/>
    </row>
    <row r="24" spans="1:17" x14ac:dyDescent="0.3">
      <c r="A24" s="50" t="s">
        <v>191</v>
      </c>
      <c r="B24" s="115">
        <f t="shared" si="1"/>
        <v>4</v>
      </c>
      <c r="C24" s="115">
        <f>+G24+K24</f>
        <v>2</v>
      </c>
      <c r="D24" s="115">
        <f>+H24+P24</f>
        <v>2</v>
      </c>
      <c r="E24" s="115"/>
      <c r="F24" s="115">
        <v>2</v>
      </c>
      <c r="G24" s="115">
        <v>1</v>
      </c>
      <c r="H24" s="115">
        <v>1</v>
      </c>
      <c r="I24" s="115"/>
      <c r="J24" s="115">
        <v>1</v>
      </c>
      <c r="K24" s="115">
        <v>1</v>
      </c>
      <c r="L24" s="115" t="s">
        <v>173</v>
      </c>
      <c r="M24" s="115"/>
      <c r="N24" s="115">
        <v>1</v>
      </c>
      <c r="O24" s="115" t="s">
        <v>173</v>
      </c>
      <c r="P24" s="115">
        <v>1</v>
      </c>
      <c r="Q24" s="14"/>
    </row>
    <row r="25" spans="1:17" x14ac:dyDescent="0.3">
      <c r="A25" s="50" t="s">
        <v>192</v>
      </c>
      <c r="B25" s="115">
        <f>+F25+J25</f>
        <v>18</v>
      </c>
      <c r="C25" s="115">
        <f>+G25+K25</f>
        <v>6</v>
      </c>
      <c r="D25" s="115">
        <f>+H25+L25</f>
        <v>12</v>
      </c>
      <c r="E25" s="115"/>
      <c r="F25" s="115">
        <v>16</v>
      </c>
      <c r="G25" s="115">
        <v>5</v>
      </c>
      <c r="H25" s="115">
        <v>11</v>
      </c>
      <c r="I25" s="115"/>
      <c r="J25" s="115">
        <v>2</v>
      </c>
      <c r="K25" s="115">
        <v>1</v>
      </c>
      <c r="L25" s="115">
        <v>1</v>
      </c>
      <c r="M25" s="115"/>
      <c r="N25" s="115" t="s">
        <v>173</v>
      </c>
      <c r="O25" s="115" t="s">
        <v>173</v>
      </c>
      <c r="P25" s="115" t="s">
        <v>173</v>
      </c>
      <c r="Q25" s="24"/>
    </row>
    <row r="26" spans="1:17" x14ac:dyDescent="0.3">
      <c r="A26" s="50" t="s">
        <v>193</v>
      </c>
      <c r="B26" s="115">
        <f t="shared" si="1"/>
        <v>75</v>
      </c>
      <c r="C26" s="115">
        <f t="shared" si="2"/>
        <v>31</v>
      </c>
      <c r="D26" s="115">
        <f t="shared" si="3"/>
        <v>44</v>
      </c>
      <c r="E26" s="115"/>
      <c r="F26" s="115">
        <v>46</v>
      </c>
      <c r="G26" s="115">
        <v>19</v>
      </c>
      <c r="H26" s="115">
        <v>27</v>
      </c>
      <c r="I26" s="115"/>
      <c r="J26" s="115">
        <v>15</v>
      </c>
      <c r="K26" s="115">
        <v>3</v>
      </c>
      <c r="L26" s="115">
        <v>12</v>
      </c>
      <c r="M26" s="115"/>
      <c r="N26" s="115">
        <v>14</v>
      </c>
      <c r="O26" s="115">
        <v>9</v>
      </c>
      <c r="P26" s="115">
        <v>5</v>
      </c>
      <c r="Q26" s="24"/>
    </row>
    <row r="27" spans="1:17" x14ac:dyDescent="0.3">
      <c r="A27" s="50" t="s">
        <v>194</v>
      </c>
      <c r="B27" s="115">
        <f>+F27+J27</f>
        <v>31</v>
      </c>
      <c r="C27" s="115">
        <f>+G27+K27</f>
        <v>15</v>
      </c>
      <c r="D27" s="115">
        <f>+H27+L27</f>
        <v>16</v>
      </c>
      <c r="E27" s="115"/>
      <c r="F27" s="115">
        <v>28</v>
      </c>
      <c r="G27" s="115">
        <v>14</v>
      </c>
      <c r="H27" s="115">
        <v>14</v>
      </c>
      <c r="I27" s="115"/>
      <c r="J27" s="115">
        <v>3</v>
      </c>
      <c r="K27" s="115">
        <v>1</v>
      </c>
      <c r="L27" s="115">
        <v>2</v>
      </c>
      <c r="M27" s="115"/>
      <c r="N27" s="115" t="s">
        <v>173</v>
      </c>
      <c r="O27" s="115" t="s">
        <v>173</v>
      </c>
      <c r="P27" s="115" t="s">
        <v>173</v>
      </c>
      <c r="Q27" s="24"/>
    </row>
    <row r="28" spans="1:17" x14ac:dyDescent="0.3">
      <c r="A28" s="50" t="s">
        <v>195</v>
      </c>
      <c r="B28" s="115">
        <f t="shared" si="1"/>
        <v>11</v>
      </c>
      <c r="C28" s="115">
        <f t="shared" si="2"/>
        <v>6</v>
      </c>
      <c r="D28" s="115">
        <f>+H28+L28</f>
        <v>5</v>
      </c>
      <c r="E28" s="115"/>
      <c r="F28" s="115">
        <v>4</v>
      </c>
      <c r="G28" s="115">
        <v>3</v>
      </c>
      <c r="H28" s="115">
        <v>1</v>
      </c>
      <c r="I28" s="115"/>
      <c r="J28" s="115">
        <v>6</v>
      </c>
      <c r="K28" s="115">
        <v>2</v>
      </c>
      <c r="L28" s="115">
        <v>4</v>
      </c>
      <c r="M28" s="115"/>
      <c r="N28" s="115">
        <v>1</v>
      </c>
      <c r="O28" s="115">
        <v>1</v>
      </c>
      <c r="P28" s="115" t="s">
        <v>173</v>
      </c>
      <c r="Q28" s="24"/>
    </row>
    <row r="29" spans="1:17" x14ac:dyDescent="0.3">
      <c r="A29" s="50" t="s">
        <v>196</v>
      </c>
      <c r="B29" s="115">
        <f t="shared" si="1"/>
        <v>117</v>
      </c>
      <c r="C29" s="115">
        <f t="shared" si="2"/>
        <v>49</v>
      </c>
      <c r="D29" s="115">
        <f t="shared" si="3"/>
        <v>68</v>
      </c>
      <c r="E29" s="115"/>
      <c r="F29" s="115">
        <v>78</v>
      </c>
      <c r="G29" s="115">
        <v>36</v>
      </c>
      <c r="H29" s="115">
        <v>42</v>
      </c>
      <c r="I29" s="115"/>
      <c r="J29" s="115">
        <v>26</v>
      </c>
      <c r="K29" s="115">
        <v>10</v>
      </c>
      <c r="L29" s="115">
        <v>16</v>
      </c>
      <c r="M29" s="115"/>
      <c r="N29" s="115">
        <v>13</v>
      </c>
      <c r="O29" s="115">
        <v>3</v>
      </c>
      <c r="P29" s="115">
        <v>10</v>
      </c>
      <c r="Q29" s="24"/>
    </row>
    <row r="30" spans="1:17" x14ac:dyDescent="0.3">
      <c r="A30" s="50" t="s">
        <v>197</v>
      </c>
      <c r="B30" s="115">
        <f t="shared" si="1"/>
        <v>59</v>
      </c>
      <c r="C30" s="115">
        <f t="shared" si="2"/>
        <v>30</v>
      </c>
      <c r="D30" s="115">
        <f t="shared" si="3"/>
        <v>29</v>
      </c>
      <c r="E30" s="115"/>
      <c r="F30" s="115">
        <v>38</v>
      </c>
      <c r="G30" s="115">
        <v>21</v>
      </c>
      <c r="H30" s="115">
        <v>17</v>
      </c>
      <c r="I30" s="115"/>
      <c r="J30" s="115">
        <v>11</v>
      </c>
      <c r="K30" s="115">
        <v>5</v>
      </c>
      <c r="L30" s="115">
        <v>6</v>
      </c>
      <c r="M30" s="115"/>
      <c r="N30" s="115">
        <v>10</v>
      </c>
      <c r="O30" s="115">
        <v>4</v>
      </c>
      <c r="P30" s="115">
        <v>6</v>
      </c>
      <c r="Q30" s="24"/>
    </row>
    <row r="31" spans="1:17" x14ac:dyDescent="0.3">
      <c r="A31" s="50" t="s">
        <v>198</v>
      </c>
      <c r="B31" s="115" t="s">
        <v>173</v>
      </c>
      <c r="C31" s="115" t="s">
        <v>173</v>
      </c>
      <c r="D31" s="115" t="s">
        <v>173</v>
      </c>
      <c r="E31" s="115"/>
      <c r="F31" s="115" t="s">
        <v>173</v>
      </c>
      <c r="G31" s="115" t="s">
        <v>173</v>
      </c>
      <c r="H31" s="115" t="s">
        <v>173</v>
      </c>
      <c r="I31" s="115"/>
      <c r="J31" s="115" t="s">
        <v>173</v>
      </c>
      <c r="K31" s="115" t="s">
        <v>173</v>
      </c>
      <c r="L31" s="115" t="s">
        <v>173</v>
      </c>
      <c r="M31" s="115"/>
      <c r="N31" s="115" t="s">
        <v>173</v>
      </c>
      <c r="O31" s="115" t="s">
        <v>173</v>
      </c>
      <c r="P31" s="115" t="s">
        <v>173</v>
      </c>
      <c r="Q31" s="24"/>
    </row>
    <row r="32" spans="1:17" x14ac:dyDescent="0.3">
      <c r="A32" s="50" t="s">
        <v>199</v>
      </c>
      <c r="B32" s="115">
        <f t="shared" si="1"/>
        <v>11</v>
      </c>
      <c r="C32" s="115">
        <f>+G32</f>
        <v>1</v>
      </c>
      <c r="D32" s="115">
        <f t="shared" si="3"/>
        <v>10</v>
      </c>
      <c r="E32" s="115"/>
      <c r="F32" s="115">
        <v>2</v>
      </c>
      <c r="G32" s="115">
        <v>1</v>
      </c>
      <c r="H32" s="115">
        <v>1</v>
      </c>
      <c r="I32" s="115"/>
      <c r="J32" s="115">
        <v>2</v>
      </c>
      <c r="K32" s="115" t="s">
        <v>173</v>
      </c>
      <c r="L32" s="115">
        <v>2</v>
      </c>
      <c r="M32" s="115"/>
      <c r="N32" s="115">
        <v>7</v>
      </c>
      <c r="O32" s="115" t="s">
        <v>173</v>
      </c>
      <c r="P32" s="115">
        <v>7</v>
      </c>
      <c r="Q32" s="24"/>
    </row>
    <row r="33" spans="1:17" x14ac:dyDescent="0.3">
      <c r="A33" s="50" t="s">
        <v>200</v>
      </c>
      <c r="B33" s="115">
        <f t="shared" si="1"/>
        <v>119</v>
      </c>
      <c r="C33" s="115">
        <f t="shared" si="2"/>
        <v>36</v>
      </c>
      <c r="D33" s="115">
        <f t="shared" si="3"/>
        <v>83</v>
      </c>
      <c r="E33" s="115"/>
      <c r="F33" s="115">
        <v>89</v>
      </c>
      <c r="G33" s="115">
        <v>29</v>
      </c>
      <c r="H33" s="115">
        <v>60</v>
      </c>
      <c r="I33" s="115"/>
      <c r="J33" s="115">
        <v>17</v>
      </c>
      <c r="K33" s="115">
        <v>4</v>
      </c>
      <c r="L33" s="115">
        <v>13</v>
      </c>
      <c r="M33" s="115"/>
      <c r="N33" s="115">
        <v>13</v>
      </c>
      <c r="O33" s="115">
        <v>3</v>
      </c>
      <c r="P33" s="115">
        <v>10</v>
      </c>
      <c r="Q33" s="24"/>
    </row>
    <row r="34" spans="1:17" x14ac:dyDescent="0.3">
      <c r="A34" s="50" t="s">
        <v>201</v>
      </c>
      <c r="B34" s="115">
        <f t="shared" si="1"/>
        <v>28</v>
      </c>
      <c r="C34" s="115">
        <f t="shared" si="2"/>
        <v>17</v>
      </c>
      <c r="D34" s="115">
        <f t="shared" si="3"/>
        <v>11</v>
      </c>
      <c r="E34" s="115"/>
      <c r="F34" s="115">
        <v>10</v>
      </c>
      <c r="G34" s="115">
        <v>7</v>
      </c>
      <c r="H34" s="115">
        <v>3</v>
      </c>
      <c r="I34" s="115"/>
      <c r="J34" s="115">
        <v>9</v>
      </c>
      <c r="K34" s="115">
        <v>4</v>
      </c>
      <c r="L34" s="115">
        <v>5</v>
      </c>
      <c r="M34" s="115"/>
      <c r="N34" s="115">
        <v>9</v>
      </c>
      <c r="O34" s="115">
        <v>6</v>
      </c>
      <c r="P34" s="115">
        <v>3</v>
      </c>
      <c r="Q34" s="24"/>
    </row>
    <row r="35" spans="1:17" ht="15" thickBot="1" x14ac:dyDescent="0.35">
      <c r="A35" s="55" t="s">
        <v>202</v>
      </c>
      <c r="B35" s="115">
        <f t="shared" si="1"/>
        <v>81</v>
      </c>
      <c r="C35" s="115">
        <f t="shared" si="2"/>
        <v>25</v>
      </c>
      <c r="D35" s="115">
        <f t="shared" si="3"/>
        <v>56</v>
      </c>
      <c r="E35" s="115"/>
      <c r="F35" s="115">
        <v>40</v>
      </c>
      <c r="G35" s="115">
        <v>10</v>
      </c>
      <c r="H35" s="115">
        <v>30</v>
      </c>
      <c r="I35" s="115"/>
      <c r="J35" s="115">
        <v>29</v>
      </c>
      <c r="K35" s="115">
        <v>11</v>
      </c>
      <c r="L35" s="115">
        <v>18</v>
      </c>
      <c r="M35" s="115"/>
      <c r="N35" s="115">
        <v>12</v>
      </c>
      <c r="O35" s="115">
        <v>4</v>
      </c>
      <c r="P35" s="115">
        <v>8</v>
      </c>
    </row>
    <row r="36" spans="1:17" x14ac:dyDescent="0.3">
      <c r="A36" s="95" t="s">
        <v>355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119"/>
      <c r="Q36" s="24"/>
    </row>
    <row r="37" spans="1:17" x14ac:dyDescent="0.3">
      <c r="Q37" s="24"/>
    </row>
    <row r="38" spans="1:17" x14ac:dyDescent="0.3">
      <c r="Q38" s="24"/>
    </row>
    <row r="39" spans="1:17" x14ac:dyDescent="0.3">
      <c r="Q39" s="24"/>
    </row>
    <row r="40" spans="1:17" x14ac:dyDescent="0.3">
      <c r="Q40" s="24"/>
    </row>
    <row r="41" spans="1:17" x14ac:dyDescent="0.3">
      <c r="Q41" s="14"/>
    </row>
    <row r="42" spans="1:17" x14ac:dyDescent="0.3">
      <c r="Q42" s="24"/>
    </row>
    <row r="43" spans="1:17" x14ac:dyDescent="0.3">
      <c r="Q43" s="24"/>
    </row>
    <row r="44" spans="1:17" x14ac:dyDescent="0.3">
      <c r="Q44" s="24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hyperlinks>
    <hyperlink ref="Q2" location="Contenido!A1" display="Contenido" xr:uid="{2607ECA3-B88C-45DB-98A2-82B0D330831E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  <ignoredErrors>
    <ignoredError sqref="B12:C12 B14:C14 C16:D16 C20 B25 C26:D26 B26:B27 C32 C27" formula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6738D-9E2A-45D1-ADA5-80B48C7E9EF4}">
  <sheetPr>
    <tabColor rgb="FFF2DAB1"/>
    <pageSetUpPr fitToPage="1"/>
  </sheetPr>
  <dimension ref="A1:Q44"/>
  <sheetViews>
    <sheetView showGridLines="0" workbookViewId="0">
      <selection activeCell="I7" sqref="I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4414062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x14ac:dyDescent="0.3">
      <c r="A2" s="147" t="s">
        <v>379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3" t="s">
        <v>0</v>
      </c>
    </row>
    <row r="3" spans="1:17" x14ac:dyDescent="0.3">
      <c r="A3" s="146" t="s">
        <v>363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7" t="s">
        <v>377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17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"/>
    </row>
    <row r="6" spans="1:17" ht="19.2" customHeight="1" x14ac:dyDescent="0.3">
      <c r="A6" s="148" t="s">
        <v>176</v>
      </c>
      <c r="B6" s="149" t="s">
        <v>123</v>
      </c>
      <c r="C6" s="149"/>
      <c r="D6" s="149"/>
      <c r="E6" s="45"/>
      <c r="F6" s="149" t="s">
        <v>151</v>
      </c>
      <c r="G6" s="149"/>
      <c r="H6" s="149"/>
      <c r="I6" s="45"/>
      <c r="J6" s="149" t="s">
        <v>152</v>
      </c>
      <c r="K6" s="149"/>
      <c r="L6" s="149"/>
      <c r="M6" s="45"/>
      <c r="N6" s="149" t="s">
        <v>153</v>
      </c>
      <c r="O6" s="149"/>
      <c r="P6" s="149"/>
      <c r="Q6" s="14"/>
    </row>
    <row r="7" spans="1:17" ht="19.2" customHeight="1" x14ac:dyDescent="0.3">
      <c r="A7" s="148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</row>
    <row r="8" spans="1:17" x14ac:dyDescent="0.3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4"/>
    </row>
    <row r="9" spans="1:17" s="53" customFormat="1" x14ac:dyDescent="0.3">
      <c r="A9" s="48" t="s">
        <v>123</v>
      </c>
      <c r="B9" s="121">
        <v>7.8762615182097413</v>
      </c>
      <c r="C9" s="121">
        <v>8.1155686418844315</v>
      </c>
      <c r="D9" s="121">
        <v>7.7184466019417473</v>
      </c>
      <c r="E9" s="121"/>
      <c r="F9" s="121">
        <v>11.399608749777698</v>
      </c>
      <c r="G9" s="121">
        <v>11.989574283231972</v>
      </c>
      <c r="H9" s="121">
        <v>10.990665462210178</v>
      </c>
      <c r="I9" s="121"/>
      <c r="J9" s="121">
        <v>6.540033661937966</v>
      </c>
      <c r="K9" s="121">
        <v>6.1462814996926856</v>
      </c>
      <c r="L9" s="121">
        <v>6.79304897314376</v>
      </c>
      <c r="M9" s="121"/>
      <c r="N9" s="121">
        <v>4.2137718396711206</v>
      </c>
      <c r="O9" s="121">
        <v>4.3189368770764114</v>
      </c>
      <c r="P9" s="121">
        <v>4.1474654377880187</v>
      </c>
      <c r="Q9" s="14"/>
    </row>
    <row r="10" spans="1:17" x14ac:dyDescent="0.3">
      <c r="A10" s="50" t="s">
        <v>177</v>
      </c>
      <c r="B10" s="117">
        <v>3.5211267605633805</v>
      </c>
      <c r="C10" s="117">
        <v>3.763440860215054</v>
      </c>
      <c r="D10" s="117">
        <v>3.3333333333333335</v>
      </c>
      <c r="E10" s="117"/>
      <c r="F10" s="117">
        <v>5.0847457627118651</v>
      </c>
      <c r="G10" s="117">
        <v>8.1081081081081088</v>
      </c>
      <c r="H10" s="117">
        <v>2.912621359223301</v>
      </c>
      <c r="I10" s="117"/>
      <c r="J10" s="117">
        <v>4.1322314049586781</v>
      </c>
      <c r="K10" s="117" t="s">
        <v>173</v>
      </c>
      <c r="L10" s="117">
        <v>7.4626865671641784</v>
      </c>
      <c r="M10" s="117"/>
      <c r="N10" s="117">
        <v>0.78125</v>
      </c>
      <c r="O10" s="117">
        <v>1.7241379310344827</v>
      </c>
      <c r="P10" s="117" t="s">
        <v>173</v>
      </c>
      <c r="Q10" s="14"/>
    </row>
    <row r="11" spans="1:17" x14ac:dyDescent="0.3">
      <c r="A11" s="50" t="s">
        <v>178</v>
      </c>
      <c r="B11" s="117">
        <v>9.7378277153558059</v>
      </c>
      <c r="C11" s="117">
        <v>10.945273631840797</v>
      </c>
      <c r="D11" s="117">
        <v>9.0090090090090094</v>
      </c>
      <c r="E11" s="117"/>
      <c r="F11" s="117">
        <v>16</v>
      </c>
      <c r="G11" s="117">
        <v>14.285714285714285</v>
      </c>
      <c r="H11" s="117">
        <v>17.073170731707318</v>
      </c>
      <c r="I11" s="117"/>
      <c r="J11" s="117">
        <v>8.5714285714285712</v>
      </c>
      <c r="K11" s="117">
        <v>13.432835820895523</v>
      </c>
      <c r="L11" s="117">
        <v>5.5555555555555554</v>
      </c>
      <c r="M11" s="117"/>
      <c r="N11" s="117">
        <v>3.1446540880503147</v>
      </c>
      <c r="O11" s="117">
        <v>3.5087719298245612</v>
      </c>
      <c r="P11" s="117">
        <v>2.9411764705882351</v>
      </c>
    </row>
    <row r="12" spans="1:17" x14ac:dyDescent="0.3">
      <c r="A12" s="50" t="s">
        <v>179</v>
      </c>
      <c r="B12" s="117">
        <v>0.52493438320209973</v>
      </c>
      <c r="C12" s="117">
        <v>0.71942446043165476</v>
      </c>
      <c r="D12" s="117">
        <v>0.41322314049586778</v>
      </c>
      <c r="E12" s="117"/>
      <c r="F12" s="117">
        <v>0.6211180124223602</v>
      </c>
      <c r="G12" s="117" t="s">
        <v>173</v>
      </c>
      <c r="H12" s="117">
        <v>0.98039215686274506</v>
      </c>
      <c r="I12" s="117"/>
      <c r="J12" s="117">
        <v>0.81967213114754101</v>
      </c>
      <c r="K12" s="117">
        <v>2.083333333333333</v>
      </c>
      <c r="L12" s="117" t="s">
        <v>173</v>
      </c>
      <c r="M12" s="117"/>
      <c r="N12" s="117" t="s">
        <v>173</v>
      </c>
      <c r="O12" s="117" t="s">
        <v>173</v>
      </c>
      <c r="P12" s="117" t="s">
        <v>173</v>
      </c>
    </row>
    <row r="13" spans="1:17" x14ac:dyDescent="0.3">
      <c r="A13" s="50" t="s">
        <v>180</v>
      </c>
      <c r="B13" s="117">
        <v>8.0236486486486491</v>
      </c>
      <c r="C13" s="117">
        <v>10.251450676982591</v>
      </c>
      <c r="D13" s="117">
        <v>6.2968515742128934</v>
      </c>
      <c r="E13" s="117"/>
      <c r="F13" s="117">
        <v>12.77533039647577</v>
      </c>
      <c r="G13" s="117">
        <v>16.176470588235293</v>
      </c>
      <c r="H13" s="117">
        <v>10</v>
      </c>
      <c r="I13" s="117"/>
      <c r="J13" s="117">
        <v>8.8019559902200495</v>
      </c>
      <c r="K13" s="117">
        <v>10.734463276836157</v>
      </c>
      <c r="L13" s="117">
        <v>7.3275862068965507</v>
      </c>
      <c r="M13" s="117"/>
      <c r="N13" s="117">
        <v>0.3115264797507788</v>
      </c>
      <c r="O13" s="117">
        <v>0.73529411764705876</v>
      </c>
      <c r="P13" s="117" t="s">
        <v>173</v>
      </c>
    </row>
    <row r="14" spans="1:17" x14ac:dyDescent="0.3">
      <c r="A14" s="50" t="s">
        <v>181</v>
      </c>
      <c r="B14" s="117">
        <v>0.59171597633136097</v>
      </c>
      <c r="C14" s="117">
        <v>1.9230769230769231</v>
      </c>
      <c r="D14" s="117" t="s">
        <v>173</v>
      </c>
      <c r="E14" s="117"/>
      <c r="F14" s="117" t="s">
        <v>173</v>
      </c>
      <c r="G14" s="117" t="s">
        <v>173</v>
      </c>
      <c r="H14" s="117" t="s">
        <v>173</v>
      </c>
      <c r="I14" s="117"/>
      <c r="J14" s="117" t="s">
        <v>173</v>
      </c>
      <c r="K14" s="117" t="s">
        <v>173</v>
      </c>
      <c r="L14" s="117" t="s">
        <v>173</v>
      </c>
      <c r="M14" s="117"/>
      <c r="N14" s="117">
        <v>1.5151515151515151</v>
      </c>
      <c r="O14" s="117">
        <v>3.8461538461538463</v>
      </c>
      <c r="P14" s="117" t="s">
        <v>173</v>
      </c>
      <c r="Q14" s="24"/>
    </row>
    <row r="15" spans="1:17" x14ac:dyDescent="0.3">
      <c r="A15" s="50" t="s">
        <v>182</v>
      </c>
      <c r="B15" s="117">
        <v>2.1172638436482085</v>
      </c>
      <c r="C15" s="117">
        <v>4.0540540540540544</v>
      </c>
      <c r="D15" s="117">
        <v>1.0204081632653061</v>
      </c>
      <c r="E15" s="117"/>
      <c r="F15" s="117">
        <v>1.8382352941176472</v>
      </c>
      <c r="G15" s="117">
        <v>4.4943820224719104</v>
      </c>
      <c r="H15" s="117">
        <v>0.54644808743169404</v>
      </c>
      <c r="I15" s="117"/>
      <c r="J15" s="117">
        <v>0.52910052910052907</v>
      </c>
      <c r="K15" s="117">
        <v>1.2820512820512819</v>
      </c>
      <c r="L15" s="117" t="s">
        <v>173</v>
      </c>
      <c r="M15" s="117"/>
      <c r="N15" s="117">
        <v>4.5751633986928102</v>
      </c>
      <c r="O15" s="117">
        <v>7.2727272727272725</v>
      </c>
      <c r="P15" s="117">
        <v>3.0612244897959182</v>
      </c>
      <c r="Q15" s="14"/>
    </row>
    <row r="16" spans="1:17" x14ac:dyDescent="0.3">
      <c r="A16" s="50" t="s">
        <v>183</v>
      </c>
      <c r="B16" s="117">
        <v>9.4527363184079594</v>
      </c>
      <c r="C16" s="117">
        <v>9.0909090909090917</v>
      </c>
      <c r="D16" s="117">
        <v>9.7345132743362832</v>
      </c>
      <c r="E16" s="117"/>
      <c r="F16" s="117">
        <v>21.428571428571427</v>
      </c>
      <c r="G16" s="117">
        <v>16.666666666666664</v>
      </c>
      <c r="H16" s="117">
        <v>26.47058823529412</v>
      </c>
      <c r="I16" s="117"/>
      <c r="J16" s="117">
        <v>3.8461538461538463</v>
      </c>
      <c r="K16" s="117" t="s">
        <v>173</v>
      </c>
      <c r="L16" s="117">
        <v>5.1282051282051277</v>
      </c>
      <c r="M16" s="117"/>
      <c r="N16" s="117">
        <v>2.5316455696202533</v>
      </c>
      <c r="O16" s="117">
        <v>5.1282051282051277</v>
      </c>
      <c r="P16" s="117" t="s">
        <v>173</v>
      </c>
      <c r="Q16" s="24"/>
    </row>
    <row r="17" spans="1:17" x14ac:dyDescent="0.3">
      <c r="A17" s="50" t="s">
        <v>184</v>
      </c>
      <c r="B17" s="117">
        <v>0.554016620498615</v>
      </c>
      <c r="C17" s="117">
        <v>0.91220068415051314</v>
      </c>
      <c r="D17" s="117">
        <v>0.21551724137931033</v>
      </c>
      <c r="E17" s="117"/>
      <c r="F17" s="117">
        <v>0.55865921787709494</v>
      </c>
      <c r="G17" s="117">
        <v>0.84269662921348309</v>
      </c>
      <c r="H17" s="117">
        <v>0.27777777777777779</v>
      </c>
      <c r="I17" s="117"/>
      <c r="J17" s="117">
        <v>0.69686411149825789</v>
      </c>
      <c r="K17" s="117">
        <v>1.4440433212996391</v>
      </c>
      <c r="L17" s="117" t="s">
        <v>173</v>
      </c>
      <c r="M17" s="117"/>
      <c r="N17" s="117">
        <v>0.38834951456310679</v>
      </c>
      <c r="O17" s="117">
        <v>0.4098360655737705</v>
      </c>
      <c r="P17" s="117">
        <v>0.36900369003690037</v>
      </c>
      <c r="Q17" s="24"/>
    </row>
    <row r="18" spans="1:17" x14ac:dyDescent="0.3">
      <c r="A18" s="50" t="s">
        <v>185</v>
      </c>
      <c r="B18" s="117">
        <v>1.8276762402088773</v>
      </c>
      <c r="C18" s="117">
        <v>3.6842105263157889</v>
      </c>
      <c r="D18" s="117" t="s">
        <v>173</v>
      </c>
      <c r="E18" s="117"/>
      <c r="F18" s="117">
        <v>1.2987012987012987</v>
      </c>
      <c r="G18" s="117">
        <v>2.3809523809523809</v>
      </c>
      <c r="H18" s="117" t="s">
        <v>173</v>
      </c>
      <c r="I18" s="117"/>
      <c r="J18" s="117">
        <v>2.0618556701030926</v>
      </c>
      <c r="K18" s="117">
        <v>4.4444444444444446</v>
      </c>
      <c r="L18" s="117" t="s">
        <v>173</v>
      </c>
      <c r="M18" s="117"/>
      <c r="N18" s="117">
        <v>2.2727272727272729</v>
      </c>
      <c r="O18" s="117">
        <v>4.918032786885246</v>
      </c>
      <c r="P18" s="117" t="s">
        <v>173</v>
      </c>
      <c r="Q18" s="24"/>
    </row>
    <row r="19" spans="1:17" x14ac:dyDescent="0.3">
      <c r="A19" s="50" t="s">
        <v>186</v>
      </c>
      <c r="B19" s="117">
        <v>5.0480769230769234</v>
      </c>
      <c r="C19" s="117">
        <v>4.0293040293040292</v>
      </c>
      <c r="D19" s="117">
        <v>5.5456171735241506</v>
      </c>
      <c r="E19" s="117"/>
      <c r="F19" s="117">
        <v>7.803468208092486</v>
      </c>
      <c r="G19" s="117">
        <v>4.7619047619047619</v>
      </c>
      <c r="H19" s="117">
        <v>9.5454545454545467</v>
      </c>
      <c r="I19" s="117"/>
      <c r="J19" s="117">
        <v>5.0691244239631335</v>
      </c>
      <c r="K19" s="117">
        <v>3.0769230769230771</v>
      </c>
      <c r="L19" s="117">
        <v>5.9210526315789469</v>
      </c>
      <c r="M19" s="117"/>
      <c r="N19" s="117">
        <v>1.486988847583643</v>
      </c>
      <c r="O19" s="117">
        <v>3.6585365853658534</v>
      </c>
      <c r="P19" s="117">
        <v>0.53475935828876997</v>
      </c>
      <c r="Q19" s="24"/>
    </row>
    <row r="20" spans="1:17" x14ac:dyDescent="0.3">
      <c r="A20" s="50" t="s">
        <v>187</v>
      </c>
      <c r="B20" s="117">
        <v>8.9947089947089935</v>
      </c>
      <c r="C20" s="117">
        <v>4.838709677419355</v>
      </c>
      <c r="D20" s="117">
        <v>11.023622047244094</v>
      </c>
      <c r="E20" s="117"/>
      <c r="F20" s="117">
        <v>9.183673469387756</v>
      </c>
      <c r="G20" s="117">
        <v>12.5</v>
      </c>
      <c r="H20" s="117">
        <v>8.1081081081081088</v>
      </c>
      <c r="I20" s="117"/>
      <c r="J20" s="117">
        <v>12</v>
      </c>
      <c r="K20" s="117" t="s">
        <v>173</v>
      </c>
      <c r="L20" s="117">
        <v>20.689655172413794</v>
      </c>
      <c r="M20" s="117"/>
      <c r="N20" s="117">
        <v>4.8780487804878048</v>
      </c>
      <c r="O20" s="117" t="s">
        <v>173</v>
      </c>
      <c r="P20" s="117">
        <v>8.3333333333333321</v>
      </c>
      <c r="Q20" s="24"/>
    </row>
    <row r="21" spans="1:17" x14ac:dyDescent="0.3">
      <c r="A21" s="68" t="s">
        <v>188</v>
      </c>
      <c r="B21" s="117">
        <v>8.4995663486556801</v>
      </c>
      <c r="C21" s="117">
        <v>7.6066790352504636</v>
      </c>
      <c r="D21" s="117">
        <v>9.2833876221498368</v>
      </c>
      <c r="E21" s="117"/>
      <c r="F21" s="117">
        <v>11.328976034858387</v>
      </c>
      <c r="G21" s="117">
        <v>13.425925925925927</v>
      </c>
      <c r="H21" s="117">
        <v>9.4650205761316872</v>
      </c>
      <c r="I21" s="117"/>
      <c r="J21" s="117">
        <v>9.7633136094674562</v>
      </c>
      <c r="K21" s="117">
        <v>4.4303797468354427</v>
      </c>
      <c r="L21" s="117">
        <v>14.444444444444443</v>
      </c>
      <c r="M21" s="117"/>
      <c r="N21" s="117">
        <v>3.6516853932584268</v>
      </c>
      <c r="O21" s="117">
        <v>3.0303030303030303</v>
      </c>
      <c r="P21" s="117">
        <v>4.1884816753926701</v>
      </c>
      <c r="Q21" s="24"/>
    </row>
    <row r="22" spans="1:17" x14ac:dyDescent="0.3">
      <c r="A22" s="50" t="s">
        <v>189</v>
      </c>
      <c r="B22" s="117">
        <v>92.198581560283685</v>
      </c>
      <c r="C22" s="117">
        <v>90</v>
      </c>
      <c r="D22" s="117">
        <v>93.406593406593402</v>
      </c>
      <c r="E22" s="117"/>
      <c r="F22" s="117">
        <v>86.764705882352942</v>
      </c>
      <c r="G22" s="117">
        <v>88.461538461538453</v>
      </c>
      <c r="H22" s="117">
        <v>85.714285714285708</v>
      </c>
      <c r="I22" s="117"/>
      <c r="J22" s="117">
        <v>100</v>
      </c>
      <c r="K22" s="117">
        <v>100</v>
      </c>
      <c r="L22" s="117">
        <v>100</v>
      </c>
      <c r="M22" s="117"/>
      <c r="N22" s="117">
        <v>95.121951219512198</v>
      </c>
      <c r="O22" s="117">
        <v>83.333333333333343</v>
      </c>
      <c r="P22" s="117">
        <v>100</v>
      </c>
      <c r="Q22" s="24"/>
    </row>
    <row r="23" spans="1:17" x14ac:dyDescent="0.3">
      <c r="A23" s="50" t="s">
        <v>190</v>
      </c>
      <c r="B23" s="117">
        <v>3.9639639639639639</v>
      </c>
      <c r="C23" s="117">
        <v>2.7559055118110236</v>
      </c>
      <c r="D23" s="117">
        <v>4.9833887043189371</v>
      </c>
      <c r="E23" s="117"/>
      <c r="F23" s="117">
        <v>6.8807339449541285</v>
      </c>
      <c r="G23" s="117">
        <v>3.669724770642202</v>
      </c>
      <c r="H23" s="117">
        <v>10.091743119266056</v>
      </c>
      <c r="I23" s="117"/>
      <c r="J23" s="117">
        <v>1.7441860465116279</v>
      </c>
      <c r="K23" s="117">
        <v>1.3157894736842104</v>
      </c>
      <c r="L23" s="117">
        <v>2.083333333333333</v>
      </c>
      <c r="M23" s="117"/>
      <c r="N23" s="117">
        <v>2.4242424242424243</v>
      </c>
      <c r="O23" s="117">
        <v>2.8985507246376812</v>
      </c>
      <c r="P23" s="117">
        <v>2.083333333333333</v>
      </c>
      <c r="Q23" s="24"/>
    </row>
    <row r="24" spans="1:17" x14ac:dyDescent="0.3">
      <c r="A24" s="50" t="s">
        <v>191</v>
      </c>
      <c r="B24" s="117">
        <v>2.7586206896551726</v>
      </c>
      <c r="C24" s="117">
        <v>4.3478260869565215</v>
      </c>
      <c r="D24" s="117">
        <v>2.0202020202020203</v>
      </c>
      <c r="E24" s="117"/>
      <c r="F24" s="117">
        <v>5.5555555555555554</v>
      </c>
      <c r="G24" s="117">
        <v>8.3333333333333321</v>
      </c>
      <c r="H24" s="117">
        <v>4.1666666666666661</v>
      </c>
      <c r="I24" s="117"/>
      <c r="J24" s="117">
        <v>1.5384615384615385</v>
      </c>
      <c r="K24" s="117">
        <v>3.8461538461538463</v>
      </c>
      <c r="L24" s="117" t="s">
        <v>173</v>
      </c>
      <c r="M24" s="117"/>
      <c r="N24" s="117">
        <v>2.2727272727272729</v>
      </c>
      <c r="O24" s="117" t="s">
        <v>173</v>
      </c>
      <c r="P24" s="117">
        <v>2.7777777777777777</v>
      </c>
      <c r="Q24" s="14"/>
    </row>
    <row r="25" spans="1:17" x14ac:dyDescent="0.3">
      <c r="A25" s="50" t="s">
        <v>192</v>
      </c>
      <c r="B25" s="117">
        <v>4.7619047619047619</v>
      </c>
      <c r="C25" s="117">
        <v>3.9473684210526314</v>
      </c>
      <c r="D25" s="117">
        <v>5.3097345132743365</v>
      </c>
      <c r="E25" s="117"/>
      <c r="F25" s="117">
        <v>8.1218274111675122</v>
      </c>
      <c r="G25" s="117">
        <v>6.9444444444444446</v>
      </c>
      <c r="H25" s="117">
        <v>8.7999999999999989</v>
      </c>
      <c r="I25" s="117"/>
      <c r="J25" s="117">
        <v>2.5316455696202533</v>
      </c>
      <c r="K25" s="117">
        <v>2.7777777777777777</v>
      </c>
      <c r="L25" s="117">
        <v>2.3255813953488373</v>
      </c>
      <c r="M25" s="117"/>
      <c r="N25" s="117" t="s">
        <v>173</v>
      </c>
      <c r="O25" s="117" t="s">
        <v>173</v>
      </c>
      <c r="P25" s="117" t="s">
        <v>173</v>
      </c>
      <c r="Q25" s="24"/>
    </row>
    <row r="26" spans="1:17" x14ac:dyDescent="0.3">
      <c r="A26" s="50" t="s">
        <v>193</v>
      </c>
      <c r="B26" s="117">
        <v>14.506769825918761</v>
      </c>
      <c r="C26" s="117">
        <v>18.562874251497004</v>
      </c>
      <c r="D26" s="117">
        <v>12.571428571428573</v>
      </c>
      <c r="E26" s="117"/>
      <c r="F26" s="117">
        <v>20.535714285714285</v>
      </c>
      <c r="G26" s="117">
        <v>27.536231884057973</v>
      </c>
      <c r="H26" s="117">
        <v>17.419354838709676</v>
      </c>
      <c r="I26" s="117"/>
      <c r="J26" s="117">
        <v>10.48951048951049</v>
      </c>
      <c r="K26" s="117">
        <v>8.1081081081081088</v>
      </c>
      <c r="L26" s="117">
        <v>11.320754716981133</v>
      </c>
      <c r="M26" s="117"/>
      <c r="N26" s="117">
        <v>9.3333333333333339</v>
      </c>
      <c r="O26" s="117">
        <v>14.754098360655737</v>
      </c>
      <c r="P26" s="117">
        <v>5.6179775280898872</v>
      </c>
      <c r="Q26" s="24"/>
    </row>
    <row r="27" spans="1:17" x14ac:dyDescent="0.3">
      <c r="A27" s="50" t="s">
        <v>194</v>
      </c>
      <c r="B27" s="117">
        <v>5.2364864864864868</v>
      </c>
      <c r="C27" s="117">
        <v>7.109004739336493</v>
      </c>
      <c r="D27" s="117">
        <v>4.1994750656167978</v>
      </c>
      <c r="E27" s="117"/>
      <c r="F27" s="117">
        <v>12.280701754385964</v>
      </c>
      <c r="G27" s="117">
        <v>14.893617021276595</v>
      </c>
      <c r="H27" s="117">
        <v>10.44776119402985</v>
      </c>
      <c r="I27" s="117"/>
      <c r="J27" s="117">
        <v>1.7341040462427744</v>
      </c>
      <c r="K27" s="117">
        <v>2.0408163265306123</v>
      </c>
      <c r="L27" s="117">
        <v>1.6129032258064515</v>
      </c>
      <c r="M27" s="117"/>
      <c r="N27" s="117" t="s">
        <v>173</v>
      </c>
      <c r="O27" s="117" t="s">
        <v>173</v>
      </c>
      <c r="P27" s="117" t="s">
        <v>173</v>
      </c>
      <c r="Q27" s="24"/>
    </row>
    <row r="28" spans="1:17" x14ac:dyDescent="0.3">
      <c r="A28" s="50" t="s">
        <v>195</v>
      </c>
      <c r="B28" s="117">
        <v>4.8672566371681416</v>
      </c>
      <c r="C28" s="117">
        <v>5.4054054054054053</v>
      </c>
      <c r="D28" s="117">
        <v>4.3478260869565215</v>
      </c>
      <c r="E28" s="117"/>
      <c r="F28" s="117">
        <v>5.1948051948051948</v>
      </c>
      <c r="G28" s="117">
        <v>6</v>
      </c>
      <c r="H28" s="117">
        <v>3.7037037037037033</v>
      </c>
      <c r="I28" s="117"/>
      <c r="J28" s="117">
        <v>9.2307692307692317</v>
      </c>
      <c r="K28" s="117">
        <v>8.3333333333333321</v>
      </c>
      <c r="L28" s="117">
        <v>9.7560975609756095</v>
      </c>
      <c r="M28" s="117"/>
      <c r="N28" s="117">
        <v>1.1904761904761905</v>
      </c>
      <c r="O28" s="117">
        <v>2.7027027027027026</v>
      </c>
      <c r="P28" s="117" t="s">
        <v>173</v>
      </c>
      <c r="Q28" s="24"/>
    </row>
    <row r="29" spans="1:17" x14ac:dyDescent="0.3">
      <c r="A29" s="50" t="s">
        <v>196</v>
      </c>
      <c r="B29" s="117">
        <v>32.231404958677686</v>
      </c>
      <c r="C29" s="117">
        <v>34.027777777777779</v>
      </c>
      <c r="D29" s="117">
        <v>31.05022831050228</v>
      </c>
      <c r="E29" s="117"/>
      <c r="F29" s="117">
        <v>46.987951807228917</v>
      </c>
      <c r="G29" s="117">
        <v>57.142857142857139</v>
      </c>
      <c r="H29" s="117">
        <v>40.776699029126213</v>
      </c>
      <c r="I29" s="117"/>
      <c r="J29" s="117">
        <v>27.956989247311824</v>
      </c>
      <c r="K29" s="117">
        <v>22.727272727272727</v>
      </c>
      <c r="L29" s="117">
        <v>32.653061224489797</v>
      </c>
      <c r="M29" s="117"/>
      <c r="N29" s="117">
        <v>12.5</v>
      </c>
      <c r="O29" s="117">
        <v>8.1081081081081088</v>
      </c>
      <c r="P29" s="117">
        <v>14.925373134328357</v>
      </c>
      <c r="Q29" s="24"/>
    </row>
    <row r="30" spans="1:17" x14ac:dyDescent="0.3">
      <c r="A30" s="50" t="s">
        <v>197</v>
      </c>
      <c r="B30" s="117">
        <v>7.6129032258064511</v>
      </c>
      <c r="C30" s="117">
        <v>9.7402597402597415</v>
      </c>
      <c r="D30" s="117">
        <v>6.209850107066381</v>
      </c>
      <c r="E30" s="117"/>
      <c r="F30" s="117">
        <v>11.838006230529595</v>
      </c>
      <c r="G30" s="117">
        <v>17.355371900826448</v>
      </c>
      <c r="H30" s="117">
        <v>8.5</v>
      </c>
      <c r="I30" s="117"/>
      <c r="J30" s="117">
        <v>4.2471042471042466</v>
      </c>
      <c r="K30" s="117">
        <v>4.5045045045045047</v>
      </c>
      <c r="L30" s="117">
        <v>4.0540540540540544</v>
      </c>
      <c r="M30" s="117"/>
      <c r="N30" s="117">
        <v>5.1282051282051277</v>
      </c>
      <c r="O30" s="117">
        <v>5.2631578947368416</v>
      </c>
      <c r="P30" s="117">
        <v>5.0420168067226889</v>
      </c>
      <c r="Q30" s="24"/>
    </row>
    <row r="31" spans="1:17" x14ac:dyDescent="0.3">
      <c r="A31" s="50" t="s">
        <v>198</v>
      </c>
      <c r="B31" s="117" t="s">
        <v>173</v>
      </c>
      <c r="C31" s="117" t="s">
        <v>173</v>
      </c>
      <c r="D31" s="117" t="s">
        <v>173</v>
      </c>
      <c r="E31" s="117"/>
      <c r="F31" s="117" t="s">
        <v>173</v>
      </c>
      <c r="G31" s="117" t="s">
        <v>173</v>
      </c>
      <c r="H31" s="117" t="s">
        <v>173</v>
      </c>
      <c r="I31" s="117"/>
      <c r="J31" s="117" t="s">
        <v>173</v>
      </c>
      <c r="K31" s="117" t="s">
        <v>173</v>
      </c>
      <c r="L31" s="117" t="s">
        <v>173</v>
      </c>
      <c r="M31" s="117"/>
      <c r="N31" s="117" t="s">
        <v>173</v>
      </c>
      <c r="O31" s="117" t="s">
        <v>173</v>
      </c>
      <c r="P31" s="117" t="s">
        <v>173</v>
      </c>
      <c r="Q31" s="24"/>
    </row>
    <row r="32" spans="1:17" x14ac:dyDescent="0.3">
      <c r="A32" s="50" t="s">
        <v>199</v>
      </c>
      <c r="B32" s="117">
        <v>2.8571428571428572</v>
      </c>
      <c r="C32" s="117">
        <v>0.84033613445378152</v>
      </c>
      <c r="D32" s="117">
        <v>3.7593984962406015</v>
      </c>
      <c r="E32" s="117"/>
      <c r="F32" s="117">
        <v>1.4598540145985401</v>
      </c>
      <c r="G32" s="117">
        <v>1.8867924528301887</v>
      </c>
      <c r="H32" s="117">
        <v>1.1904761904761905</v>
      </c>
      <c r="I32" s="117"/>
      <c r="J32" s="117">
        <v>1.3793103448275863</v>
      </c>
      <c r="K32" s="117" t="s">
        <v>173</v>
      </c>
      <c r="L32" s="117">
        <v>1.834862385321101</v>
      </c>
      <c r="M32" s="117"/>
      <c r="N32" s="117">
        <v>6.7961165048543686</v>
      </c>
      <c r="O32" s="117" t="s">
        <v>173</v>
      </c>
      <c r="P32" s="117">
        <v>9.5890410958904102</v>
      </c>
      <c r="Q32" s="24"/>
    </row>
    <row r="33" spans="1:17" x14ac:dyDescent="0.3">
      <c r="A33" s="50" t="s">
        <v>200</v>
      </c>
      <c r="B33" s="117">
        <v>38.636363636363633</v>
      </c>
      <c r="C33" s="117">
        <v>47.368421052631575</v>
      </c>
      <c r="D33" s="117">
        <v>35.775862068965516</v>
      </c>
      <c r="E33" s="117"/>
      <c r="F33" s="117">
        <v>53.293413173652695</v>
      </c>
      <c r="G33" s="117">
        <v>60.416666666666664</v>
      </c>
      <c r="H33" s="117">
        <v>50.420168067226889</v>
      </c>
      <c r="I33" s="117"/>
      <c r="J33" s="117">
        <v>22.666666666666664</v>
      </c>
      <c r="K33" s="117">
        <v>21.052631578947366</v>
      </c>
      <c r="L33" s="117">
        <v>23.214285714285715</v>
      </c>
      <c r="M33" s="117"/>
      <c r="N33" s="117">
        <v>19.696969696969695</v>
      </c>
      <c r="O33" s="117">
        <v>33.333333333333329</v>
      </c>
      <c r="P33" s="117">
        <v>17.543859649122805</v>
      </c>
      <c r="Q33" s="24"/>
    </row>
    <row r="34" spans="1:17" x14ac:dyDescent="0.3">
      <c r="A34" s="50" t="s">
        <v>201</v>
      </c>
      <c r="B34" s="117">
        <v>3.5043804755944929</v>
      </c>
      <c r="C34" s="117">
        <v>6.7193675889328066</v>
      </c>
      <c r="D34" s="117">
        <v>2.0146520146520146</v>
      </c>
      <c r="E34" s="117"/>
      <c r="F34" s="117">
        <v>3.0030030030030028</v>
      </c>
      <c r="G34" s="117">
        <v>5.46875</v>
      </c>
      <c r="H34" s="117">
        <v>1.4634146341463417</v>
      </c>
      <c r="I34" s="117"/>
      <c r="J34" s="117">
        <v>3.169014084507042</v>
      </c>
      <c r="K34" s="117">
        <v>4.9382716049382713</v>
      </c>
      <c r="L34" s="117">
        <v>2.4630541871921183</v>
      </c>
      <c r="M34" s="117"/>
      <c r="N34" s="117">
        <v>4.9450549450549453</v>
      </c>
      <c r="O34" s="117">
        <v>13.636363636363635</v>
      </c>
      <c r="P34" s="117">
        <v>2.1739130434782608</v>
      </c>
      <c r="Q34" s="24"/>
    </row>
    <row r="35" spans="1:17" ht="15" thickBot="1" x14ac:dyDescent="0.35">
      <c r="A35" s="55" t="s">
        <v>202</v>
      </c>
      <c r="B35" s="117">
        <v>30</v>
      </c>
      <c r="C35" s="117">
        <v>30.487804878048781</v>
      </c>
      <c r="D35" s="117">
        <v>29.787234042553191</v>
      </c>
      <c r="E35" s="117"/>
      <c r="F35" s="117">
        <v>32.786885245901637</v>
      </c>
      <c r="G35" s="117">
        <v>25.641025641025639</v>
      </c>
      <c r="H35" s="117">
        <v>36.144578313253014</v>
      </c>
      <c r="I35" s="117"/>
      <c r="J35" s="117">
        <v>28.431372549019606</v>
      </c>
      <c r="K35" s="117">
        <v>31.428571428571427</v>
      </c>
      <c r="L35" s="117">
        <v>26.865671641791046</v>
      </c>
      <c r="M35" s="117"/>
      <c r="N35" s="117">
        <v>26.086956521739129</v>
      </c>
      <c r="O35" s="117">
        <v>50</v>
      </c>
      <c r="P35" s="117">
        <v>21.052631578947366</v>
      </c>
    </row>
    <row r="36" spans="1:17" x14ac:dyDescent="0.3">
      <c r="A36" s="95" t="s">
        <v>355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119"/>
      <c r="Q36" s="24"/>
    </row>
    <row r="37" spans="1:17" x14ac:dyDescent="0.3">
      <c r="Q37" s="24"/>
    </row>
    <row r="38" spans="1:17" x14ac:dyDescent="0.3">
      <c r="Q38" s="24"/>
    </row>
    <row r="39" spans="1:17" x14ac:dyDescent="0.3">
      <c r="Q39" s="24"/>
    </row>
    <row r="40" spans="1:17" x14ac:dyDescent="0.3">
      <c r="Q40" s="24"/>
    </row>
    <row r="41" spans="1:17" x14ac:dyDescent="0.3">
      <c r="Q41" s="14"/>
    </row>
    <row r="42" spans="1:17" x14ac:dyDescent="0.3">
      <c r="Q42" s="24"/>
    </row>
    <row r="43" spans="1:17" x14ac:dyDescent="0.3">
      <c r="Q43" s="24"/>
    </row>
    <row r="44" spans="1:17" x14ac:dyDescent="0.3">
      <c r="Q44" s="24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hyperlinks>
    <hyperlink ref="Q2" location="Contenido!A1" display="Contenido" xr:uid="{717E6DC3-5EFB-4EFE-8B63-AC19DED756F9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1236C-7BAA-456A-A1AB-6C6809F06ACA}">
  <sheetPr>
    <tabColor rgb="FFCFAC65"/>
    <pageSetUpPr fitToPage="1"/>
  </sheetPr>
  <dimension ref="A2:L45"/>
  <sheetViews>
    <sheetView showGridLines="0" zoomScaleNormal="100" workbookViewId="0">
      <selection activeCell="L17" sqref="L17"/>
    </sheetView>
  </sheetViews>
  <sheetFormatPr baseColWidth="10" defaultColWidth="11.44140625" defaultRowHeight="15" customHeight="1" x14ac:dyDescent="0.3"/>
  <cols>
    <col min="1" max="11" width="11" style="64" customWidth="1"/>
    <col min="12" max="12" width="14" style="12" customWidth="1"/>
    <col min="13" max="16384" width="11.44140625" style="64"/>
  </cols>
  <sheetData>
    <row r="2" spans="1:12" ht="15" customHeight="1" thickBot="1" x14ac:dyDescent="0.35">
      <c r="L2" s="13" t="s">
        <v>0</v>
      </c>
    </row>
    <row r="3" spans="1:12" ht="15" customHeight="1" x14ac:dyDescent="0.3">
      <c r="B3" s="161" t="s">
        <v>106</v>
      </c>
      <c r="C3" s="162"/>
      <c r="D3" s="162"/>
      <c r="E3" s="162"/>
      <c r="F3" s="162"/>
      <c r="G3" s="162"/>
      <c r="H3" s="162"/>
      <c r="I3" s="162"/>
      <c r="J3" s="163"/>
      <c r="K3" s="65"/>
    </row>
    <row r="4" spans="1:12" ht="15" customHeight="1" x14ac:dyDescent="0.3">
      <c r="A4" s="66"/>
      <c r="B4" s="164"/>
      <c r="C4" s="165"/>
      <c r="D4" s="165"/>
      <c r="E4" s="165"/>
      <c r="F4" s="165"/>
      <c r="G4" s="165"/>
      <c r="H4" s="165"/>
      <c r="I4" s="165"/>
      <c r="J4" s="166"/>
      <c r="K4" s="65"/>
    </row>
    <row r="5" spans="1:12" ht="15" customHeight="1" x14ac:dyDescent="0.3">
      <c r="A5" s="66"/>
      <c r="B5" s="164"/>
      <c r="C5" s="165"/>
      <c r="D5" s="165"/>
      <c r="E5" s="165"/>
      <c r="F5" s="165"/>
      <c r="G5" s="165"/>
      <c r="H5" s="165"/>
      <c r="I5" s="165"/>
      <c r="J5" s="166"/>
      <c r="K5" s="65"/>
      <c r="L5" s="14"/>
    </row>
    <row r="6" spans="1:12" ht="15" customHeight="1" x14ac:dyDescent="0.3">
      <c r="A6" s="66"/>
      <c r="B6" s="164"/>
      <c r="C6" s="165"/>
      <c r="D6" s="165"/>
      <c r="E6" s="165"/>
      <c r="F6" s="165"/>
      <c r="G6" s="165"/>
      <c r="H6" s="165"/>
      <c r="I6" s="165"/>
      <c r="J6" s="166"/>
      <c r="K6" s="67"/>
      <c r="L6" s="14"/>
    </row>
    <row r="7" spans="1:12" ht="15" customHeight="1" x14ac:dyDescent="0.3">
      <c r="A7" s="66"/>
      <c r="B7" s="164"/>
      <c r="C7" s="165"/>
      <c r="D7" s="165"/>
      <c r="E7" s="165"/>
      <c r="F7" s="165"/>
      <c r="G7" s="165"/>
      <c r="H7" s="165"/>
      <c r="I7" s="165"/>
      <c r="J7" s="166"/>
      <c r="K7" s="67"/>
    </row>
    <row r="8" spans="1:12" ht="15" customHeight="1" x14ac:dyDescent="0.3">
      <c r="A8" s="66"/>
      <c r="B8" s="164"/>
      <c r="C8" s="165"/>
      <c r="D8" s="165"/>
      <c r="E8" s="165"/>
      <c r="F8" s="165"/>
      <c r="G8" s="165"/>
      <c r="H8" s="165"/>
      <c r="I8" s="165"/>
      <c r="J8" s="166"/>
      <c r="K8" s="67"/>
      <c r="L8" s="14"/>
    </row>
    <row r="9" spans="1:12" ht="15" customHeight="1" x14ac:dyDescent="0.3">
      <c r="A9" s="66"/>
      <c r="B9" s="164"/>
      <c r="C9" s="165"/>
      <c r="D9" s="165"/>
      <c r="E9" s="165"/>
      <c r="F9" s="165"/>
      <c r="G9" s="165"/>
      <c r="H9" s="165"/>
      <c r="I9" s="165"/>
      <c r="J9" s="166"/>
      <c r="K9" s="67"/>
    </row>
    <row r="10" spans="1:12" ht="15" customHeight="1" x14ac:dyDescent="0.3">
      <c r="A10" s="66"/>
      <c r="B10" s="164"/>
      <c r="C10" s="165"/>
      <c r="D10" s="165"/>
      <c r="E10" s="165"/>
      <c r="F10" s="165"/>
      <c r="G10" s="165"/>
      <c r="H10" s="165"/>
      <c r="I10" s="165"/>
      <c r="J10" s="166"/>
      <c r="K10" s="67"/>
      <c r="L10" s="14"/>
    </row>
    <row r="11" spans="1:12" ht="15" customHeight="1" x14ac:dyDescent="0.3">
      <c r="A11" s="66"/>
      <c r="B11" s="164"/>
      <c r="C11" s="165"/>
      <c r="D11" s="165"/>
      <c r="E11" s="165"/>
      <c r="F11" s="165"/>
      <c r="G11" s="165"/>
      <c r="H11" s="165"/>
      <c r="I11" s="165"/>
      <c r="J11" s="166"/>
      <c r="K11" s="67"/>
    </row>
    <row r="12" spans="1:12" ht="15" customHeight="1" x14ac:dyDescent="0.3">
      <c r="A12" s="66"/>
      <c r="B12" s="164"/>
      <c r="C12" s="165"/>
      <c r="D12" s="165"/>
      <c r="E12" s="165"/>
      <c r="F12" s="165"/>
      <c r="G12" s="165"/>
      <c r="H12" s="165"/>
      <c r="I12" s="165"/>
      <c r="J12" s="166"/>
      <c r="K12" s="67"/>
    </row>
    <row r="13" spans="1:12" ht="15" customHeight="1" x14ac:dyDescent="0.3">
      <c r="A13" s="66"/>
      <c r="B13" s="164"/>
      <c r="C13" s="165"/>
      <c r="D13" s="165"/>
      <c r="E13" s="165"/>
      <c r="F13" s="165"/>
      <c r="G13" s="165"/>
      <c r="H13" s="165"/>
      <c r="I13" s="165"/>
      <c r="J13" s="166"/>
      <c r="K13" s="67"/>
    </row>
    <row r="14" spans="1:12" ht="15" customHeight="1" x14ac:dyDescent="0.3">
      <c r="A14" s="66"/>
      <c r="B14" s="164"/>
      <c r="C14" s="165"/>
      <c r="D14" s="165"/>
      <c r="E14" s="165"/>
      <c r="F14" s="165"/>
      <c r="G14" s="165"/>
      <c r="H14" s="165"/>
      <c r="I14" s="165"/>
      <c r="J14" s="166"/>
      <c r="K14" s="67"/>
      <c r="L14" s="24"/>
    </row>
    <row r="15" spans="1:12" ht="15" customHeight="1" x14ac:dyDescent="0.3">
      <c r="A15" s="66"/>
      <c r="B15" s="164"/>
      <c r="C15" s="165"/>
      <c r="D15" s="165"/>
      <c r="E15" s="165"/>
      <c r="F15" s="165"/>
      <c r="G15" s="165"/>
      <c r="H15" s="165"/>
      <c r="I15" s="165"/>
      <c r="J15" s="166"/>
      <c r="K15" s="67"/>
      <c r="L15" s="14"/>
    </row>
    <row r="16" spans="1:12" ht="15" customHeight="1" x14ac:dyDescent="0.3">
      <c r="A16" s="66"/>
      <c r="B16" s="164"/>
      <c r="C16" s="165"/>
      <c r="D16" s="165"/>
      <c r="E16" s="165"/>
      <c r="F16" s="165"/>
      <c r="G16" s="165"/>
      <c r="H16" s="165"/>
      <c r="I16" s="165"/>
      <c r="J16" s="166"/>
      <c r="K16" s="67"/>
      <c r="L16" s="24"/>
    </row>
    <row r="17" spans="1:12" ht="15" customHeight="1" x14ac:dyDescent="0.3">
      <c r="A17" s="66"/>
      <c r="B17" s="164"/>
      <c r="C17" s="165"/>
      <c r="D17" s="165"/>
      <c r="E17" s="165"/>
      <c r="F17" s="165"/>
      <c r="G17" s="165"/>
      <c r="H17" s="165"/>
      <c r="I17" s="165"/>
      <c r="J17" s="166"/>
      <c r="K17" s="67"/>
      <c r="L17" s="24"/>
    </row>
    <row r="18" spans="1:12" ht="15" customHeight="1" x14ac:dyDescent="0.3">
      <c r="A18" s="66"/>
      <c r="B18" s="164"/>
      <c r="C18" s="165"/>
      <c r="D18" s="165"/>
      <c r="E18" s="165"/>
      <c r="F18" s="165"/>
      <c r="G18" s="165"/>
      <c r="H18" s="165"/>
      <c r="I18" s="165"/>
      <c r="J18" s="166"/>
      <c r="K18" s="67"/>
      <c r="L18" s="24"/>
    </row>
    <row r="19" spans="1:12" ht="15" customHeight="1" x14ac:dyDescent="0.3">
      <c r="B19" s="164"/>
      <c r="C19" s="165"/>
      <c r="D19" s="165"/>
      <c r="E19" s="165"/>
      <c r="F19" s="165"/>
      <c r="G19" s="165"/>
      <c r="H19" s="165"/>
      <c r="I19" s="165"/>
      <c r="J19" s="166"/>
      <c r="K19" s="67"/>
      <c r="L19" s="24"/>
    </row>
    <row r="20" spans="1:12" ht="15" customHeight="1" x14ac:dyDescent="0.3">
      <c r="B20" s="164"/>
      <c r="C20" s="165"/>
      <c r="D20" s="165"/>
      <c r="E20" s="165"/>
      <c r="F20" s="165"/>
      <c r="G20" s="165"/>
      <c r="H20" s="165"/>
      <c r="I20" s="165"/>
      <c r="J20" s="166"/>
      <c r="K20" s="65"/>
      <c r="L20" s="24"/>
    </row>
    <row r="21" spans="1:12" ht="15" customHeight="1" x14ac:dyDescent="0.3">
      <c r="B21" s="164"/>
      <c r="C21" s="165"/>
      <c r="D21" s="165"/>
      <c r="E21" s="165"/>
      <c r="F21" s="165"/>
      <c r="G21" s="165"/>
      <c r="H21" s="165"/>
      <c r="I21" s="165"/>
      <c r="J21" s="166"/>
      <c r="K21" s="65"/>
      <c r="L21" s="24"/>
    </row>
    <row r="22" spans="1:12" ht="15" customHeight="1" thickBot="1" x14ac:dyDescent="0.35">
      <c r="B22" s="167"/>
      <c r="C22" s="168"/>
      <c r="D22" s="168"/>
      <c r="E22" s="168"/>
      <c r="F22" s="168"/>
      <c r="G22" s="168"/>
      <c r="H22" s="168"/>
      <c r="I22" s="168"/>
      <c r="J22" s="169"/>
      <c r="K22" s="65"/>
      <c r="L22" s="24"/>
    </row>
    <row r="23" spans="1:12" ht="15" customHeight="1" x14ac:dyDescent="0.3">
      <c r="L23" s="24"/>
    </row>
    <row r="24" spans="1:12" ht="15" customHeight="1" x14ac:dyDescent="0.3">
      <c r="L24" s="14"/>
    </row>
    <row r="25" spans="1:12" ht="15" customHeight="1" x14ac:dyDescent="0.3">
      <c r="L25" s="24"/>
    </row>
    <row r="26" spans="1:12" ht="15" customHeight="1" x14ac:dyDescent="0.3">
      <c r="L26" s="24"/>
    </row>
    <row r="27" spans="1:12" ht="15" customHeight="1" x14ac:dyDescent="0.3">
      <c r="L27" s="24"/>
    </row>
    <row r="28" spans="1:12" ht="15" customHeight="1" x14ac:dyDescent="0.3">
      <c r="L28" s="24"/>
    </row>
    <row r="29" spans="1:12" ht="15" customHeight="1" x14ac:dyDescent="0.3">
      <c r="L29" s="24"/>
    </row>
    <row r="30" spans="1:12" ht="15" customHeight="1" x14ac:dyDescent="0.3">
      <c r="L30" s="24"/>
    </row>
    <row r="31" spans="1:12" ht="15" customHeight="1" x14ac:dyDescent="0.3">
      <c r="L31" s="24"/>
    </row>
    <row r="32" spans="1:12" ht="15" customHeight="1" x14ac:dyDescent="0.3">
      <c r="L32" s="24"/>
    </row>
    <row r="33" spans="12:12" ht="15" customHeight="1" x14ac:dyDescent="0.3">
      <c r="L33" s="24"/>
    </row>
    <row r="34" spans="12:12" ht="15" customHeight="1" x14ac:dyDescent="0.3">
      <c r="L34" s="24"/>
    </row>
    <row r="36" spans="12:12" ht="15" customHeight="1" x14ac:dyDescent="0.3">
      <c r="L36" s="24"/>
    </row>
    <row r="37" spans="12:12" ht="15" customHeight="1" x14ac:dyDescent="0.3">
      <c r="L37" s="24"/>
    </row>
    <row r="38" spans="12:12" ht="15" customHeight="1" x14ac:dyDescent="0.3">
      <c r="L38" s="24"/>
    </row>
    <row r="39" spans="12:12" ht="15" customHeight="1" x14ac:dyDescent="0.3">
      <c r="L39" s="24"/>
    </row>
    <row r="40" spans="12:12" ht="15" customHeight="1" x14ac:dyDescent="0.3">
      <c r="L40" s="24"/>
    </row>
    <row r="41" spans="12:12" ht="15" customHeight="1" x14ac:dyDescent="0.3">
      <c r="L41" s="24"/>
    </row>
    <row r="42" spans="12:12" ht="15" customHeight="1" x14ac:dyDescent="0.3">
      <c r="L42" s="14"/>
    </row>
    <row r="43" spans="12:12" ht="15" customHeight="1" x14ac:dyDescent="0.3">
      <c r="L43" s="24"/>
    </row>
    <row r="44" spans="12:12" ht="15" customHeight="1" x14ac:dyDescent="0.3">
      <c r="L44" s="24"/>
    </row>
    <row r="45" spans="12:12" ht="15" customHeight="1" x14ac:dyDescent="0.3">
      <c r="L45" s="24"/>
    </row>
  </sheetData>
  <mergeCells count="1">
    <mergeCell ref="B3:J22"/>
  </mergeCells>
  <hyperlinks>
    <hyperlink ref="L2" location="Contenido!A1" display="Contenido" xr:uid="{F1055599-D82A-4699-8F61-9D20FD7EC9CF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D3435-1A67-456D-8173-63FA7E48F25E}">
  <sheetPr>
    <tabColor rgb="FFF2DAB1"/>
    <pageSetUpPr fitToPage="1"/>
  </sheetPr>
  <dimension ref="A1:Q34"/>
  <sheetViews>
    <sheetView showGridLines="0" workbookViewId="0">
      <selection activeCell="N7" sqref="N7:P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77734375" style="1" customWidth="1"/>
    <col min="6" max="8" width="8.21875" style="1" customWidth="1"/>
    <col min="9" max="9" width="1.21875" style="1" customWidth="1"/>
    <col min="10" max="12" width="8.21875" style="1" customWidth="1"/>
    <col min="13" max="13" width="1.7773437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x14ac:dyDescent="0.3">
      <c r="A2" s="146" t="s">
        <v>373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3" t="s">
        <v>0</v>
      </c>
    </row>
    <row r="3" spans="1:17" x14ac:dyDescent="0.3">
      <c r="A3" s="146" t="s">
        <v>372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17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"/>
    </row>
    <row r="6" spans="1:17" ht="19.2" customHeight="1" x14ac:dyDescent="0.3">
      <c r="A6" s="150" t="s">
        <v>176</v>
      </c>
      <c r="B6" s="149" t="s">
        <v>123</v>
      </c>
      <c r="C6" s="149"/>
      <c r="D6" s="149"/>
      <c r="E6" s="45"/>
      <c r="F6" s="149" t="s">
        <v>139</v>
      </c>
      <c r="G6" s="149"/>
      <c r="H6" s="149"/>
      <c r="I6" s="45"/>
      <c r="J6" s="149" t="s">
        <v>140</v>
      </c>
      <c r="K6" s="149"/>
      <c r="L6" s="149"/>
      <c r="M6" s="45"/>
      <c r="N6" s="149" t="s">
        <v>141</v>
      </c>
      <c r="O6" s="149"/>
      <c r="P6" s="149"/>
    </row>
    <row r="7" spans="1:17" ht="18.600000000000001" customHeight="1" x14ac:dyDescent="0.3">
      <c r="A7" s="150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14"/>
    </row>
    <row r="8" spans="1:17" x14ac:dyDescent="0.3">
      <c r="B8" s="57"/>
      <c r="C8" s="57"/>
      <c r="D8" s="57"/>
      <c r="E8" s="58"/>
      <c r="F8" s="57"/>
      <c r="G8" s="57"/>
      <c r="H8" s="57"/>
      <c r="I8" s="58"/>
      <c r="J8" s="57"/>
      <c r="K8" s="57"/>
      <c r="L8" s="57"/>
      <c r="M8" s="58"/>
      <c r="N8" s="57"/>
      <c r="O8" s="57"/>
      <c r="P8" s="57"/>
      <c r="Q8" s="14"/>
    </row>
    <row r="9" spans="1:17" x14ac:dyDescent="0.3">
      <c r="A9" s="46" t="s">
        <v>137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14"/>
    </row>
    <row r="10" spans="1:17" x14ac:dyDescent="0.3">
      <c r="A10" s="48" t="s">
        <v>123</v>
      </c>
      <c r="B10" s="60">
        <f>SUM(B11:B20)</f>
        <v>651</v>
      </c>
      <c r="C10" s="60">
        <f t="shared" ref="C10:P10" si="0">SUM(C11:C20)</f>
        <v>391</v>
      </c>
      <c r="D10" s="60">
        <f t="shared" si="0"/>
        <v>260</v>
      </c>
      <c r="E10" s="60"/>
      <c r="F10" s="60">
        <f t="shared" si="0"/>
        <v>38</v>
      </c>
      <c r="G10" s="60">
        <f t="shared" si="0"/>
        <v>24</v>
      </c>
      <c r="H10" s="60">
        <f t="shared" si="0"/>
        <v>14</v>
      </c>
      <c r="I10" s="60"/>
      <c r="J10" s="60">
        <f t="shared" si="0"/>
        <v>198</v>
      </c>
      <c r="K10" s="60">
        <f t="shared" si="0"/>
        <v>121</v>
      </c>
      <c r="L10" s="60">
        <f t="shared" si="0"/>
        <v>77</v>
      </c>
      <c r="M10" s="60"/>
      <c r="N10" s="60">
        <f t="shared" si="0"/>
        <v>415</v>
      </c>
      <c r="O10" s="60">
        <f t="shared" si="0"/>
        <v>246</v>
      </c>
      <c r="P10" s="60">
        <f t="shared" si="0"/>
        <v>169</v>
      </c>
    </row>
    <row r="11" spans="1:17" x14ac:dyDescent="0.3">
      <c r="A11" s="50" t="s">
        <v>177</v>
      </c>
      <c r="B11" s="59">
        <f>+F11+J11+N11</f>
        <v>210</v>
      </c>
      <c r="C11" s="59">
        <f t="shared" ref="C11:D11" si="1">+G11+K11+O11</f>
        <v>136</v>
      </c>
      <c r="D11" s="59">
        <f t="shared" si="1"/>
        <v>74</v>
      </c>
      <c r="E11" s="59"/>
      <c r="F11" s="59">
        <v>13</v>
      </c>
      <c r="G11" s="59">
        <v>7</v>
      </c>
      <c r="H11" s="59">
        <v>6</v>
      </c>
      <c r="I11" s="59"/>
      <c r="J11" s="59">
        <v>79</v>
      </c>
      <c r="K11" s="59">
        <v>53</v>
      </c>
      <c r="L11" s="59">
        <v>26</v>
      </c>
      <c r="M11" s="59"/>
      <c r="N11" s="59">
        <v>118</v>
      </c>
      <c r="O11" s="59">
        <v>76</v>
      </c>
      <c r="P11" s="59">
        <v>42</v>
      </c>
      <c r="Q11" s="14"/>
    </row>
    <row r="12" spans="1:17" x14ac:dyDescent="0.3">
      <c r="A12" s="50" t="s">
        <v>178</v>
      </c>
      <c r="B12" s="59">
        <f t="shared" ref="B12:B18" si="2">+F12+J12+N12</f>
        <v>83</v>
      </c>
      <c r="C12" s="59">
        <f t="shared" ref="C12:C16" si="3">+G12+K12+O12</f>
        <v>45</v>
      </c>
      <c r="D12" s="59">
        <f t="shared" ref="D12:D18" si="4">+H12+L12+P12</f>
        <v>38</v>
      </c>
      <c r="E12" s="59"/>
      <c r="F12" s="59">
        <v>6</v>
      </c>
      <c r="G12" s="59">
        <v>3</v>
      </c>
      <c r="H12" s="59">
        <v>3</v>
      </c>
      <c r="I12" s="59"/>
      <c r="J12" s="59">
        <v>32</v>
      </c>
      <c r="K12" s="59">
        <v>16</v>
      </c>
      <c r="L12" s="59">
        <v>16</v>
      </c>
      <c r="M12" s="59"/>
      <c r="N12" s="59">
        <v>45</v>
      </c>
      <c r="O12" s="59">
        <v>26</v>
      </c>
      <c r="P12" s="59">
        <v>19</v>
      </c>
    </row>
    <row r="13" spans="1:17" x14ac:dyDescent="0.3">
      <c r="A13" s="50" t="s">
        <v>179</v>
      </c>
      <c r="B13" s="59">
        <f t="shared" si="2"/>
        <v>125</v>
      </c>
      <c r="C13" s="59">
        <f t="shared" si="3"/>
        <v>72</v>
      </c>
      <c r="D13" s="59">
        <f t="shared" si="4"/>
        <v>53</v>
      </c>
      <c r="E13" s="59"/>
      <c r="F13" s="59">
        <v>6</v>
      </c>
      <c r="G13" s="59">
        <v>5</v>
      </c>
      <c r="H13" s="59">
        <v>1</v>
      </c>
      <c r="I13" s="59"/>
      <c r="J13" s="59">
        <v>16</v>
      </c>
      <c r="K13" s="59">
        <v>11</v>
      </c>
      <c r="L13" s="59">
        <v>5</v>
      </c>
      <c r="M13" s="59"/>
      <c r="N13" s="59">
        <v>103</v>
      </c>
      <c r="O13" s="59">
        <v>56</v>
      </c>
      <c r="P13" s="59">
        <v>47</v>
      </c>
    </row>
    <row r="14" spans="1:17" x14ac:dyDescent="0.3">
      <c r="A14" s="50" t="s">
        <v>180</v>
      </c>
      <c r="B14" s="59">
        <f t="shared" si="2"/>
        <v>59</v>
      </c>
      <c r="C14" s="59">
        <f t="shared" si="3"/>
        <v>39</v>
      </c>
      <c r="D14" s="59">
        <f>+L14+P14</f>
        <v>20</v>
      </c>
      <c r="E14" s="59"/>
      <c r="F14" s="59">
        <v>2</v>
      </c>
      <c r="G14" s="59">
        <v>2</v>
      </c>
      <c r="H14" s="59" t="s">
        <v>173</v>
      </c>
      <c r="I14" s="59"/>
      <c r="J14" s="59">
        <v>12</v>
      </c>
      <c r="K14" s="59">
        <v>9</v>
      </c>
      <c r="L14" s="59">
        <v>3</v>
      </c>
      <c r="M14" s="59"/>
      <c r="N14" s="59">
        <v>45</v>
      </c>
      <c r="O14" s="59">
        <v>28</v>
      </c>
      <c r="P14" s="59">
        <v>17</v>
      </c>
    </row>
    <row r="15" spans="1:17" x14ac:dyDescent="0.3">
      <c r="A15" s="50" t="s">
        <v>184</v>
      </c>
      <c r="B15" s="59">
        <f t="shared" si="2"/>
        <v>44</v>
      </c>
      <c r="C15" s="59">
        <f t="shared" si="3"/>
        <v>27</v>
      </c>
      <c r="D15" s="59">
        <f>+L15+P15</f>
        <v>17</v>
      </c>
      <c r="E15" s="59"/>
      <c r="F15" s="59">
        <v>4</v>
      </c>
      <c r="G15" s="59">
        <v>4</v>
      </c>
      <c r="H15" s="59" t="s">
        <v>173</v>
      </c>
      <c r="I15" s="59"/>
      <c r="J15" s="59">
        <v>19</v>
      </c>
      <c r="K15" s="59">
        <v>7</v>
      </c>
      <c r="L15" s="59">
        <v>12</v>
      </c>
      <c r="M15" s="59"/>
      <c r="N15" s="59">
        <v>21</v>
      </c>
      <c r="O15" s="59">
        <v>16</v>
      </c>
      <c r="P15" s="59">
        <v>5</v>
      </c>
      <c r="Q15" s="24"/>
    </row>
    <row r="16" spans="1:17" x14ac:dyDescent="0.3">
      <c r="A16" s="50" t="s">
        <v>186</v>
      </c>
      <c r="B16" s="59">
        <f t="shared" si="2"/>
        <v>29</v>
      </c>
      <c r="C16" s="59">
        <f t="shared" si="3"/>
        <v>20</v>
      </c>
      <c r="D16" s="59">
        <f t="shared" si="4"/>
        <v>9</v>
      </c>
      <c r="E16" s="59"/>
      <c r="F16" s="59">
        <v>5</v>
      </c>
      <c r="G16" s="59">
        <v>3</v>
      </c>
      <c r="H16" s="59">
        <v>2</v>
      </c>
      <c r="I16" s="59"/>
      <c r="J16" s="59">
        <v>4</v>
      </c>
      <c r="K16" s="59">
        <v>3</v>
      </c>
      <c r="L16" s="59">
        <v>1</v>
      </c>
      <c r="M16" s="59"/>
      <c r="N16" s="59">
        <v>20</v>
      </c>
      <c r="O16" s="59">
        <v>14</v>
      </c>
      <c r="P16" s="59">
        <v>6</v>
      </c>
      <c r="Q16" s="24"/>
    </row>
    <row r="17" spans="1:17" x14ac:dyDescent="0.3">
      <c r="A17" s="50" t="s">
        <v>190</v>
      </c>
      <c r="B17" s="59">
        <f>+J17+N17</f>
        <v>15</v>
      </c>
      <c r="C17" s="59">
        <f>+K17+O17</f>
        <v>7</v>
      </c>
      <c r="D17" s="59">
        <f>+L17+P17</f>
        <v>8</v>
      </c>
      <c r="E17" s="59"/>
      <c r="F17" s="59" t="s">
        <v>173</v>
      </c>
      <c r="G17" s="59" t="s">
        <v>173</v>
      </c>
      <c r="H17" s="59" t="s">
        <v>173</v>
      </c>
      <c r="I17" s="59"/>
      <c r="J17" s="59">
        <v>4</v>
      </c>
      <c r="K17" s="59">
        <v>2</v>
      </c>
      <c r="L17" s="59">
        <v>2</v>
      </c>
      <c r="M17" s="59"/>
      <c r="N17" s="59">
        <v>11</v>
      </c>
      <c r="O17" s="59">
        <v>5</v>
      </c>
      <c r="P17" s="59">
        <v>6</v>
      </c>
      <c r="Q17" s="24"/>
    </row>
    <row r="18" spans="1:17" x14ac:dyDescent="0.3">
      <c r="A18" s="50" t="s">
        <v>192</v>
      </c>
      <c r="B18" s="59">
        <f t="shared" si="2"/>
        <v>35</v>
      </c>
      <c r="C18" s="59">
        <f>+K18+O18</f>
        <v>25</v>
      </c>
      <c r="D18" s="59">
        <f t="shared" si="4"/>
        <v>10</v>
      </c>
      <c r="E18" s="59"/>
      <c r="F18" s="59">
        <v>2</v>
      </c>
      <c r="G18" s="59" t="s">
        <v>173</v>
      </c>
      <c r="H18" s="59">
        <v>2</v>
      </c>
      <c r="I18" s="59"/>
      <c r="J18" s="59">
        <v>15</v>
      </c>
      <c r="K18" s="59">
        <v>10</v>
      </c>
      <c r="L18" s="59">
        <v>5</v>
      </c>
      <c r="M18" s="59"/>
      <c r="N18" s="59">
        <v>18</v>
      </c>
      <c r="O18" s="59">
        <v>15</v>
      </c>
      <c r="P18" s="59">
        <v>3</v>
      </c>
      <c r="Q18" s="24"/>
    </row>
    <row r="19" spans="1:17" x14ac:dyDescent="0.3">
      <c r="A19" s="50" t="s">
        <v>196</v>
      </c>
      <c r="B19" s="59">
        <f>+J19+N19</f>
        <v>25</v>
      </c>
      <c r="C19" s="59">
        <f>+K19+O19</f>
        <v>7</v>
      </c>
      <c r="D19" s="59">
        <f>+L19+P19</f>
        <v>18</v>
      </c>
      <c r="E19" s="59"/>
      <c r="F19" s="59" t="s">
        <v>173</v>
      </c>
      <c r="G19" s="59" t="s">
        <v>173</v>
      </c>
      <c r="H19" s="59" t="s">
        <v>173</v>
      </c>
      <c r="I19" s="59"/>
      <c r="J19" s="59">
        <v>11</v>
      </c>
      <c r="K19" s="59">
        <v>6</v>
      </c>
      <c r="L19" s="59">
        <v>5</v>
      </c>
      <c r="M19" s="59"/>
      <c r="N19" s="59">
        <v>14</v>
      </c>
      <c r="O19" s="59">
        <v>1</v>
      </c>
      <c r="P19" s="59">
        <v>13</v>
      </c>
      <c r="Q19" s="24"/>
    </row>
    <row r="20" spans="1:17" x14ac:dyDescent="0.3">
      <c r="A20" s="50" t="s">
        <v>198</v>
      </c>
      <c r="B20" s="59">
        <f>+J20+N20</f>
        <v>26</v>
      </c>
      <c r="C20" s="59">
        <f>+K20+O20</f>
        <v>13</v>
      </c>
      <c r="D20" s="59">
        <f>+L20+P20</f>
        <v>13</v>
      </c>
      <c r="E20" s="59"/>
      <c r="F20" s="59" t="s">
        <v>173</v>
      </c>
      <c r="G20" s="59" t="s">
        <v>173</v>
      </c>
      <c r="H20" s="59" t="s">
        <v>173</v>
      </c>
      <c r="I20" s="59"/>
      <c r="J20" s="59">
        <v>6</v>
      </c>
      <c r="K20" s="59">
        <v>4</v>
      </c>
      <c r="L20" s="59">
        <v>2</v>
      </c>
      <c r="M20" s="59"/>
      <c r="N20" s="59">
        <v>20</v>
      </c>
      <c r="O20" s="59">
        <v>9</v>
      </c>
      <c r="P20" s="59">
        <v>11</v>
      </c>
      <c r="Q20" s="24"/>
    </row>
    <row r="21" spans="1:17" x14ac:dyDescent="0.3"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24"/>
    </row>
    <row r="22" spans="1:17" x14ac:dyDescent="0.3">
      <c r="A22" s="46" t="s">
        <v>143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24"/>
    </row>
    <row r="23" spans="1:17" s="53" customFormat="1" x14ac:dyDescent="0.3">
      <c r="A23" s="48" t="s">
        <v>123</v>
      </c>
      <c r="B23" s="61">
        <v>93.400286944045902</v>
      </c>
      <c r="C23" s="61">
        <v>93.764988009592329</v>
      </c>
      <c r="D23" s="61">
        <v>92.857142857142861</v>
      </c>
      <c r="E23" s="61"/>
      <c r="F23" s="61">
        <v>97.435897435897431</v>
      </c>
      <c r="G23" s="61">
        <v>96</v>
      </c>
      <c r="H23" s="61">
        <v>100</v>
      </c>
      <c r="I23" s="61"/>
      <c r="J23" s="61">
        <v>92.957746478873233</v>
      </c>
      <c r="K23" s="61">
        <v>94.53125</v>
      </c>
      <c r="L23" s="61">
        <v>90.588235294117652</v>
      </c>
      <c r="M23" s="61"/>
      <c r="N23" s="61">
        <v>93.258426966292134</v>
      </c>
      <c r="O23" s="61">
        <v>93.181818181818173</v>
      </c>
      <c r="P23" s="61">
        <v>93.370165745856355</v>
      </c>
      <c r="Q23" s="52"/>
    </row>
    <row r="24" spans="1:17" x14ac:dyDescent="0.3">
      <c r="A24" s="50" t="s">
        <v>177</v>
      </c>
      <c r="B24" s="62">
        <v>96.774193548387103</v>
      </c>
      <c r="C24" s="62">
        <v>98.550724637681171</v>
      </c>
      <c r="D24" s="62">
        <v>93.670886075949369</v>
      </c>
      <c r="E24" s="62"/>
      <c r="F24" s="62">
        <v>100</v>
      </c>
      <c r="G24" s="62">
        <v>100</v>
      </c>
      <c r="H24" s="62">
        <v>100</v>
      </c>
      <c r="I24" s="62"/>
      <c r="J24" s="62">
        <v>98.75</v>
      </c>
      <c r="K24" s="62">
        <v>100</v>
      </c>
      <c r="L24" s="62">
        <v>96.296296296296291</v>
      </c>
      <c r="M24" s="62"/>
      <c r="N24" s="62">
        <v>95.161290322580655</v>
      </c>
      <c r="O24" s="62">
        <v>97.435897435897431</v>
      </c>
      <c r="P24" s="62">
        <v>91.304347826086953</v>
      </c>
      <c r="Q24" s="24"/>
    </row>
    <row r="25" spans="1:17" x14ac:dyDescent="0.3">
      <c r="A25" s="50" t="s">
        <v>178</v>
      </c>
      <c r="B25" s="62">
        <v>78.301886792452834</v>
      </c>
      <c r="C25" s="62">
        <v>76.271186440677965</v>
      </c>
      <c r="D25" s="62">
        <v>80.851063829787222</v>
      </c>
      <c r="E25" s="62"/>
      <c r="F25" s="62">
        <v>100</v>
      </c>
      <c r="G25" s="62">
        <v>100</v>
      </c>
      <c r="H25" s="62">
        <v>100</v>
      </c>
      <c r="I25" s="62"/>
      <c r="J25" s="62">
        <v>82.051282051282044</v>
      </c>
      <c r="K25" s="62">
        <v>84.210526315789465</v>
      </c>
      <c r="L25" s="62">
        <v>80</v>
      </c>
      <c r="M25" s="62"/>
      <c r="N25" s="62">
        <v>73.770491803278688</v>
      </c>
      <c r="O25" s="62">
        <v>70.270270270270274</v>
      </c>
      <c r="P25" s="62">
        <v>79.166666666666657</v>
      </c>
      <c r="Q25" s="24"/>
    </row>
    <row r="26" spans="1:17" x14ac:dyDescent="0.3">
      <c r="A26" s="50" t="s">
        <v>179</v>
      </c>
      <c r="B26" s="62">
        <v>91.240875912408754</v>
      </c>
      <c r="C26" s="62">
        <v>92.307692307692307</v>
      </c>
      <c r="D26" s="62">
        <v>89.830508474576277</v>
      </c>
      <c r="E26" s="62"/>
      <c r="F26" s="62">
        <v>85.714285714285708</v>
      </c>
      <c r="G26" s="62">
        <v>83.333333333333343</v>
      </c>
      <c r="H26" s="62">
        <v>100</v>
      </c>
      <c r="I26" s="62"/>
      <c r="J26" s="62">
        <v>84.210526315789465</v>
      </c>
      <c r="K26" s="62">
        <v>100</v>
      </c>
      <c r="L26" s="62">
        <v>62.5</v>
      </c>
      <c r="M26" s="62"/>
      <c r="N26" s="62">
        <v>92.792792792792795</v>
      </c>
      <c r="O26" s="62">
        <v>91.803278688524586</v>
      </c>
      <c r="P26" s="62">
        <v>94</v>
      </c>
      <c r="Q26" s="14"/>
    </row>
    <row r="27" spans="1:17" x14ac:dyDescent="0.3">
      <c r="A27" s="50" t="s">
        <v>180</v>
      </c>
      <c r="B27" s="62">
        <v>100</v>
      </c>
      <c r="C27" s="62">
        <v>100</v>
      </c>
      <c r="D27" s="62">
        <v>100</v>
      </c>
      <c r="E27" s="62"/>
      <c r="F27" s="62">
        <v>100</v>
      </c>
      <c r="G27" s="62">
        <v>100</v>
      </c>
      <c r="H27" s="62" t="s">
        <v>173</v>
      </c>
      <c r="I27" s="62"/>
      <c r="J27" s="62">
        <v>100</v>
      </c>
      <c r="K27" s="62">
        <v>100</v>
      </c>
      <c r="L27" s="62">
        <v>100</v>
      </c>
      <c r="M27" s="62"/>
      <c r="N27" s="62">
        <v>100</v>
      </c>
      <c r="O27" s="62">
        <v>100</v>
      </c>
      <c r="P27" s="62">
        <v>100</v>
      </c>
      <c r="Q27" s="24"/>
    </row>
    <row r="28" spans="1:17" x14ac:dyDescent="0.3">
      <c r="A28" s="50" t="s">
        <v>184</v>
      </c>
      <c r="B28" s="62">
        <v>95.652173913043484</v>
      </c>
      <c r="C28" s="62">
        <v>93.103448275862064</v>
      </c>
      <c r="D28" s="62">
        <v>100</v>
      </c>
      <c r="E28" s="62"/>
      <c r="F28" s="62">
        <v>100</v>
      </c>
      <c r="G28" s="62">
        <v>100</v>
      </c>
      <c r="H28" s="62" t="s">
        <v>173</v>
      </c>
      <c r="I28" s="62"/>
      <c r="J28" s="62">
        <v>90.476190476190482</v>
      </c>
      <c r="K28" s="62">
        <v>77.777777777777786</v>
      </c>
      <c r="L28" s="62">
        <v>100</v>
      </c>
      <c r="M28" s="62"/>
      <c r="N28" s="62">
        <v>100</v>
      </c>
      <c r="O28" s="62">
        <v>100</v>
      </c>
      <c r="P28" s="62">
        <v>100</v>
      </c>
      <c r="Q28" s="24"/>
    </row>
    <row r="29" spans="1:17" x14ac:dyDescent="0.3">
      <c r="A29" s="50" t="s">
        <v>186</v>
      </c>
      <c r="B29" s="62">
        <v>100</v>
      </c>
      <c r="C29" s="62">
        <v>100</v>
      </c>
      <c r="D29" s="62">
        <v>100</v>
      </c>
      <c r="E29" s="62"/>
      <c r="F29" s="62">
        <v>100</v>
      </c>
      <c r="G29" s="62">
        <v>100</v>
      </c>
      <c r="H29" s="62">
        <v>100</v>
      </c>
      <c r="I29" s="62"/>
      <c r="J29" s="62">
        <v>100</v>
      </c>
      <c r="K29" s="62">
        <v>100</v>
      </c>
      <c r="L29" s="62">
        <v>100</v>
      </c>
      <c r="M29" s="62"/>
      <c r="N29" s="62">
        <v>100</v>
      </c>
      <c r="O29" s="62">
        <v>100</v>
      </c>
      <c r="P29" s="62">
        <v>100</v>
      </c>
      <c r="Q29" s="24"/>
    </row>
    <row r="30" spans="1:17" x14ac:dyDescent="0.3">
      <c r="A30" s="50" t="s">
        <v>190</v>
      </c>
      <c r="B30" s="62">
        <v>100</v>
      </c>
      <c r="C30" s="62">
        <v>100</v>
      </c>
      <c r="D30" s="62">
        <v>100</v>
      </c>
      <c r="E30" s="62"/>
      <c r="F30" s="62" t="s">
        <v>173</v>
      </c>
      <c r="G30" s="62" t="s">
        <v>173</v>
      </c>
      <c r="H30" s="62" t="s">
        <v>173</v>
      </c>
      <c r="I30" s="62"/>
      <c r="J30" s="62">
        <v>100</v>
      </c>
      <c r="K30" s="62">
        <v>100</v>
      </c>
      <c r="L30" s="62">
        <v>100</v>
      </c>
      <c r="M30" s="62"/>
      <c r="N30" s="62">
        <v>100</v>
      </c>
      <c r="O30" s="62">
        <v>100</v>
      </c>
      <c r="P30" s="62">
        <v>100</v>
      </c>
    </row>
    <row r="31" spans="1:17" x14ac:dyDescent="0.3">
      <c r="A31" s="50" t="s">
        <v>192</v>
      </c>
      <c r="B31" s="62">
        <v>100</v>
      </c>
      <c r="C31" s="62">
        <v>100</v>
      </c>
      <c r="D31" s="62">
        <v>100</v>
      </c>
      <c r="E31" s="62"/>
      <c r="F31" s="62">
        <v>100</v>
      </c>
      <c r="G31" s="62" t="s">
        <v>173</v>
      </c>
      <c r="H31" s="62">
        <v>100</v>
      </c>
      <c r="I31" s="62"/>
      <c r="J31" s="62">
        <v>100</v>
      </c>
      <c r="K31" s="62">
        <v>100</v>
      </c>
      <c r="L31" s="62">
        <v>100</v>
      </c>
      <c r="M31" s="62"/>
      <c r="N31" s="62">
        <v>100</v>
      </c>
      <c r="O31" s="62">
        <v>100</v>
      </c>
      <c r="P31" s="62">
        <v>100</v>
      </c>
    </row>
    <row r="32" spans="1:17" x14ac:dyDescent="0.3">
      <c r="A32" s="50" t="s">
        <v>196</v>
      </c>
      <c r="B32" s="62">
        <v>92.592592592592595</v>
      </c>
      <c r="C32" s="62">
        <v>77.777777777777786</v>
      </c>
      <c r="D32" s="62">
        <v>100</v>
      </c>
      <c r="E32" s="62"/>
      <c r="F32" s="62" t="s">
        <v>173</v>
      </c>
      <c r="G32" s="62" t="s">
        <v>173</v>
      </c>
      <c r="H32" s="62" t="s">
        <v>173</v>
      </c>
      <c r="I32" s="62"/>
      <c r="J32" s="62">
        <v>84.615384615384613</v>
      </c>
      <c r="K32" s="62">
        <v>75</v>
      </c>
      <c r="L32" s="62">
        <v>100</v>
      </c>
      <c r="M32" s="62"/>
      <c r="N32" s="62">
        <v>100</v>
      </c>
      <c r="O32" s="62">
        <v>100</v>
      </c>
      <c r="P32" s="62">
        <v>100</v>
      </c>
    </row>
    <row r="33" spans="1:16" ht="15" thickBot="1" x14ac:dyDescent="0.35">
      <c r="A33" s="55" t="s">
        <v>198</v>
      </c>
      <c r="B33" s="63">
        <v>100</v>
      </c>
      <c r="C33" s="63">
        <v>100</v>
      </c>
      <c r="D33" s="63">
        <v>100</v>
      </c>
      <c r="E33" s="63"/>
      <c r="F33" s="63" t="s">
        <v>173</v>
      </c>
      <c r="G33" s="63" t="s">
        <v>173</v>
      </c>
      <c r="H33" s="63" t="s">
        <v>173</v>
      </c>
      <c r="I33" s="63"/>
      <c r="J33" s="63">
        <v>100</v>
      </c>
      <c r="K33" s="63">
        <v>100</v>
      </c>
      <c r="L33" s="63">
        <v>100</v>
      </c>
      <c r="M33" s="63"/>
      <c r="N33" s="63">
        <v>100</v>
      </c>
      <c r="O33" s="63">
        <v>100</v>
      </c>
      <c r="P33" s="63">
        <v>100</v>
      </c>
    </row>
    <row r="34" spans="1:16" x14ac:dyDescent="0.3">
      <c r="A34" s="145" t="s">
        <v>355</v>
      </c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</row>
  </sheetData>
  <mergeCells count="11">
    <mergeCell ref="A34:O34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hyperlinks>
    <hyperlink ref="Q2" location="Contenido!A1" display="Contenido" xr:uid="{E1CE5AB3-D178-4187-9E0C-A7E7DAEEFDD7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  <ignoredErrors>
    <ignoredError sqref="D15:D17 B17 B18:D18" formula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36A2A-5DDB-4133-B4C2-CB4CE5370242}">
  <sheetPr>
    <tabColor rgb="FFF2DAB1"/>
    <pageSetUpPr fitToPage="1"/>
  </sheetPr>
  <dimension ref="A1:Q46"/>
  <sheetViews>
    <sheetView showGridLines="0" workbookViewId="0">
      <selection activeCell="N7" sqref="N7:P7"/>
    </sheetView>
  </sheetViews>
  <sheetFormatPr baseColWidth="10" defaultColWidth="11.44140625" defaultRowHeight="14.4" x14ac:dyDescent="0.3"/>
  <cols>
    <col min="1" max="1" width="18.77734375" style="1" customWidth="1"/>
    <col min="2" max="4" width="8.21875" style="1" customWidth="1"/>
    <col min="5" max="5" width="1.21875" style="1" customWidth="1"/>
    <col min="6" max="8" width="8.21875" style="1" customWidth="1"/>
    <col min="9" max="9" width="1.21875" style="1" customWidth="1"/>
    <col min="10" max="12" width="8.21875" style="1" customWidth="1"/>
    <col min="13" max="13" width="1.44140625" style="1" customWidth="1"/>
    <col min="14" max="16" width="8.21875" style="1" customWidth="1"/>
    <col min="17" max="17" width="14" style="12" customWidth="1"/>
    <col min="18" max="16384" width="11.44140625" style="1"/>
  </cols>
  <sheetData>
    <row r="1" spans="1:17" x14ac:dyDescent="0.3">
      <c r="A1" s="146" t="s">
        <v>268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7" x14ac:dyDescent="0.3">
      <c r="A2" s="146" t="s">
        <v>371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3" t="s">
        <v>0</v>
      </c>
    </row>
    <row r="3" spans="1:17" x14ac:dyDescent="0.3">
      <c r="A3" s="146" t="s">
        <v>372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spans="1:17" x14ac:dyDescent="0.3">
      <c r="A4" s="147" t="s">
        <v>351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17" x14ac:dyDescent="0.3">
      <c r="A5" s="147" t="s">
        <v>164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"/>
    </row>
    <row r="6" spans="1:17" ht="18.600000000000001" customHeight="1" x14ac:dyDescent="0.3">
      <c r="A6" s="150" t="s">
        <v>176</v>
      </c>
      <c r="B6" s="149" t="s">
        <v>123</v>
      </c>
      <c r="C6" s="149"/>
      <c r="D6" s="149"/>
      <c r="E6" s="45"/>
      <c r="F6" s="149" t="s">
        <v>139</v>
      </c>
      <c r="G6" s="149"/>
      <c r="H6" s="149"/>
      <c r="I6" s="45"/>
      <c r="J6" s="149" t="s">
        <v>140</v>
      </c>
      <c r="K6" s="149"/>
      <c r="L6" s="149"/>
      <c r="M6" s="45"/>
      <c r="N6" s="149" t="s">
        <v>141</v>
      </c>
      <c r="O6" s="149"/>
      <c r="P6" s="149"/>
    </row>
    <row r="7" spans="1:17" ht="18.600000000000001" customHeight="1" x14ac:dyDescent="0.3">
      <c r="A7" s="150"/>
      <c r="B7" s="171" t="s">
        <v>123</v>
      </c>
      <c r="C7" s="171" t="s">
        <v>166</v>
      </c>
      <c r="D7" s="171" t="s">
        <v>167</v>
      </c>
      <c r="E7" s="45"/>
      <c r="F7" s="171" t="s">
        <v>123</v>
      </c>
      <c r="G7" s="171" t="s">
        <v>166</v>
      </c>
      <c r="H7" s="171" t="s">
        <v>167</v>
      </c>
      <c r="I7" s="45"/>
      <c r="J7" s="171" t="s">
        <v>123</v>
      </c>
      <c r="K7" s="171" t="s">
        <v>166</v>
      </c>
      <c r="L7" s="171" t="s">
        <v>167</v>
      </c>
      <c r="M7" s="45"/>
      <c r="N7" s="171" t="s">
        <v>123</v>
      </c>
      <c r="O7" s="171" t="s">
        <v>166</v>
      </c>
      <c r="P7" s="171" t="s">
        <v>167</v>
      </c>
      <c r="Q7" s="14"/>
    </row>
    <row r="9" spans="1:17" x14ac:dyDescent="0.3">
      <c r="A9" s="46" t="s">
        <v>137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14"/>
    </row>
    <row r="10" spans="1:17" x14ac:dyDescent="0.3">
      <c r="A10" s="48" t="s">
        <v>123</v>
      </c>
      <c r="B10" s="49">
        <f>SUM(B11:B20)</f>
        <v>46</v>
      </c>
      <c r="C10" s="49">
        <f t="shared" ref="C10:P10" si="0">SUM(C11:C20)</f>
        <v>26</v>
      </c>
      <c r="D10" s="49">
        <f t="shared" si="0"/>
        <v>20</v>
      </c>
      <c r="E10" s="49"/>
      <c r="F10" s="49">
        <f t="shared" si="0"/>
        <v>1</v>
      </c>
      <c r="G10" s="49">
        <f t="shared" si="0"/>
        <v>1</v>
      </c>
      <c r="H10" s="49" t="s">
        <v>173</v>
      </c>
      <c r="I10" s="49"/>
      <c r="J10" s="49">
        <f t="shared" si="0"/>
        <v>15</v>
      </c>
      <c r="K10" s="49">
        <f t="shared" si="0"/>
        <v>7</v>
      </c>
      <c r="L10" s="49">
        <f t="shared" si="0"/>
        <v>8</v>
      </c>
      <c r="M10" s="49"/>
      <c r="N10" s="49">
        <f t="shared" si="0"/>
        <v>30</v>
      </c>
      <c r="O10" s="49">
        <f t="shared" si="0"/>
        <v>18</v>
      </c>
      <c r="P10" s="49">
        <f t="shared" si="0"/>
        <v>12</v>
      </c>
    </row>
    <row r="11" spans="1:17" x14ac:dyDescent="0.3">
      <c r="A11" s="50" t="s">
        <v>177</v>
      </c>
      <c r="B11" s="47">
        <f>J11+N11</f>
        <v>7</v>
      </c>
      <c r="C11" s="47">
        <f>O11</f>
        <v>2</v>
      </c>
      <c r="D11" s="47">
        <f t="shared" ref="D11" si="1">L11+P11</f>
        <v>5</v>
      </c>
      <c r="E11" s="47"/>
      <c r="F11" s="47" t="s">
        <v>173</v>
      </c>
      <c r="G11" s="47" t="s">
        <v>173</v>
      </c>
      <c r="H11" s="47" t="s">
        <v>173</v>
      </c>
      <c r="I11" s="47"/>
      <c r="J11" s="47">
        <v>1</v>
      </c>
      <c r="K11" s="47" t="s">
        <v>173</v>
      </c>
      <c r="L11" s="47">
        <v>1</v>
      </c>
      <c r="M11" s="47"/>
      <c r="N11" s="47">
        <v>6</v>
      </c>
      <c r="O11" s="47">
        <v>2</v>
      </c>
      <c r="P11" s="47">
        <v>4</v>
      </c>
    </row>
    <row r="12" spans="1:17" x14ac:dyDescent="0.3">
      <c r="A12" s="50" t="s">
        <v>178</v>
      </c>
      <c r="B12" s="47">
        <f>J12+N12</f>
        <v>23</v>
      </c>
      <c r="C12" s="47">
        <f>K12+O12</f>
        <v>14</v>
      </c>
      <c r="D12" s="47">
        <f>L12+P12</f>
        <v>9</v>
      </c>
      <c r="E12" s="47"/>
      <c r="F12" s="47" t="s">
        <v>173</v>
      </c>
      <c r="G12" s="47" t="s">
        <v>173</v>
      </c>
      <c r="H12" s="47" t="s">
        <v>173</v>
      </c>
      <c r="I12" s="47"/>
      <c r="J12" s="47">
        <v>7</v>
      </c>
      <c r="K12" s="47">
        <v>3</v>
      </c>
      <c r="L12" s="47">
        <v>4</v>
      </c>
      <c r="M12" s="47"/>
      <c r="N12" s="47">
        <v>16</v>
      </c>
      <c r="O12" s="47">
        <v>11</v>
      </c>
      <c r="P12" s="47">
        <v>5</v>
      </c>
    </row>
    <row r="13" spans="1:17" x14ac:dyDescent="0.3">
      <c r="A13" s="50" t="s">
        <v>179</v>
      </c>
      <c r="B13" s="47">
        <f>F13+J13+N13</f>
        <v>12</v>
      </c>
      <c r="C13" s="47">
        <f>G13+O13</f>
        <v>6</v>
      </c>
      <c r="D13" s="47">
        <f>L13+P13</f>
        <v>6</v>
      </c>
      <c r="E13" s="47"/>
      <c r="F13" s="47">
        <v>1</v>
      </c>
      <c r="G13" s="47">
        <v>1</v>
      </c>
      <c r="H13" s="47" t="s">
        <v>173</v>
      </c>
      <c r="I13" s="47"/>
      <c r="J13" s="47">
        <v>3</v>
      </c>
      <c r="K13" s="47" t="s">
        <v>173</v>
      </c>
      <c r="L13" s="47">
        <v>3</v>
      </c>
      <c r="M13" s="47"/>
      <c r="N13" s="47">
        <v>8</v>
      </c>
      <c r="O13" s="47">
        <v>5</v>
      </c>
      <c r="P13" s="47">
        <v>3</v>
      </c>
      <c r="Q13" s="24"/>
    </row>
    <row r="14" spans="1:17" x14ac:dyDescent="0.3">
      <c r="A14" s="50" t="s">
        <v>180</v>
      </c>
      <c r="B14" s="47" t="s">
        <v>173</v>
      </c>
      <c r="C14" s="47" t="s">
        <v>173</v>
      </c>
      <c r="D14" s="47" t="s">
        <v>173</v>
      </c>
      <c r="E14" s="47"/>
      <c r="F14" s="47" t="s">
        <v>173</v>
      </c>
      <c r="G14" s="47" t="s">
        <v>173</v>
      </c>
      <c r="H14" s="47" t="s">
        <v>173</v>
      </c>
      <c r="I14" s="47"/>
      <c r="J14" s="47" t="s">
        <v>173</v>
      </c>
      <c r="K14" s="47" t="s">
        <v>173</v>
      </c>
      <c r="L14" s="47" t="s">
        <v>173</v>
      </c>
      <c r="M14" s="47"/>
      <c r="N14" s="47" t="s">
        <v>173</v>
      </c>
      <c r="O14" s="47" t="s">
        <v>173</v>
      </c>
      <c r="P14" s="47" t="s">
        <v>173</v>
      </c>
      <c r="Q14" s="14"/>
    </row>
    <row r="15" spans="1:17" x14ac:dyDescent="0.3">
      <c r="A15" s="50" t="s">
        <v>184</v>
      </c>
      <c r="B15" s="47">
        <f>J15</f>
        <v>2</v>
      </c>
      <c r="C15" s="47">
        <f>K15</f>
        <v>2</v>
      </c>
      <c r="D15" s="47" t="s">
        <v>173</v>
      </c>
      <c r="E15" s="47"/>
      <c r="F15" s="47" t="s">
        <v>173</v>
      </c>
      <c r="G15" s="47" t="s">
        <v>173</v>
      </c>
      <c r="H15" s="47" t="s">
        <v>173</v>
      </c>
      <c r="I15" s="47"/>
      <c r="J15" s="47">
        <v>2</v>
      </c>
      <c r="K15" s="47">
        <v>2</v>
      </c>
      <c r="L15" s="47" t="s">
        <v>173</v>
      </c>
      <c r="M15" s="47"/>
      <c r="N15" s="47" t="s">
        <v>173</v>
      </c>
      <c r="O15" s="47" t="s">
        <v>173</v>
      </c>
      <c r="P15" s="47" t="s">
        <v>173</v>
      </c>
      <c r="Q15" s="24"/>
    </row>
    <row r="16" spans="1:17" x14ac:dyDescent="0.3">
      <c r="A16" s="50" t="s">
        <v>186</v>
      </c>
      <c r="B16" s="47" t="s">
        <v>173</v>
      </c>
      <c r="C16" s="47" t="s">
        <v>173</v>
      </c>
      <c r="D16" s="47" t="s">
        <v>173</v>
      </c>
      <c r="E16" s="47"/>
      <c r="F16" s="47" t="s">
        <v>173</v>
      </c>
      <c r="G16" s="47" t="s">
        <v>173</v>
      </c>
      <c r="H16" s="47" t="s">
        <v>173</v>
      </c>
      <c r="I16" s="47"/>
      <c r="J16" s="47" t="s">
        <v>173</v>
      </c>
      <c r="K16" s="47" t="s">
        <v>173</v>
      </c>
      <c r="L16" s="47" t="s">
        <v>173</v>
      </c>
      <c r="M16" s="47"/>
      <c r="N16" s="47" t="s">
        <v>173</v>
      </c>
      <c r="O16" s="47" t="s">
        <v>173</v>
      </c>
      <c r="P16" s="47" t="s">
        <v>173</v>
      </c>
      <c r="Q16" s="24"/>
    </row>
    <row r="17" spans="1:17" x14ac:dyDescent="0.3">
      <c r="A17" s="50" t="s">
        <v>190</v>
      </c>
      <c r="B17" s="47" t="s">
        <v>173</v>
      </c>
      <c r="C17" s="47" t="s">
        <v>173</v>
      </c>
      <c r="D17" s="47" t="s">
        <v>173</v>
      </c>
      <c r="E17" s="47"/>
      <c r="F17" s="47" t="s">
        <v>173</v>
      </c>
      <c r="G17" s="47" t="s">
        <v>173</v>
      </c>
      <c r="H17" s="47" t="s">
        <v>173</v>
      </c>
      <c r="I17" s="47"/>
      <c r="J17" s="47" t="s">
        <v>173</v>
      </c>
      <c r="K17" s="47" t="s">
        <v>173</v>
      </c>
      <c r="L17" s="47" t="s">
        <v>173</v>
      </c>
      <c r="M17" s="47"/>
      <c r="N17" s="47" t="s">
        <v>173</v>
      </c>
      <c r="O17" s="47" t="s">
        <v>173</v>
      </c>
      <c r="P17" s="47" t="s">
        <v>173</v>
      </c>
      <c r="Q17" s="24"/>
    </row>
    <row r="18" spans="1:17" x14ac:dyDescent="0.3">
      <c r="A18" s="50" t="s">
        <v>192</v>
      </c>
      <c r="B18" s="47" t="s">
        <v>173</v>
      </c>
      <c r="C18" s="47" t="s">
        <v>173</v>
      </c>
      <c r="D18" s="47" t="s">
        <v>173</v>
      </c>
      <c r="E18" s="47"/>
      <c r="F18" s="47" t="s">
        <v>173</v>
      </c>
      <c r="G18" s="47" t="s">
        <v>173</v>
      </c>
      <c r="H18" s="47" t="s">
        <v>173</v>
      </c>
      <c r="I18" s="47"/>
      <c r="J18" s="47" t="s">
        <v>173</v>
      </c>
      <c r="K18" s="47" t="s">
        <v>173</v>
      </c>
      <c r="L18" s="47" t="s">
        <v>173</v>
      </c>
      <c r="M18" s="47"/>
      <c r="N18" s="47" t="s">
        <v>173</v>
      </c>
      <c r="O18" s="47" t="s">
        <v>173</v>
      </c>
      <c r="P18" s="47" t="s">
        <v>173</v>
      </c>
      <c r="Q18" s="24"/>
    </row>
    <row r="19" spans="1:17" x14ac:dyDescent="0.3">
      <c r="A19" s="50" t="s">
        <v>196</v>
      </c>
      <c r="B19" s="47">
        <f>J19</f>
        <v>2</v>
      </c>
      <c r="C19" s="47">
        <f>K19</f>
        <v>2</v>
      </c>
      <c r="D19" s="47" t="s">
        <v>173</v>
      </c>
      <c r="E19" s="47"/>
      <c r="F19" s="47" t="s">
        <v>173</v>
      </c>
      <c r="G19" s="47" t="s">
        <v>173</v>
      </c>
      <c r="H19" s="47" t="s">
        <v>173</v>
      </c>
      <c r="I19" s="47"/>
      <c r="J19" s="47">
        <v>2</v>
      </c>
      <c r="K19" s="47">
        <v>2</v>
      </c>
      <c r="L19" s="47" t="s">
        <v>173</v>
      </c>
      <c r="M19" s="47"/>
      <c r="N19" s="47" t="s">
        <v>173</v>
      </c>
      <c r="O19" s="47" t="s">
        <v>173</v>
      </c>
      <c r="P19" s="47" t="s">
        <v>173</v>
      </c>
      <c r="Q19" s="24"/>
    </row>
    <row r="20" spans="1:17" x14ac:dyDescent="0.3">
      <c r="A20" s="50" t="s">
        <v>198</v>
      </c>
      <c r="B20" s="47" t="s">
        <v>173</v>
      </c>
      <c r="C20" s="47" t="s">
        <v>173</v>
      </c>
      <c r="D20" s="47" t="s">
        <v>173</v>
      </c>
      <c r="E20" s="47"/>
      <c r="F20" s="47" t="s">
        <v>173</v>
      </c>
      <c r="G20" s="47" t="s">
        <v>173</v>
      </c>
      <c r="H20" s="47" t="s">
        <v>173</v>
      </c>
      <c r="I20" s="47"/>
      <c r="J20" s="47" t="s">
        <v>173</v>
      </c>
      <c r="K20" s="47" t="s">
        <v>173</v>
      </c>
      <c r="L20" s="47" t="s">
        <v>173</v>
      </c>
      <c r="M20" s="47"/>
      <c r="N20" s="47" t="s">
        <v>173</v>
      </c>
      <c r="O20" s="47" t="s">
        <v>173</v>
      </c>
      <c r="P20" s="47" t="s">
        <v>173</v>
      </c>
      <c r="Q20" s="24"/>
    </row>
    <row r="21" spans="1:17" x14ac:dyDescent="0.3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24"/>
    </row>
    <row r="22" spans="1:17" x14ac:dyDescent="0.3">
      <c r="A22" s="46" t="s">
        <v>143</v>
      </c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24"/>
    </row>
    <row r="23" spans="1:17" s="53" customFormat="1" x14ac:dyDescent="0.3">
      <c r="A23" s="48" t="s">
        <v>123</v>
      </c>
      <c r="B23" s="51">
        <v>6.5997130559540889</v>
      </c>
      <c r="C23" s="51">
        <v>6.2350119904076742</v>
      </c>
      <c r="D23" s="51">
        <v>7.1428571428571423</v>
      </c>
      <c r="E23" s="51"/>
      <c r="F23" s="51">
        <v>2.5641025641025639</v>
      </c>
      <c r="G23" s="51">
        <v>4</v>
      </c>
      <c r="H23" s="51" t="s">
        <v>173</v>
      </c>
      <c r="I23" s="51"/>
      <c r="J23" s="51">
        <v>7.042253521126761</v>
      </c>
      <c r="K23" s="51">
        <v>5.46875</v>
      </c>
      <c r="L23" s="51">
        <v>9.4117647058823533</v>
      </c>
      <c r="M23" s="51"/>
      <c r="N23" s="51">
        <v>6.7415730337078648</v>
      </c>
      <c r="O23" s="51">
        <v>6.8181818181818175</v>
      </c>
      <c r="P23" s="51">
        <v>6.6298342541436464</v>
      </c>
      <c r="Q23" s="52"/>
    </row>
    <row r="24" spans="1:17" x14ac:dyDescent="0.3">
      <c r="A24" s="50" t="s">
        <v>177</v>
      </c>
      <c r="B24" s="54">
        <v>3.225806451612903</v>
      </c>
      <c r="C24" s="54">
        <v>1.4492753623188406</v>
      </c>
      <c r="D24" s="54">
        <v>6.3291139240506329</v>
      </c>
      <c r="E24" s="54"/>
      <c r="F24" s="47" t="s">
        <v>173</v>
      </c>
      <c r="G24" s="47" t="s">
        <v>173</v>
      </c>
      <c r="H24" s="47" t="s">
        <v>173</v>
      </c>
      <c r="I24" s="54"/>
      <c r="J24" s="54">
        <v>1.25</v>
      </c>
      <c r="K24" s="54" t="s">
        <v>173</v>
      </c>
      <c r="L24" s="54">
        <v>3.7037037037037033</v>
      </c>
      <c r="M24" s="54"/>
      <c r="N24" s="54">
        <v>4.838709677419355</v>
      </c>
      <c r="O24" s="54">
        <v>2.5641025641025639</v>
      </c>
      <c r="P24" s="54">
        <v>8.695652173913043</v>
      </c>
      <c r="Q24" s="14"/>
    </row>
    <row r="25" spans="1:17" x14ac:dyDescent="0.3">
      <c r="A25" s="50" t="s">
        <v>178</v>
      </c>
      <c r="B25" s="54">
        <v>21.69811320754717</v>
      </c>
      <c r="C25" s="54">
        <v>23.728813559322035</v>
      </c>
      <c r="D25" s="54">
        <v>19.148936170212767</v>
      </c>
      <c r="E25" s="54"/>
      <c r="F25" s="47" t="s">
        <v>173</v>
      </c>
      <c r="G25" s="47" t="s">
        <v>173</v>
      </c>
      <c r="H25" s="47" t="s">
        <v>173</v>
      </c>
      <c r="I25" s="54"/>
      <c r="J25" s="54">
        <v>17.948717948717949</v>
      </c>
      <c r="K25" s="54">
        <v>15.789473684210526</v>
      </c>
      <c r="L25" s="54">
        <v>20</v>
      </c>
      <c r="M25" s="54"/>
      <c r="N25" s="54">
        <v>26.229508196721312</v>
      </c>
      <c r="O25" s="54">
        <v>29.72972972972973</v>
      </c>
      <c r="P25" s="54">
        <v>20.833333333333336</v>
      </c>
      <c r="Q25" s="24"/>
    </row>
    <row r="26" spans="1:17" x14ac:dyDescent="0.3">
      <c r="A26" s="50" t="s">
        <v>179</v>
      </c>
      <c r="B26" s="54">
        <v>8.7591240875912408</v>
      </c>
      <c r="C26" s="54">
        <v>7.6923076923076925</v>
      </c>
      <c r="D26" s="54">
        <v>10.16949152542373</v>
      </c>
      <c r="E26" s="54"/>
      <c r="F26" s="54">
        <v>14.285714285714285</v>
      </c>
      <c r="G26" s="54">
        <v>16.666666666666664</v>
      </c>
      <c r="H26" s="54" t="s">
        <v>173</v>
      </c>
      <c r="I26" s="54"/>
      <c r="J26" s="54">
        <v>15.789473684210526</v>
      </c>
      <c r="K26" s="54" t="s">
        <v>173</v>
      </c>
      <c r="L26" s="54">
        <v>37.5</v>
      </c>
      <c r="M26" s="54"/>
      <c r="N26" s="54">
        <v>7.2072072072072073</v>
      </c>
      <c r="O26" s="54">
        <v>8.1967213114754092</v>
      </c>
      <c r="P26" s="54">
        <v>6</v>
      </c>
      <c r="Q26" s="24"/>
    </row>
    <row r="27" spans="1:17" x14ac:dyDescent="0.3">
      <c r="A27" s="50" t="s">
        <v>180</v>
      </c>
      <c r="B27" s="47" t="s">
        <v>173</v>
      </c>
      <c r="C27" s="47" t="s">
        <v>173</v>
      </c>
      <c r="D27" s="47" t="s">
        <v>173</v>
      </c>
      <c r="E27" s="47"/>
      <c r="F27" s="47" t="s">
        <v>173</v>
      </c>
      <c r="G27" s="47" t="s">
        <v>173</v>
      </c>
      <c r="H27" s="47" t="s">
        <v>173</v>
      </c>
      <c r="I27" s="47"/>
      <c r="J27" s="47" t="s">
        <v>173</v>
      </c>
      <c r="K27" s="47" t="s">
        <v>173</v>
      </c>
      <c r="L27" s="47" t="s">
        <v>173</v>
      </c>
      <c r="M27" s="47"/>
      <c r="N27" s="47" t="s">
        <v>173</v>
      </c>
      <c r="O27" s="47" t="s">
        <v>173</v>
      </c>
      <c r="P27" s="47" t="s">
        <v>173</v>
      </c>
      <c r="Q27" s="24"/>
    </row>
    <row r="28" spans="1:17" x14ac:dyDescent="0.3">
      <c r="A28" s="50" t="s">
        <v>184</v>
      </c>
      <c r="B28" s="54">
        <v>4.3478260869565215</v>
      </c>
      <c r="C28" s="54">
        <v>6.8965517241379306</v>
      </c>
      <c r="D28" s="54" t="s">
        <v>173</v>
      </c>
      <c r="E28" s="54"/>
      <c r="F28" s="47" t="s">
        <v>173</v>
      </c>
      <c r="G28" s="47" t="s">
        <v>173</v>
      </c>
      <c r="H28" s="47" t="s">
        <v>173</v>
      </c>
      <c r="I28" s="54"/>
      <c r="J28" s="54">
        <v>9.5238095238095237</v>
      </c>
      <c r="K28" s="54">
        <v>22.222222222222221</v>
      </c>
      <c r="L28" s="54" t="s">
        <v>173</v>
      </c>
      <c r="M28" s="54"/>
      <c r="N28" s="47" t="s">
        <v>173</v>
      </c>
      <c r="O28" s="47" t="s">
        <v>173</v>
      </c>
      <c r="P28" s="47" t="s">
        <v>173</v>
      </c>
      <c r="Q28" s="24"/>
    </row>
    <row r="29" spans="1:17" x14ac:dyDescent="0.3">
      <c r="A29" s="50" t="s">
        <v>186</v>
      </c>
      <c r="B29" s="47" t="s">
        <v>173</v>
      </c>
      <c r="C29" s="47" t="s">
        <v>173</v>
      </c>
      <c r="D29" s="47" t="s">
        <v>173</v>
      </c>
      <c r="E29" s="47"/>
      <c r="F29" s="47" t="s">
        <v>173</v>
      </c>
      <c r="G29" s="47" t="s">
        <v>173</v>
      </c>
      <c r="H29" s="47" t="s">
        <v>173</v>
      </c>
      <c r="I29" s="47"/>
      <c r="J29" s="47" t="s">
        <v>173</v>
      </c>
      <c r="K29" s="47" t="s">
        <v>173</v>
      </c>
      <c r="L29" s="47" t="s">
        <v>173</v>
      </c>
      <c r="M29" s="47"/>
      <c r="N29" s="47" t="s">
        <v>173</v>
      </c>
      <c r="O29" s="47" t="s">
        <v>173</v>
      </c>
      <c r="P29" s="47" t="s">
        <v>173</v>
      </c>
      <c r="Q29" s="24"/>
    </row>
    <row r="30" spans="1:17" x14ac:dyDescent="0.3">
      <c r="A30" s="50" t="s">
        <v>190</v>
      </c>
      <c r="B30" s="47" t="s">
        <v>173</v>
      </c>
      <c r="C30" s="47" t="s">
        <v>173</v>
      </c>
      <c r="D30" s="47" t="s">
        <v>173</v>
      </c>
      <c r="E30" s="47"/>
      <c r="F30" s="47" t="s">
        <v>173</v>
      </c>
      <c r="G30" s="47" t="s">
        <v>173</v>
      </c>
      <c r="H30" s="47" t="s">
        <v>173</v>
      </c>
      <c r="I30" s="47"/>
      <c r="J30" s="47" t="s">
        <v>173</v>
      </c>
      <c r="K30" s="47" t="s">
        <v>173</v>
      </c>
      <c r="L30" s="47" t="s">
        <v>173</v>
      </c>
      <c r="M30" s="47"/>
      <c r="N30" s="47" t="s">
        <v>173</v>
      </c>
      <c r="O30" s="47" t="s">
        <v>173</v>
      </c>
      <c r="P30" s="47" t="s">
        <v>173</v>
      </c>
      <c r="Q30" s="24"/>
    </row>
    <row r="31" spans="1:17" x14ac:dyDescent="0.3">
      <c r="A31" s="50" t="s">
        <v>192</v>
      </c>
      <c r="B31" s="47" t="s">
        <v>173</v>
      </c>
      <c r="C31" s="47" t="s">
        <v>173</v>
      </c>
      <c r="D31" s="47" t="s">
        <v>173</v>
      </c>
      <c r="E31" s="47"/>
      <c r="F31" s="47" t="s">
        <v>173</v>
      </c>
      <c r="G31" s="47" t="s">
        <v>173</v>
      </c>
      <c r="H31" s="47" t="s">
        <v>173</v>
      </c>
      <c r="I31" s="47"/>
      <c r="J31" s="47" t="s">
        <v>173</v>
      </c>
      <c r="K31" s="47" t="s">
        <v>173</v>
      </c>
      <c r="L31" s="47" t="s">
        <v>173</v>
      </c>
      <c r="M31" s="47"/>
      <c r="N31" s="47" t="s">
        <v>173</v>
      </c>
      <c r="O31" s="47" t="s">
        <v>173</v>
      </c>
      <c r="P31" s="47" t="s">
        <v>173</v>
      </c>
      <c r="Q31" s="24"/>
    </row>
    <row r="32" spans="1:17" x14ac:dyDescent="0.3">
      <c r="A32" s="50" t="s">
        <v>196</v>
      </c>
      <c r="B32" s="54">
        <v>7.4074074074074066</v>
      </c>
      <c r="C32" s="54">
        <v>22.222222222222221</v>
      </c>
      <c r="D32" s="54" t="s">
        <v>173</v>
      </c>
      <c r="E32" s="54"/>
      <c r="F32" s="47" t="s">
        <v>173</v>
      </c>
      <c r="G32" s="47" t="s">
        <v>173</v>
      </c>
      <c r="H32" s="47" t="s">
        <v>173</v>
      </c>
      <c r="I32" s="54"/>
      <c r="J32" s="54">
        <v>15.384615384615385</v>
      </c>
      <c r="K32" s="54">
        <v>25</v>
      </c>
      <c r="L32" s="54" t="s">
        <v>173</v>
      </c>
      <c r="M32" s="54"/>
      <c r="N32" s="47" t="s">
        <v>173</v>
      </c>
      <c r="O32" s="47" t="s">
        <v>173</v>
      </c>
      <c r="P32" s="47" t="s">
        <v>173</v>
      </c>
      <c r="Q32" s="24"/>
    </row>
    <row r="33" spans="1:17" ht="15" thickBot="1" x14ac:dyDescent="0.35">
      <c r="A33" s="55" t="s">
        <v>198</v>
      </c>
      <c r="B33" s="56" t="s">
        <v>173</v>
      </c>
      <c r="C33" s="56" t="s">
        <v>173</v>
      </c>
      <c r="D33" s="56" t="s">
        <v>173</v>
      </c>
      <c r="E33" s="56"/>
      <c r="F33" s="56" t="s">
        <v>173</v>
      </c>
      <c r="G33" s="56" t="s">
        <v>173</v>
      </c>
      <c r="H33" s="56" t="s">
        <v>173</v>
      </c>
      <c r="I33" s="56"/>
      <c r="J33" s="56" t="s">
        <v>173</v>
      </c>
      <c r="K33" s="56" t="s">
        <v>173</v>
      </c>
      <c r="L33" s="56" t="s">
        <v>173</v>
      </c>
      <c r="M33" s="56"/>
      <c r="N33" s="56" t="s">
        <v>173</v>
      </c>
      <c r="O33" s="56" t="s">
        <v>173</v>
      </c>
      <c r="P33" s="56" t="s">
        <v>173</v>
      </c>
      <c r="Q33" s="24"/>
    </row>
    <row r="34" spans="1:17" x14ac:dyDescent="0.3">
      <c r="A34" s="145" t="s">
        <v>355</v>
      </c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Q34" s="24"/>
    </row>
    <row r="35" spans="1:17" x14ac:dyDescent="0.3">
      <c r="Q35" s="24"/>
    </row>
    <row r="37" spans="1:17" x14ac:dyDescent="0.3">
      <c r="Q37" s="24"/>
    </row>
    <row r="38" spans="1:17" x14ac:dyDescent="0.3">
      <c r="Q38" s="24"/>
    </row>
    <row r="39" spans="1:17" x14ac:dyDescent="0.3">
      <c r="Q39" s="24"/>
    </row>
    <row r="40" spans="1:17" x14ac:dyDescent="0.3">
      <c r="Q40" s="24"/>
    </row>
    <row r="41" spans="1:17" x14ac:dyDescent="0.3">
      <c r="Q41" s="24"/>
    </row>
    <row r="42" spans="1:17" x14ac:dyDescent="0.3">
      <c r="Q42" s="24"/>
    </row>
    <row r="43" spans="1:17" x14ac:dyDescent="0.3">
      <c r="Q43" s="14"/>
    </row>
    <row r="44" spans="1:17" x14ac:dyDescent="0.3">
      <c r="Q44" s="24"/>
    </row>
    <row r="45" spans="1:17" x14ac:dyDescent="0.3">
      <c r="Q45" s="24"/>
    </row>
    <row r="46" spans="1:17" x14ac:dyDescent="0.3">
      <c r="Q46" s="24"/>
    </row>
  </sheetData>
  <mergeCells count="11">
    <mergeCell ref="A34:O34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hyperlinks>
    <hyperlink ref="Q2" location="Contenido!A1" display="Contenido" xr:uid="{B8972261-5761-4E80-969E-75B6A1CD0C90}"/>
  </hyperlinks>
  <printOptions horizontalCentered="1"/>
  <pageMargins left="0.19685039370078741" right="0.19685039370078741" top="0.39370078740157483" bottom="0" header="0.31496062992125984" footer="0.31496062992125984"/>
  <pageSetup orientation="landscape" r:id="rId1"/>
  <ignoredErrors>
    <ignoredError sqref="C1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C2CC9-C6B0-4E78-B760-00524A067E22}">
  <sheetPr>
    <tabColor rgb="FFF2DAB1"/>
    <pageSetUpPr fitToPage="1"/>
  </sheetPr>
  <dimension ref="A1:AA42"/>
  <sheetViews>
    <sheetView showGridLines="0" zoomScaleNormal="100" workbookViewId="0">
      <pane xSplit="1" ySplit="6" topLeftCell="B7" activePane="bottomRight" state="frozen"/>
      <selection activeCell="X6" sqref="B1:X1048576"/>
      <selection pane="topRight" activeCell="X6" sqref="B1:X1048576"/>
      <selection pane="bottomLeft" activeCell="X6" sqref="B1:X1048576"/>
      <selection pane="bottomRight" activeCell="B28" sqref="B28:X28"/>
    </sheetView>
  </sheetViews>
  <sheetFormatPr baseColWidth="10" defaultColWidth="11.44140625" defaultRowHeight="14.4" x14ac:dyDescent="0.3"/>
  <cols>
    <col min="1" max="1" width="18.77734375" style="1" customWidth="1"/>
    <col min="2" max="24" width="8.5546875" style="1" customWidth="1"/>
    <col min="25" max="25" width="14" style="12" customWidth="1"/>
    <col min="26" max="16384" width="11.44140625" style="1"/>
  </cols>
  <sheetData>
    <row r="1" spans="1:27" x14ac:dyDescent="0.3">
      <c r="A1" s="122" t="s">
        <v>135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7" x14ac:dyDescent="0.3">
      <c r="A2" s="122" t="s">
        <v>349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3"/>
      <c r="Y2" s="13" t="s">
        <v>0</v>
      </c>
    </row>
    <row r="3" spans="1:27" x14ac:dyDescent="0.3">
      <c r="A3" s="122" t="s">
        <v>350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7" x14ac:dyDescent="0.3">
      <c r="A4" s="122" t="s">
        <v>351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7" x14ac:dyDescent="0.3">
      <c r="A5" s="122" t="s">
        <v>110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4"/>
    </row>
    <row r="6" spans="1:27" ht="20.55" customHeight="1" x14ac:dyDescent="0.3">
      <c r="A6" s="15" t="s">
        <v>136</v>
      </c>
      <c r="B6" s="16">
        <v>2002</v>
      </c>
      <c r="C6" s="16">
        <v>2003</v>
      </c>
      <c r="D6" s="16">
        <v>2004</v>
      </c>
      <c r="E6" s="16">
        <v>2005</v>
      </c>
      <c r="F6" s="16">
        <v>2006</v>
      </c>
      <c r="G6" s="16">
        <v>2007</v>
      </c>
      <c r="H6" s="16">
        <v>2008</v>
      </c>
      <c r="I6" s="16">
        <v>2009</v>
      </c>
      <c r="J6" s="16">
        <v>2010</v>
      </c>
      <c r="K6" s="16">
        <v>2011</v>
      </c>
      <c r="L6" s="16">
        <v>2012</v>
      </c>
      <c r="M6" s="16">
        <v>2013</v>
      </c>
      <c r="N6" s="16">
        <v>2014</v>
      </c>
      <c r="O6" s="16">
        <v>2015</v>
      </c>
      <c r="P6" s="16">
        <v>2016</v>
      </c>
      <c r="Q6" s="16">
        <v>2017</v>
      </c>
      <c r="R6" s="16">
        <v>2018</v>
      </c>
      <c r="S6" s="16">
        <v>2019</v>
      </c>
      <c r="T6" s="16">
        <v>2020</v>
      </c>
      <c r="U6" s="16">
        <v>2021</v>
      </c>
      <c r="V6" s="16">
        <v>2022</v>
      </c>
      <c r="W6" s="16">
        <v>2023</v>
      </c>
      <c r="X6" s="16">
        <v>2024</v>
      </c>
    </row>
    <row r="7" spans="1:27" x14ac:dyDescent="0.3">
      <c r="A7" s="29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14"/>
    </row>
    <row r="8" spans="1:27" x14ac:dyDescent="0.3">
      <c r="A8" s="90" t="s">
        <v>137</v>
      </c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1"/>
      <c r="V8" s="91"/>
      <c r="W8" s="91"/>
      <c r="X8" s="91"/>
    </row>
    <row r="9" spans="1:27" x14ac:dyDescent="0.3">
      <c r="A9" s="27" t="s">
        <v>132</v>
      </c>
      <c r="B9" s="120">
        <f t="shared" ref="B9:T9" si="0">SUM(B10:B13)</f>
        <v>647</v>
      </c>
      <c r="C9" s="120">
        <f t="shared" si="0"/>
        <v>596</v>
      </c>
      <c r="D9" s="120">
        <f t="shared" si="0"/>
        <v>575</v>
      </c>
      <c r="E9" s="120">
        <f t="shared" si="0"/>
        <v>337</v>
      </c>
      <c r="F9" s="120">
        <f t="shared" si="0"/>
        <v>329</v>
      </c>
      <c r="G9" s="120">
        <f t="shared" si="0"/>
        <v>239</v>
      </c>
      <c r="H9" s="120">
        <f t="shared" si="0"/>
        <v>297</v>
      </c>
      <c r="I9" s="120">
        <f t="shared" si="0"/>
        <v>298</v>
      </c>
      <c r="J9" s="120">
        <f t="shared" si="0"/>
        <v>337</v>
      </c>
      <c r="K9" s="120">
        <f t="shared" si="0"/>
        <v>259</v>
      </c>
      <c r="L9" s="120">
        <f t="shared" si="0"/>
        <v>239</v>
      </c>
      <c r="M9" s="120">
        <f t="shared" si="0"/>
        <v>205</v>
      </c>
      <c r="N9" s="120">
        <f t="shared" si="0"/>
        <v>176</v>
      </c>
      <c r="O9" s="120">
        <f t="shared" si="0"/>
        <v>187</v>
      </c>
      <c r="P9" s="120">
        <f t="shared" si="0"/>
        <v>177</v>
      </c>
      <c r="Q9" s="120">
        <f t="shared" si="0"/>
        <v>208</v>
      </c>
      <c r="R9" s="120">
        <f t="shared" si="0"/>
        <v>226</v>
      </c>
      <c r="S9" s="120">
        <f t="shared" si="0"/>
        <v>188</v>
      </c>
      <c r="T9" s="120">
        <f t="shared" si="0"/>
        <v>233</v>
      </c>
      <c r="U9" s="120">
        <v>292</v>
      </c>
      <c r="V9" s="120">
        <v>227</v>
      </c>
      <c r="W9" s="120">
        <v>207</v>
      </c>
      <c r="X9" s="120">
        <v>202</v>
      </c>
      <c r="Z9" s="92"/>
    </row>
    <row r="10" spans="1:27" x14ac:dyDescent="0.3">
      <c r="A10" s="37" t="s">
        <v>139</v>
      </c>
      <c r="B10" s="115">
        <v>96</v>
      </c>
      <c r="C10" s="115">
        <v>89</v>
      </c>
      <c r="D10" s="115">
        <v>85</v>
      </c>
      <c r="E10" s="115">
        <v>42</v>
      </c>
      <c r="F10" s="115">
        <v>42</v>
      </c>
      <c r="G10" s="115">
        <v>30</v>
      </c>
      <c r="H10" s="115">
        <v>46</v>
      </c>
      <c r="I10" s="115">
        <v>42</v>
      </c>
      <c r="J10" s="115">
        <v>42</v>
      </c>
      <c r="K10" s="115">
        <v>34</v>
      </c>
      <c r="L10" s="115">
        <v>38</v>
      </c>
      <c r="M10" s="115">
        <v>42</v>
      </c>
      <c r="N10" s="115">
        <v>37</v>
      </c>
      <c r="O10" s="115">
        <v>32</v>
      </c>
      <c r="P10" s="115">
        <v>36</v>
      </c>
      <c r="Q10" s="115">
        <v>29</v>
      </c>
      <c r="R10" s="115">
        <v>31</v>
      </c>
      <c r="S10" s="115">
        <v>36</v>
      </c>
      <c r="T10" s="115">
        <v>45</v>
      </c>
      <c r="U10" s="115">
        <v>64</v>
      </c>
      <c r="V10" s="115">
        <v>42</v>
      </c>
      <c r="W10" s="115">
        <v>28</v>
      </c>
      <c r="X10" s="115">
        <v>24</v>
      </c>
      <c r="Y10" s="36"/>
      <c r="Z10" s="93"/>
      <c r="AA10" s="94"/>
    </row>
    <row r="11" spans="1:27" x14ac:dyDescent="0.3">
      <c r="A11" s="37" t="s">
        <v>140</v>
      </c>
      <c r="B11" s="115">
        <v>85</v>
      </c>
      <c r="C11" s="115">
        <v>113</v>
      </c>
      <c r="D11" s="115">
        <v>92</v>
      </c>
      <c r="E11" s="115">
        <v>58</v>
      </c>
      <c r="F11" s="115">
        <v>58</v>
      </c>
      <c r="G11" s="115">
        <v>37</v>
      </c>
      <c r="H11" s="115">
        <v>51</v>
      </c>
      <c r="I11" s="115">
        <v>51</v>
      </c>
      <c r="J11" s="115">
        <v>41</v>
      </c>
      <c r="K11" s="115">
        <v>48</v>
      </c>
      <c r="L11" s="115">
        <v>31</v>
      </c>
      <c r="M11" s="115">
        <v>47</v>
      </c>
      <c r="N11" s="115">
        <v>25</v>
      </c>
      <c r="O11" s="115">
        <v>33</v>
      </c>
      <c r="P11" s="115">
        <v>39</v>
      </c>
      <c r="Q11" s="115">
        <v>50</v>
      </c>
      <c r="R11" s="115">
        <v>47</v>
      </c>
      <c r="S11" s="115">
        <v>28</v>
      </c>
      <c r="T11" s="115">
        <v>51</v>
      </c>
      <c r="U11" s="115">
        <v>78</v>
      </c>
      <c r="V11" s="115">
        <v>57</v>
      </c>
      <c r="W11" s="115">
        <v>59</v>
      </c>
      <c r="X11" s="115">
        <v>56</v>
      </c>
      <c r="Z11" s="93"/>
      <c r="AA11" s="94"/>
    </row>
    <row r="12" spans="1:27" x14ac:dyDescent="0.3">
      <c r="A12" s="37" t="s">
        <v>141</v>
      </c>
      <c r="B12" s="115">
        <v>175</v>
      </c>
      <c r="C12" s="115">
        <v>152</v>
      </c>
      <c r="D12" s="115">
        <v>175</v>
      </c>
      <c r="E12" s="115">
        <v>80</v>
      </c>
      <c r="F12" s="115">
        <v>78</v>
      </c>
      <c r="G12" s="115">
        <v>68</v>
      </c>
      <c r="H12" s="115">
        <v>64</v>
      </c>
      <c r="I12" s="115">
        <v>69</v>
      </c>
      <c r="J12" s="115">
        <v>91</v>
      </c>
      <c r="K12" s="115">
        <v>54</v>
      </c>
      <c r="L12" s="115">
        <v>70</v>
      </c>
      <c r="M12" s="115">
        <v>52</v>
      </c>
      <c r="N12" s="115">
        <v>47</v>
      </c>
      <c r="O12" s="115">
        <v>45</v>
      </c>
      <c r="P12" s="115">
        <v>42</v>
      </c>
      <c r="Q12" s="115">
        <v>55</v>
      </c>
      <c r="R12" s="115">
        <v>57</v>
      </c>
      <c r="S12" s="115">
        <v>59</v>
      </c>
      <c r="T12" s="115">
        <v>56</v>
      </c>
      <c r="U12" s="115">
        <v>68</v>
      </c>
      <c r="V12" s="115">
        <v>62</v>
      </c>
      <c r="W12" s="115">
        <v>42</v>
      </c>
      <c r="X12" s="115">
        <v>64</v>
      </c>
      <c r="Y12" s="24"/>
      <c r="Z12" s="93"/>
      <c r="AA12" s="94"/>
    </row>
    <row r="13" spans="1:27" x14ac:dyDescent="0.3">
      <c r="A13" s="37" t="s">
        <v>142</v>
      </c>
      <c r="B13" s="115">
        <v>291</v>
      </c>
      <c r="C13" s="115">
        <v>242</v>
      </c>
      <c r="D13" s="115">
        <v>223</v>
      </c>
      <c r="E13" s="115">
        <v>157</v>
      </c>
      <c r="F13" s="115">
        <v>151</v>
      </c>
      <c r="G13" s="115">
        <v>104</v>
      </c>
      <c r="H13" s="115">
        <v>136</v>
      </c>
      <c r="I13" s="115">
        <v>136</v>
      </c>
      <c r="J13" s="115">
        <v>163</v>
      </c>
      <c r="K13" s="115">
        <v>123</v>
      </c>
      <c r="L13" s="115">
        <v>100</v>
      </c>
      <c r="M13" s="115">
        <v>64</v>
      </c>
      <c r="N13" s="115">
        <v>67</v>
      </c>
      <c r="O13" s="115">
        <v>77</v>
      </c>
      <c r="P13" s="115">
        <v>60</v>
      </c>
      <c r="Q13" s="115">
        <v>74</v>
      </c>
      <c r="R13" s="115">
        <v>91</v>
      </c>
      <c r="S13" s="115">
        <v>65</v>
      </c>
      <c r="T13" s="115">
        <v>81</v>
      </c>
      <c r="U13" s="115">
        <v>82</v>
      </c>
      <c r="V13" s="115">
        <v>66</v>
      </c>
      <c r="W13" s="115">
        <v>78</v>
      </c>
      <c r="X13" s="115">
        <v>58</v>
      </c>
      <c r="Y13" s="14"/>
      <c r="Z13" s="93"/>
      <c r="AA13" s="94"/>
    </row>
    <row r="14" spans="1:27" x14ac:dyDescent="0.3"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24"/>
      <c r="AA14" s="94"/>
    </row>
    <row r="15" spans="1:27" x14ac:dyDescent="0.3">
      <c r="A15" s="27" t="s">
        <v>133</v>
      </c>
      <c r="B15" s="120">
        <f t="shared" ref="B15:T15" si="1">SUM(B16:B19)</f>
        <v>100</v>
      </c>
      <c r="C15" s="120">
        <f t="shared" si="1"/>
        <v>57</v>
      </c>
      <c r="D15" s="120">
        <f t="shared" si="1"/>
        <v>85</v>
      </c>
      <c r="E15" s="120">
        <f t="shared" si="1"/>
        <v>33</v>
      </c>
      <c r="F15" s="120">
        <f t="shared" si="1"/>
        <v>41</v>
      </c>
      <c r="G15" s="120">
        <f t="shared" si="1"/>
        <v>12</v>
      </c>
      <c r="H15" s="120">
        <f t="shared" si="1"/>
        <v>26</v>
      </c>
      <c r="I15" s="120">
        <f t="shared" si="1"/>
        <v>20</v>
      </c>
      <c r="J15" s="120">
        <f t="shared" si="1"/>
        <v>20</v>
      </c>
      <c r="K15" s="120">
        <f t="shared" si="1"/>
        <v>43</v>
      </c>
      <c r="L15" s="120">
        <f t="shared" si="1"/>
        <v>40</v>
      </c>
      <c r="M15" s="120">
        <f t="shared" si="1"/>
        <v>19</v>
      </c>
      <c r="N15" s="120">
        <f t="shared" si="1"/>
        <v>12</v>
      </c>
      <c r="O15" s="120">
        <f t="shared" si="1"/>
        <v>14</v>
      </c>
      <c r="P15" s="120">
        <f t="shared" si="1"/>
        <v>8</v>
      </c>
      <c r="Q15" s="120">
        <f t="shared" si="1"/>
        <v>1</v>
      </c>
      <c r="R15" s="120">
        <f t="shared" si="1"/>
        <v>6</v>
      </c>
      <c r="S15" s="120">
        <f t="shared" si="1"/>
        <v>14</v>
      </c>
      <c r="T15" s="120">
        <f t="shared" si="1"/>
        <v>29</v>
      </c>
      <c r="U15" s="120">
        <v>0</v>
      </c>
      <c r="V15" s="120">
        <v>56</v>
      </c>
      <c r="W15" s="120">
        <v>38</v>
      </c>
      <c r="X15" s="120">
        <v>24</v>
      </c>
      <c r="Y15" s="25"/>
      <c r="AA15" s="94"/>
    </row>
    <row r="16" spans="1:27" x14ac:dyDescent="0.3">
      <c r="A16" s="37" t="s">
        <v>139</v>
      </c>
      <c r="B16" s="115">
        <v>19</v>
      </c>
      <c r="C16" s="115">
        <v>10</v>
      </c>
      <c r="D16" s="115">
        <v>26</v>
      </c>
      <c r="E16" s="115">
        <v>8</v>
      </c>
      <c r="F16" s="115">
        <v>8</v>
      </c>
      <c r="G16" s="115">
        <v>3</v>
      </c>
      <c r="H16" s="115">
        <v>6</v>
      </c>
      <c r="I16" s="115">
        <v>10</v>
      </c>
      <c r="J16" s="115">
        <v>5</v>
      </c>
      <c r="K16" s="115">
        <v>14</v>
      </c>
      <c r="L16" s="115">
        <v>13</v>
      </c>
      <c r="M16" s="115">
        <v>7</v>
      </c>
      <c r="N16" s="115">
        <v>0</v>
      </c>
      <c r="O16" s="115">
        <v>0</v>
      </c>
      <c r="P16" s="115">
        <v>0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3</v>
      </c>
      <c r="W16" s="115">
        <v>5</v>
      </c>
      <c r="X16" s="115">
        <v>3</v>
      </c>
      <c r="Y16" s="24"/>
      <c r="AA16" s="94"/>
    </row>
    <row r="17" spans="1:25" x14ac:dyDescent="0.3">
      <c r="A17" s="37" t="s">
        <v>140</v>
      </c>
      <c r="B17" s="115">
        <v>22</v>
      </c>
      <c r="C17" s="115">
        <v>18</v>
      </c>
      <c r="D17" s="115">
        <v>13</v>
      </c>
      <c r="E17" s="115">
        <v>6</v>
      </c>
      <c r="F17" s="115">
        <v>6</v>
      </c>
      <c r="G17" s="115">
        <v>3</v>
      </c>
      <c r="H17" s="115">
        <v>7</v>
      </c>
      <c r="I17" s="115">
        <v>6</v>
      </c>
      <c r="J17" s="115">
        <v>9</v>
      </c>
      <c r="K17" s="115">
        <v>11</v>
      </c>
      <c r="L17" s="115">
        <v>14</v>
      </c>
      <c r="M17" s="115">
        <v>6</v>
      </c>
      <c r="N17" s="115">
        <v>6</v>
      </c>
      <c r="O17" s="115">
        <v>8</v>
      </c>
      <c r="P17" s="115">
        <v>4</v>
      </c>
      <c r="Q17" s="115">
        <v>0</v>
      </c>
      <c r="R17" s="115">
        <v>3</v>
      </c>
      <c r="S17" s="115">
        <v>6</v>
      </c>
      <c r="T17" s="115">
        <v>11</v>
      </c>
      <c r="U17" s="115">
        <v>0</v>
      </c>
      <c r="V17" s="115">
        <v>28</v>
      </c>
      <c r="W17" s="115">
        <v>12</v>
      </c>
      <c r="X17" s="115">
        <v>12</v>
      </c>
      <c r="Y17" s="24"/>
    </row>
    <row r="18" spans="1:25" x14ac:dyDescent="0.3">
      <c r="A18" s="37" t="s">
        <v>141</v>
      </c>
      <c r="B18" s="115">
        <v>37</v>
      </c>
      <c r="C18" s="115">
        <v>23</v>
      </c>
      <c r="D18" s="115">
        <v>27</v>
      </c>
      <c r="E18" s="115">
        <v>12</v>
      </c>
      <c r="F18" s="115">
        <v>14</v>
      </c>
      <c r="G18" s="115">
        <v>4</v>
      </c>
      <c r="H18" s="115">
        <v>7</v>
      </c>
      <c r="I18" s="115">
        <v>0</v>
      </c>
      <c r="J18" s="115">
        <v>6</v>
      </c>
      <c r="K18" s="115">
        <v>15</v>
      </c>
      <c r="L18" s="115">
        <v>11</v>
      </c>
      <c r="M18" s="115">
        <v>6</v>
      </c>
      <c r="N18" s="115">
        <v>6</v>
      </c>
      <c r="O18" s="115">
        <v>5</v>
      </c>
      <c r="P18" s="115">
        <v>4</v>
      </c>
      <c r="Q18" s="115">
        <v>0</v>
      </c>
      <c r="R18" s="115">
        <v>0</v>
      </c>
      <c r="S18" s="115">
        <v>7</v>
      </c>
      <c r="T18" s="115">
        <v>9</v>
      </c>
      <c r="U18" s="115">
        <v>0</v>
      </c>
      <c r="V18" s="115">
        <v>19</v>
      </c>
      <c r="W18" s="115">
        <v>20</v>
      </c>
      <c r="X18" s="115">
        <v>7</v>
      </c>
      <c r="Y18" s="24"/>
    </row>
    <row r="19" spans="1:25" x14ac:dyDescent="0.3">
      <c r="A19" s="37" t="s">
        <v>142</v>
      </c>
      <c r="B19" s="115">
        <v>22</v>
      </c>
      <c r="C19" s="115">
        <v>6</v>
      </c>
      <c r="D19" s="115">
        <v>19</v>
      </c>
      <c r="E19" s="115">
        <v>7</v>
      </c>
      <c r="F19" s="115">
        <v>13</v>
      </c>
      <c r="G19" s="115">
        <v>2</v>
      </c>
      <c r="H19" s="115">
        <v>6</v>
      </c>
      <c r="I19" s="115">
        <v>4</v>
      </c>
      <c r="J19" s="115">
        <v>0</v>
      </c>
      <c r="K19" s="115">
        <v>3</v>
      </c>
      <c r="L19" s="115">
        <v>2</v>
      </c>
      <c r="M19" s="115">
        <v>0</v>
      </c>
      <c r="N19" s="115">
        <v>0</v>
      </c>
      <c r="O19" s="115">
        <v>1</v>
      </c>
      <c r="P19" s="115">
        <v>0</v>
      </c>
      <c r="Q19" s="115">
        <v>1</v>
      </c>
      <c r="R19" s="115">
        <v>3</v>
      </c>
      <c r="S19" s="115">
        <v>1</v>
      </c>
      <c r="T19" s="115">
        <v>9</v>
      </c>
      <c r="U19" s="115">
        <v>0</v>
      </c>
      <c r="V19" s="115">
        <v>6</v>
      </c>
      <c r="W19" s="115">
        <v>1</v>
      </c>
      <c r="X19" s="115">
        <v>2</v>
      </c>
      <c r="Y19" s="24"/>
    </row>
    <row r="20" spans="1:25" x14ac:dyDescent="0.3">
      <c r="A20" s="38"/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24"/>
    </row>
    <row r="21" spans="1:25" x14ac:dyDescent="0.3">
      <c r="A21" s="90" t="s">
        <v>143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24"/>
    </row>
    <row r="22" spans="1:25" x14ac:dyDescent="0.3">
      <c r="A22" s="27" t="s">
        <v>132</v>
      </c>
      <c r="B22" s="121">
        <f t="shared" ref="B22:T26" si="2">+B9/(B9+B15)*100</f>
        <v>86.613119143239629</v>
      </c>
      <c r="C22" s="121">
        <f t="shared" si="2"/>
        <v>91.271056661562028</v>
      </c>
      <c r="D22" s="121">
        <f t="shared" si="2"/>
        <v>87.121212121212125</v>
      </c>
      <c r="E22" s="121">
        <f t="shared" si="2"/>
        <v>91.081081081081081</v>
      </c>
      <c r="F22" s="121">
        <f t="shared" si="2"/>
        <v>88.918918918918919</v>
      </c>
      <c r="G22" s="121">
        <f t="shared" si="2"/>
        <v>95.2191235059761</v>
      </c>
      <c r="H22" s="121">
        <f t="shared" si="2"/>
        <v>91.950464396284829</v>
      </c>
      <c r="I22" s="121">
        <f t="shared" si="2"/>
        <v>93.710691823899367</v>
      </c>
      <c r="J22" s="121">
        <f t="shared" si="2"/>
        <v>94.397759103641448</v>
      </c>
      <c r="K22" s="121">
        <f t="shared" si="2"/>
        <v>85.761589403973517</v>
      </c>
      <c r="L22" s="121">
        <f t="shared" si="2"/>
        <v>85.663082437275989</v>
      </c>
      <c r="M22" s="121">
        <f t="shared" si="2"/>
        <v>91.517857142857139</v>
      </c>
      <c r="N22" s="121">
        <f t="shared" si="2"/>
        <v>93.61702127659575</v>
      </c>
      <c r="O22" s="121">
        <f t="shared" si="2"/>
        <v>93.03482587064677</v>
      </c>
      <c r="P22" s="121">
        <f t="shared" si="2"/>
        <v>95.675675675675677</v>
      </c>
      <c r="Q22" s="121">
        <f t="shared" si="2"/>
        <v>99.52153110047847</v>
      </c>
      <c r="R22" s="121">
        <f t="shared" si="2"/>
        <v>97.41379310344827</v>
      </c>
      <c r="S22" s="121">
        <f t="shared" si="2"/>
        <v>93.069306930693074</v>
      </c>
      <c r="T22" s="121">
        <f t="shared" si="2"/>
        <v>88.931297709923669</v>
      </c>
      <c r="U22" s="121">
        <v>100</v>
      </c>
      <c r="V22" s="121">
        <v>80.21201413427562</v>
      </c>
      <c r="W22" s="121">
        <v>84.489795918367349</v>
      </c>
      <c r="X22" s="121">
        <v>89.380530973451329</v>
      </c>
      <c r="Y22" s="24"/>
    </row>
    <row r="23" spans="1:25" x14ac:dyDescent="0.3">
      <c r="A23" s="37" t="s">
        <v>139</v>
      </c>
      <c r="B23" s="117">
        <f t="shared" si="2"/>
        <v>83.478260869565219</v>
      </c>
      <c r="C23" s="117">
        <f t="shared" si="2"/>
        <v>89.898989898989896</v>
      </c>
      <c r="D23" s="117">
        <f t="shared" si="2"/>
        <v>76.576576576576571</v>
      </c>
      <c r="E23" s="117">
        <f t="shared" si="2"/>
        <v>84</v>
      </c>
      <c r="F23" s="117">
        <f t="shared" si="2"/>
        <v>84</v>
      </c>
      <c r="G23" s="117">
        <f t="shared" si="2"/>
        <v>90.909090909090907</v>
      </c>
      <c r="H23" s="117">
        <f t="shared" si="2"/>
        <v>88.461538461538453</v>
      </c>
      <c r="I23" s="117">
        <f t="shared" si="2"/>
        <v>80.769230769230774</v>
      </c>
      <c r="J23" s="117">
        <f t="shared" si="2"/>
        <v>89.361702127659569</v>
      </c>
      <c r="K23" s="117">
        <f t="shared" si="2"/>
        <v>70.833333333333343</v>
      </c>
      <c r="L23" s="117">
        <f t="shared" si="2"/>
        <v>74.509803921568633</v>
      </c>
      <c r="M23" s="117">
        <f t="shared" si="2"/>
        <v>85.714285714285708</v>
      </c>
      <c r="N23" s="117">
        <f t="shared" si="2"/>
        <v>100</v>
      </c>
      <c r="O23" s="117">
        <f t="shared" si="2"/>
        <v>100</v>
      </c>
      <c r="P23" s="117">
        <f t="shared" si="2"/>
        <v>100</v>
      </c>
      <c r="Q23" s="117">
        <f t="shared" si="2"/>
        <v>100</v>
      </c>
      <c r="R23" s="117">
        <f t="shared" si="2"/>
        <v>100</v>
      </c>
      <c r="S23" s="117">
        <f t="shared" si="2"/>
        <v>100</v>
      </c>
      <c r="T23" s="117">
        <f t="shared" si="2"/>
        <v>100</v>
      </c>
      <c r="U23" s="117">
        <v>100</v>
      </c>
      <c r="V23" s="117">
        <v>93.333333333333329</v>
      </c>
      <c r="W23" s="117">
        <v>84.848484848484844</v>
      </c>
      <c r="X23" s="117">
        <v>88.888888888888886</v>
      </c>
      <c r="Y23" s="24"/>
    </row>
    <row r="24" spans="1:25" x14ac:dyDescent="0.3">
      <c r="A24" s="37" t="s">
        <v>140</v>
      </c>
      <c r="B24" s="117">
        <f t="shared" si="2"/>
        <v>79.43925233644859</v>
      </c>
      <c r="C24" s="117">
        <f t="shared" si="2"/>
        <v>86.25954198473282</v>
      </c>
      <c r="D24" s="117">
        <f t="shared" si="2"/>
        <v>87.61904761904762</v>
      </c>
      <c r="E24" s="117">
        <f t="shared" si="2"/>
        <v>90.625</v>
      </c>
      <c r="F24" s="117">
        <f t="shared" si="2"/>
        <v>90.625</v>
      </c>
      <c r="G24" s="117">
        <f t="shared" si="2"/>
        <v>92.5</v>
      </c>
      <c r="H24" s="117">
        <f t="shared" si="2"/>
        <v>87.931034482758619</v>
      </c>
      <c r="I24" s="117">
        <f t="shared" si="2"/>
        <v>89.473684210526315</v>
      </c>
      <c r="J24" s="117">
        <f t="shared" si="2"/>
        <v>82</v>
      </c>
      <c r="K24" s="117">
        <f t="shared" si="2"/>
        <v>81.355932203389841</v>
      </c>
      <c r="L24" s="117">
        <f t="shared" si="2"/>
        <v>68.888888888888886</v>
      </c>
      <c r="M24" s="117">
        <f t="shared" si="2"/>
        <v>88.679245283018872</v>
      </c>
      <c r="N24" s="117">
        <f t="shared" si="2"/>
        <v>80.645161290322577</v>
      </c>
      <c r="O24" s="117">
        <f t="shared" si="2"/>
        <v>80.487804878048792</v>
      </c>
      <c r="P24" s="117">
        <f t="shared" si="2"/>
        <v>90.697674418604649</v>
      </c>
      <c r="Q24" s="117">
        <f t="shared" si="2"/>
        <v>100</v>
      </c>
      <c r="R24" s="117">
        <f t="shared" si="2"/>
        <v>94</v>
      </c>
      <c r="S24" s="117">
        <f t="shared" si="2"/>
        <v>82.35294117647058</v>
      </c>
      <c r="T24" s="117">
        <f t="shared" si="2"/>
        <v>82.258064516129039</v>
      </c>
      <c r="U24" s="117">
        <v>100</v>
      </c>
      <c r="V24" s="117">
        <v>67.058823529411754</v>
      </c>
      <c r="W24" s="117">
        <v>83.098591549295776</v>
      </c>
      <c r="X24" s="117">
        <v>82.35294117647058</v>
      </c>
      <c r="Y24" s="24"/>
    </row>
    <row r="25" spans="1:25" x14ac:dyDescent="0.3">
      <c r="A25" s="37" t="s">
        <v>141</v>
      </c>
      <c r="B25" s="117">
        <f t="shared" si="2"/>
        <v>82.547169811320757</v>
      </c>
      <c r="C25" s="117">
        <f t="shared" si="2"/>
        <v>86.857142857142861</v>
      </c>
      <c r="D25" s="117">
        <f t="shared" si="2"/>
        <v>86.633663366336634</v>
      </c>
      <c r="E25" s="117">
        <f t="shared" si="2"/>
        <v>86.956521739130437</v>
      </c>
      <c r="F25" s="117">
        <f t="shared" si="2"/>
        <v>84.782608695652172</v>
      </c>
      <c r="G25" s="117">
        <f t="shared" si="2"/>
        <v>94.444444444444443</v>
      </c>
      <c r="H25" s="117">
        <f t="shared" si="2"/>
        <v>90.140845070422543</v>
      </c>
      <c r="I25" s="117">
        <f t="shared" si="2"/>
        <v>100</v>
      </c>
      <c r="J25" s="117">
        <f t="shared" si="2"/>
        <v>93.814432989690715</v>
      </c>
      <c r="K25" s="117">
        <f t="shared" si="2"/>
        <v>78.260869565217391</v>
      </c>
      <c r="L25" s="117">
        <f t="shared" si="2"/>
        <v>86.419753086419746</v>
      </c>
      <c r="M25" s="117">
        <f t="shared" si="2"/>
        <v>89.65517241379311</v>
      </c>
      <c r="N25" s="117">
        <f t="shared" si="2"/>
        <v>88.679245283018872</v>
      </c>
      <c r="O25" s="117">
        <f t="shared" si="2"/>
        <v>90</v>
      </c>
      <c r="P25" s="117">
        <f t="shared" si="2"/>
        <v>91.304347826086953</v>
      </c>
      <c r="Q25" s="117">
        <f t="shared" si="2"/>
        <v>100</v>
      </c>
      <c r="R25" s="117">
        <f t="shared" si="2"/>
        <v>100</v>
      </c>
      <c r="S25" s="117">
        <f t="shared" si="2"/>
        <v>89.393939393939391</v>
      </c>
      <c r="T25" s="117">
        <f t="shared" si="2"/>
        <v>86.15384615384616</v>
      </c>
      <c r="U25" s="117">
        <v>100</v>
      </c>
      <c r="V25" s="117">
        <v>76.543209876543202</v>
      </c>
      <c r="W25" s="117">
        <v>67.741935483870961</v>
      </c>
      <c r="X25" s="117">
        <v>90.140845070422543</v>
      </c>
      <c r="Y25" s="24"/>
    </row>
    <row r="26" spans="1:25" x14ac:dyDescent="0.3">
      <c r="A26" s="37" t="s">
        <v>142</v>
      </c>
      <c r="B26" s="117">
        <f t="shared" si="2"/>
        <v>92.971246006389777</v>
      </c>
      <c r="C26" s="117">
        <f t="shared" si="2"/>
        <v>97.58064516129032</v>
      </c>
      <c r="D26" s="117">
        <f t="shared" si="2"/>
        <v>92.148760330578511</v>
      </c>
      <c r="E26" s="117">
        <f t="shared" si="2"/>
        <v>95.731707317073173</v>
      </c>
      <c r="F26" s="117">
        <f t="shared" si="2"/>
        <v>92.073170731707322</v>
      </c>
      <c r="G26" s="117">
        <f t="shared" si="2"/>
        <v>98.113207547169807</v>
      </c>
      <c r="H26" s="117">
        <f t="shared" si="2"/>
        <v>95.774647887323937</v>
      </c>
      <c r="I26" s="117">
        <f t="shared" si="2"/>
        <v>97.142857142857139</v>
      </c>
      <c r="J26" s="117">
        <f t="shared" si="2"/>
        <v>100</v>
      </c>
      <c r="K26" s="117">
        <f t="shared" si="2"/>
        <v>97.61904761904762</v>
      </c>
      <c r="L26" s="117">
        <f t="shared" si="2"/>
        <v>98.039215686274503</v>
      </c>
      <c r="M26" s="117">
        <f t="shared" si="2"/>
        <v>100</v>
      </c>
      <c r="N26" s="117">
        <f t="shared" si="2"/>
        <v>100</v>
      </c>
      <c r="O26" s="117">
        <f t="shared" si="2"/>
        <v>98.71794871794873</v>
      </c>
      <c r="P26" s="117">
        <f t="shared" si="2"/>
        <v>100</v>
      </c>
      <c r="Q26" s="117">
        <f t="shared" si="2"/>
        <v>98.666666666666671</v>
      </c>
      <c r="R26" s="117">
        <f t="shared" si="2"/>
        <v>96.808510638297875</v>
      </c>
      <c r="S26" s="117">
        <f t="shared" si="2"/>
        <v>98.484848484848484</v>
      </c>
      <c r="T26" s="117">
        <f t="shared" si="2"/>
        <v>90</v>
      </c>
      <c r="U26" s="117">
        <v>100</v>
      </c>
      <c r="V26" s="117">
        <v>91.666666666666657</v>
      </c>
      <c r="W26" s="117">
        <v>98.734177215189874</v>
      </c>
      <c r="X26" s="117">
        <v>96.666666666666671</v>
      </c>
      <c r="Y26" s="24"/>
    </row>
    <row r="27" spans="1:25" x14ac:dyDescent="0.3"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24"/>
    </row>
    <row r="28" spans="1:25" x14ac:dyDescent="0.3">
      <c r="A28" s="27" t="s">
        <v>133</v>
      </c>
      <c r="B28" s="121">
        <f t="shared" ref="B28:T32" si="3">+B15/(B15+B9)*100</f>
        <v>13.386880856760374</v>
      </c>
      <c r="C28" s="121">
        <f t="shared" si="3"/>
        <v>8.7289433384379791</v>
      </c>
      <c r="D28" s="121">
        <f t="shared" si="3"/>
        <v>12.878787878787879</v>
      </c>
      <c r="E28" s="121">
        <f t="shared" si="3"/>
        <v>8.9189189189189193</v>
      </c>
      <c r="F28" s="121">
        <f t="shared" si="3"/>
        <v>11.081081081081082</v>
      </c>
      <c r="G28" s="121">
        <f t="shared" si="3"/>
        <v>4.7808764940239046</v>
      </c>
      <c r="H28" s="121">
        <f t="shared" si="3"/>
        <v>8.0495356037151709</v>
      </c>
      <c r="I28" s="121">
        <f t="shared" si="3"/>
        <v>6.2893081761006293</v>
      </c>
      <c r="J28" s="121">
        <f t="shared" si="3"/>
        <v>5.6022408963585439</v>
      </c>
      <c r="K28" s="121">
        <f t="shared" si="3"/>
        <v>14.23841059602649</v>
      </c>
      <c r="L28" s="121">
        <f t="shared" si="3"/>
        <v>14.336917562724013</v>
      </c>
      <c r="M28" s="121">
        <f t="shared" si="3"/>
        <v>8.4821428571428577</v>
      </c>
      <c r="N28" s="121">
        <f t="shared" si="3"/>
        <v>6.3829787234042552</v>
      </c>
      <c r="O28" s="121">
        <f t="shared" si="3"/>
        <v>6.9651741293532341</v>
      </c>
      <c r="P28" s="121">
        <f t="shared" si="3"/>
        <v>4.3243243243243246</v>
      </c>
      <c r="Q28" s="121">
        <f t="shared" si="3"/>
        <v>0.4784688995215311</v>
      </c>
      <c r="R28" s="121">
        <f t="shared" si="3"/>
        <v>2.5862068965517242</v>
      </c>
      <c r="S28" s="121">
        <f t="shared" si="3"/>
        <v>6.9306930693069315</v>
      </c>
      <c r="T28" s="121">
        <f t="shared" si="3"/>
        <v>11.068702290076336</v>
      </c>
      <c r="U28" s="121">
        <v>0</v>
      </c>
      <c r="V28" s="121">
        <v>19.78798586572438</v>
      </c>
      <c r="W28" s="121">
        <v>15.510204081632653</v>
      </c>
      <c r="X28" s="121">
        <v>10.619469026548673</v>
      </c>
      <c r="Y28" s="24"/>
    </row>
    <row r="29" spans="1:25" x14ac:dyDescent="0.3">
      <c r="A29" s="37" t="s">
        <v>139</v>
      </c>
      <c r="B29" s="117">
        <f t="shared" si="3"/>
        <v>16.521739130434781</v>
      </c>
      <c r="C29" s="117">
        <f t="shared" si="3"/>
        <v>10.1010101010101</v>
      </c>
      <c r="D29" s="117">
        <f t="shared" si="3"/>
        <v>23.423423423423422</v>
      </c>
      <c r="E29" s="117">
        <f t="shared" si="3"/>
        <v>16</v>
      </c>
      <c r="F29" s="117">
        <f t="shared" si="3"/>
        <v>16</v>
      </c>
      <c r="G29" s="117">
        <f t="shared" si="3"/>
        <v>9.0909090909090917</v>
      </c>
      <c r="H29" s="117">
        <f t="shared" si="3"/>
        <v>11.538461538461538</v>
      </c>
      <c r="I29" s="117">
        <f t="shared" si="3"/>
        <v>19.230769230769234</v>
      </c>
      <c r="J29" s="117">
        <f t="shared" si="3"/>
        <v>10.638297872340425</v>
      </c>
      <c r="K29" s="117">
        <f t="shared" si="3"/>
        <v>29.166666666666668</v>
      </c>
      <c r="L29" s="117">
        <f t="shared" si="3"/>
        <v>25.490196078431371</v>
      </c>
      <c r="M29" s="117">
        <f t="shared" si="3"/>
        <v>14.285714285714285</v>
      </c>
      <c r="N29" s="117">
        <f t="shared" si="3"/>
        <v>0</v>
      </c>
      <c r="O29" s="117">
        <f t="shared" si="3"/>
        <v>0</v>
      </c>
      <c r="P29" s="117">
        <f t="shared" si="3"/>
        <v>0</v>
      </c>
      <c r="Q29" s="117">
        <f t="shared" si="3"/>
        <v>0</v>
      </c>
      <c r="R29" s="117">
        <f t="shared" si="3"/>
        <v>0</v>
      </c>
      <c r="S29" s="117">
        <f t="shared" si="3"/>
        <v>0</v>
      </c>
      <c r="T29" s="117">
        <f t="shared" si="3"/>
        <v>0</v>
      </c>
      <c r="U29" s="117">
        <v>0</v>
      </c>
      <c r="V29" s="117">
        <v>6.666666666666667</v>
      </c>
      <c r="W29" s="117">
        <v>15.151515151515152</v>
      </c>
      <c r="X29" s="117">
        <v>11.111111111111111</v>
      </c>
      <c r="Y29" s="24"/>
    </row>
    <row r="30" spans="1:25" x14ac:dyDescent="0.3">
      <c r="A30" s="37" t="s">
        <v>140</v>
      </c>
      <c r="B30" s="117">
        <f t="shared" si="3"/>
        <v>20.5607476635514</v>
      </c>
      <c r="C30" s="117">
        <f t="shared" si="3"/>
        <v>13.740458015267176</v>
      </c>
      <c r="D30" s="117">
        <f t="shared" si="3"/>
        <v>12.380952380952381</v>
      </c>
      <c r="E30" s="117">
        <f t="shared" si="3"/>
        <v>9.375</v>
      </c>
      <c r="F30" s="117">
        <f t="shared" si="3"/>
        <v>9.375</v>
      </c>
      <c r="G30" s="117">
        <f t="shared" si="3"/>
        <v>7.5</v>
      </c>
      <c r="H30" s="117">
        <f t="shared" si="3"/>
        <v>12.068965517241379</v>
      </c>
      <c r="I30" s="117">
        <f t="shared" si="3"/>
        <v>10.526315789473683</v>
      </c>
      <c r="J30" s="117">
        <f t="shared" si="3"/>
        <v>18</v>
      </c>
      <c r="K30" s="117">
        <f t="shared" si="3"/>
        <v>18.64406779661017</v>
      </c>
      <c r="L30" s="117">
        <f t="shared" si="3"/>
        <v>31.111111111111111</v>
      </c>
      <c r="M30" s="117">
        <f t="shared" si="3"/>
        <v>11.320754716981133</v>
      </c>
      <c r="N30" s="117">
        <f t="shared" si="3"/>
        <v>19.35483870967742</v>
      </c>
      <c r="O30" s="117">
        <f t="shared" si="3"/>
        <v>19.512195121951219</v>
      </c>
      <c r="P30" s="117">
        <f t="shared" si="3"/>
        <v>9.3023255813953494</v>
      </c>
      <c r="Q30" s="117">
        <f t="shared" si="3"/>
        <v>0</v>
      </c>
      <c r="R30" s="117">
        <f t="shared" si="3"/>
        <v>6</v>
      </c>
      <c r="S30" s="117">
        <f t="shared" si="3"/>
        <v>17.647058823529413</v>
      </c>
      <c r="T30" s="117">
        <f t="shared" si="3"/>
        <v>17.741935483870968</v>
      </c>
      <c r="U30" s="117">
        <v>0</v>
      </c>
      <c r="V30" s="117">
        <v>32.941176470588232</v>
      </c>
      <c r="W30" s="117">
        <v>16.901408450704224</v>
      </c>
      <c r="X30" s="117">
        <v>17.647058823529413</v>
      </c>
      <c r="Y30" s="24"/>
    </row>
    <row r="31" spans="1:25" x14ac:dyDescent="0.3">
      <c r="A31" s="37" t="s">
        <v>141</v>
      </c>
      <c r="B31" s="117">
        <f t="shared" si="3"/>
        <v>17.452830188679243</v>
      </c>
      <c r="C31" s="117">
        <f t="shared" si="3"/>
        <v>13.142857142857142</v>
      </c>
      <c r="D31" s="117">
        <f t="shared" si="3"/>
        <v>13.366336633663368</v>
      </c>
      <c r="E31" s="117">
        <f t="shared" si="3"/>
        <v>13.043478260869565</v>
      </c>
      <c r="F31" s="117">
        <f t="shared" si="3"/>
        <v>15.217391304347828</v>
      </c>
      <c r="G31" s="117">
        <f t="shared" si="3"/>
        <v>5.5555555555555554</v>
      </c>
      <c r="H31" s="117">
        <f t="shared" si="3"/>
        <v>9.8591549295774641</v>
      </c>
      <c r="I31" s="117">
        <f t="shared" si="3"/>
        <v>0</v>
      </c>
      <c r="J31" s="117">
        <f t="shared" si="3"/>
        <v>6.1855670103092786</v>
      </c>
      <c r="K31" s="117">
        <f t="shared" si="3"/>
        <v>21.739130434782609</v>
      </c>
      <c r="L31" s="117">
        <f t="shared" si="3"/>
        <v>13.580246913580247</v>
      </c>
      <c r="M31" s="117">
        <f t="shared" si="3"/>
        <v>10.344827586206897</v>
      </c>
      <c r="N31" s="117">
        <f t="shared" si="3"/>
        <v>11.320754716981133</v>
      </c>
      <c r="O31" s="117">
        <f t="shared" si="3"/>
        <v>10</v>
      </c>
      <c r="P31" s="117">
        <f t="shared" si="3"/>
        <v>8.695652173913043</v>
      </c>
      <c r="Q31" s="117">
        <f t="shared" si="3"/>
        <v>0</v>
      </c>
      <c r="R31" s="117">
        <f t="shared" si="3"/>
        <v>0</v>
      </c>
      <c r="S31" s="117">
        <f t="shared" si="3"/>
        <v>10.606060606060606</v>
      </c>
      <c r="T31" s="117">
        <f t="shared" si="3"/>
        <v>13.846153846153847</v>
      </c>
      <c r="U31" s="117">
        <v>0</v>
      </c>
      <c r="V31" s="117">
        <v>23.456790123456788</v>
      </c>
      <c r="W31" s="117">
        <v>32.258064516129032</v>
      </c>
      <c r="X31" s="117">
        <v>9.8591549295774641</v>
      </c>
      <c r="Y31" s="24"/>
    </row>
    <row r="32" spans="1:25" ht="15" thickBot="1" x14ac:dyDescent="0.35">
      <c r="A32" s="37" t="s">
        <v>142</v>
      </c>
      <c r="B32" s="117">
        <f t="shared" si="3"/>
        <v>7.0287539936102235</v>
      </c>
      <c r="C32" s="117">
        <f t="shared" si="3"/>
        <v>2.4193548387096775</v>
      </c>
      <c r="D32" s="117">
        <f t="shared" si="3"/>
        <v>7.8512396694214877</v>
      </c>
      <c r="E32" s="117">
        <f t="shared" si="3"/>
        <v>4.2682926829268295</v>
      </c>
      <c r="F32" s="117">
        <f t="shared" si="3"/>
        <v>7.9268292682926829</v>
      </c>
      <c r="G32" s="117">
        <f t="shared" si="3"/>
        <v>1.8867924528301887</v>
      </c>
      <c r="H32" s="117">
        <f t="shared" si="3"/>
        <v>4.225352112676056</v>
      </c>
      <c r="I32" s="117">
        <f t="shared" si="3"/>
        <v>2.8571428571428572</v>
      </c>
      <c r="J32" s="117">
        <f t="shared" si="3"/>
        <v>0</v>
      </c>
      <c r="K32" s="117">
        <f t="shared" si="3"/>
        <v>2.3809523809523809</v>
      </c>
      <c r="L32" s="117">
        <f t="shared" si="3"/>
        <v>1.9607843137254901</v>
      </c>
      <c r="M32" s="117">
        <f t="shared" si="3"/>
        <v>0</v>
      </c>
      <c r="N32" s="117">
        <f t="shared" si="3"/>
        <v>0</v>
      </c>
      <c r="O32" s="117">
        <f t="shared" si="3"/>
        <v>1.2820512820512819</v>
      </c>
      <c r="P32" s="117">
        <f t="shared" si="3"/>
        <v>0</v>
      </c>
      <c r="Q32" s="117">
        <f t="shared" si="3"/>
        <v>1.3333333333333335</v>
      </c>
      <c r="R32" s="117">
        <f t="shared" si="3"/>
        <v>3.1914893617021276</v>
      </c>
      <c r="S32" s="117">
        <f t="shared" si="3"/>
        <v>1.5151515151515151</v>
      </c>
      <c r="T32" s="117">
        <f t="shared" si="3"/>
        <v>10</v>
      </c>
      <c r="U32" s="117">
        <v>0</v>
      </c>
      <c r="V32" s="117">
        <v>8.3333333333333321</v>
      </c>
      <c r="W32" s="117">
        <v>1.2658227848101267</v>
      </c>
      <c r="X32" s="117">
        <v>3.3333333333333335</v>
      </c>
      <c r="Y32" s="24"/>
    </row>
    <row r="33" spans="1:25" x14ac:dyDescent="0.3">
      <c r="A33" s="95" t="s">
        <v>355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118"/>
      <c r="V33" s="118"/>
      <c r="W33" s="118"/>
      <c r="X33" s="118"/>
      <c r="Y33" s="24"/>
    </row>
    <row r="34" spans="1:25" x14ac:dyDescent="0.3">
      <c r="Y34" s="24"/>
    </row>
    <row r="35" spans="1:25" x14ac:dyDescent="0.3">
      <c r="Y35" s="24"/>
    </row>
    <row r="36" spans="1:25" x14ac:dyDescent="0.3">
      <c r="Y36" s="24"/>
    </row>
    <row r="37" spans="1:25" x14ac:dyDescent="0.3">
      <c r="Y37" s="24"/>
    </row>
    <row r="38" spans="1:25" x14ac:dyDescent="0.3">
      <c r="Y38" s="24"/>
    </row>
    <row r="39" spans="1:25" x14ac:dyDescent="0.3">
      <c r="Y39" s="14"/>
    </row>
    <row r="40" spans="1:25" x14ac:dyDescent="0.3">
      <c r="Y40" s="24"/>
    </row>
    <row r="41" spans="1:25" x14ac:dyDescent="0.3">
      <c r="Y41" s="24"/>
    </row>
    <row r="42" spans="1:25" x14ac:dyDescent="0.3">
      <c r="Y42" s="24"/>
    </row>
  </sheetData>
  <mergeCells count="5">
    <mergeCell ref="A1:X1"/>
    <mergeCell ref="A2:X2"/>
    <mergeCell ref="A3:X3"/>
    <mergeCell ref="A4:X4"/>
    <mergeCell ref="A5:X5"/>
  </mergeCells>
  <hyperlinks>
    <hyperlink ref="Y2" location="Contenido!A1" display="Contenido" xr:uid="{8724C297-580A-4E19-A10D-E7E208F23732}"/>
  </hyperlinks>
  <printOptions horizontalCentered="1"/>
  <pageMargins left="0.19685039370078741" right="0.19685039370078741" top="0.39370078740157483" bottom="0" header="0.31496062992125984" footer="0.31496062992125984"/>
  <pageSetup scale="6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01EC971B95E24A9AEAEED059930875" ma:contentTypeVersion="10" ma:contentTypeDescription="Create a new document." ma:contentTypeScope="" ma:versionID="61cdbbc38002ed7cc149511c384e4615">
  <xsd:schema xmlns:xsd="http://www.w3.org/2001/XMLSchema" xmlns:xs="http://www.w3.org/2001/XMLSchema" xmlns:p="http://schemas.microsoft.com/office/2006/metadata/properties" xmlns:ns3="9fc13815-1b3c-4a1f-b62a-6a736b074d25" targetNamespace="http://schemas.microsoft.com/office/2006/metadata/properties" ma:root="true" ma:fieldsID="cdf09ecd243f6b43c79c4cb760ef013c" ns3:_="">
    <xsd:import namespace="9fc13815-1b3c-4a1f-b62a-6a736b074d2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c13815-1b3c-4a1f-b62a-6a736b074d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fc13815-1b3c-4a1f-b62a-6a736b074d2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B34217-D29E-48B2-9480-45B37AD54D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c13815-1b3c-4a1f-b62a-6a736b074d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7DF0FB6-229F-4905-BEA1-5CEF92F697E8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9fc13815-1b3c-4a1f-b62a-6a736b074d25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1BA4102-40EE-4EA5-82CD-4E89271B3F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87</vt:i4>
      </vt:variant>
      <vt:variant>
        <vt:lpstr>Rangos con nombre</vt:lpstr>
      </vt:variant>
      <vt:variant>
        <vt:i4>86</vt:i4>
      </vt:variant>
    </vt:vector>
  </HeadingPairs>
  <TitlesOfParts>
    <vt:vector size="173" baseType="lpstr">
      <vt:lpstr>Portada</vt:lpstr>
      <vt:lpstr>Funcionarios</vt:lpstr>
      <vt:lpstr>Contenido</vt:lpstr>
      <vt:lpstr>Serie Histórica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I y II Ciclos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Escuelas Nocturnas</vt:lpstr>
      <vt:lpstr>C32</vt:lpstr>
      <vt:lpstr>C33</vt:lpstr>
      <vt:lpstr>Total Colegios</vt:lpstr>
      <vt:lpstr>C34</vt:lpstr>
      <vt:lpstr>C35</vt:lpstr>
      <vt:lpstr>C36</vt:lpstr>
      <vt:lpstr>C37</vt:lpstr>
      <vt:lpstr>C38</vt:lpstr>
      <vt:lpstr>C39</vt:lpstr>
      <vt:lpstr>C40</vt:lpstr>
      <vt:lpstr>C41</vt:lpstr>
      <vt:lpstr>C42</vt:lpstr>
      <vt:lpstr>C43</vt:lpstr>
      <vt:lpstr>C44</vt:lpstr>
      <vt:lpstr>C45</vt:lpstr>
      <vt:lpstr>C46</vt:lpstr>
      <vt:lpstr>C47</vt:lpstr>
      <vt:lpstr>C48</vt:lpstr>
      <vt:lpstr>C49</vt:lpstr>
      <vt:lpstr>Académica Diurna</vt:lpstr>
      <vt:lpstr>C50</vt:lpstr>
      <vt:lpstr>C51</vt:lpstr>
      <vt:lpstr>C52</vt:lpstr>
      <vt:lpstr>C53</vt:lpstr>
      <vt:lpstr>C54</vt:lpstr>
      <vt:lpstr>C55</vt:lpstr>
      <vt:lpstr>Técnica Diurna</vt:lpstr>
      <vt:lpstr>C56</vt:lpstr>
      <vt:lpstr>C57</vt:lpstr>
      <vt:lpstr>C58</vt:lpstr>
      <vt:lpstr>C59</vt:lpstr>
      <vt:lpstr>C60</vt:lpstr>
      <vt:lpstr>C61</vt:lpstr>
      <vt:lpstr>Académica Nocturna</vt:lpstr>
      <vt:lpstr>C62</vt:lpstr>
      <vt:lpstr>C63</vt:lpstr>
      <vt:lpstr>C64</vt:lpstr>
      <vt:lpstr>C65</vt:lpstr>
      <vt:lpstr>C66</vt:lpstr>
      <vt:lpstr>C67</vt:lpstr>
      <vt:lpstr>Técnica Nocturna</vt:lpstr>
      <vt:lpstr>C68</vt:lpstr>
      <vt:lpstr>C69</vt:lpstr>
      <vt:lpstr>C70</vt:lpstr>
      <vt:lpstr>C71</vt:lpstr>
      <vt:lpstr>C72</vt:lpstr>
      <vt:lpstr>C73</vt:lpstr>
      <vt:lpstr>Programa Aula Edad</vt:lpstr>
      <vt:lpstr>C74</vt:lpstr>
      <vt:lpstr>C75</vt:lpstr>
      <vt:lpstr>'Académica Diurna'!Área_de_impresión</vt:lpstr>
      <vt:lpstr>'Académica Nocturna'!Área_de_impresión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'C22'!Área_de_impresión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'C3'!Área_de_impresión</vt:lpstr>
      <vt:lpstr>'C30'!Área_de_impresión</vt:lpstr>
      <vt:lpstr>'C31'!Área_de_impresión</vt:lpstr>
      <vt:lpstr>'C32'!Área_de_impresión</vt:lpstr>
      <vt:lpstr>'C33'!Área_de_impresión</vt:lpstr>
      <vt:lpstr>'C34'!Área_de_impresión</vt:lpstr>
      <vt:lpstr>'C35'!Área_de_impresión</vt:lpstr>
      <vt:lpstr>'C36'!Área_de_impresión</vt:lpstr>
      <vt:lpstr>'C37'!Área_de_impresión</vt:lpstr>
      <vt:lpstr>'C38'!Área_de_impresión</vt:lpstr>
      <vt:lpstr>'C39'!Área_de_impresión</vt:lpstr>
      <vt:lpstr>'C4'!Área_de_impresión</vt:lpstr>
      <vt:lpstr>'C40'!Área_de_impresión</vt:lpstr>
      <vt:lpstr>'C41'!Área_de_impresión</vt:lpstr>
      <vt:lpstr>'C42'!Área_de_impresión</vt:lpstr>
      <vt:lpstr>'C43'!Área_de_impresión</vt:lpstr>
      <vt:lpstr>'C44'!Área_de_impresión</vt:lpstr>
      <vt:lpstr>'C45'!Área_de_impresión</vt:lpstr>
      <vt:lpstr>'C46'!Área_de_impresión</vt:lpstr>
      <vt:lpstr>'C47'!Área_de_impresión</vt:lpstr>
      <vt:lpstr>'C49'!Área_de_impresión</vt:lpstr>
      <vt:lpstr>'C5'!Área_de_impresión</vt:lpstr>
      <vt:lpstr>'C50'!Área_de_impresión</vt:lpstr>
      <vt:lpstr>'C51'!Área_de_impresión</vt:lpstr>
      <vt:lpstr>'C52'!Área_de_impresión</vt:lpstr>
      <vt:lpstr>'C53'!Área_de_impresión</vt:lpstr>
      <vt:lpstr>'C54'!Área_de_impresión</vt:lpstr>
      <vt:lpstr>'C55'!Área_de_impresión</vt:lpstr>
      <vt:lpstr>'C56'!Área_de_impresión</vt:lpstr>
      <vt:lpstr>'C57'!Área_de_impresión</vt:lpstr>
      <vt:lpstr>'C58'!Área_de_impresión</vt:lpstr>
      <vt:lpstr>'C59'!Área_de_impresión</vt:lpstr>
      <vt:lpstr>'C6'!Área_de_impresión</vt:lpstr>
      <vt:lpstr>'C60'!Área_de_impresión</vt:lpstr>
      <vt:lpstr>'C61'!Área_de_impresión</vt:lpstr>
      <vt:lpstr>'C62'!Área_de_impresión</vt:lpstr>
      <vt:lpstr>'C63'!Área_de_impresión</vt:lpstr>
      <vt:lpstr>'C64'!Área_de_impresión</vt:lpstr>
      <vt:lpstr>'C65'!Área_de_impresión</vt:lpstr>
      <vt:lpstr>'C66'!Área_de_impresión</vt:lpstr>
      <vt:lpstr>'C67'!Área_de_impresión</vt:lpstr>
      <vt:lpstr>'C68'!Área_de_impresión</vt:lpstr>
      <vt:lpstr>'C69'!Área_de_impresión</vt:lpstr>
      <vt:lpstr>'C7'!Área_de_impresión</vt:lpstr>
      <vt:lpstr>'C70'!Área_de_impresión</vt:lpstr>
      <vt:lpstr>'C71'!Área_de_impresión</vt:lpstr>
      <vt:lpstr>'C72'!Área_de_impresión</vt:lpstr>
      <vt:lpstr>'C73'!Área_de_impresión</vt:lpstr>
      <vt:lpstr>'C74'!Área_de_impresión</vt:lpstr>
      <vt:lpstr>'C75'!Área_de_impresión</vt:lpstr>
      <vt:lpstr>'C8'!Área_de_impresión</vt:lpstr>
      <vt:lpstr>'C9'!Área_de_impresión</vt:lpstr>
      <vt:lpstr>Contenido!Área_de_impresión</vt:lpstr>
      <vt:lpstr>'Escuelas Nocturnas'!Área_de_impresión</vt:lpstr>
      <vt:lpstr>Funcionarios!Área_de_impresión</vt:lpstr>
      <vt:lpstr>'I y II Ciclos'!Área_de_impresión</vt:lpstr>
      <vt:lpstr>Portada!Área_de_impresión</vt:lpstr>
      <vt:lpstr>'Programa Aula Edad'!Área_de_impresión</vt:lpstr>
      <vt:lpstr>'Serie Histórica'!Área_de_impresión</vt:lpstr>
      <vt:lpstr>'Técnica Diurna'!Área_de_impresión</vt:lpstr>
      <vt:lpstr>'Técnica Nocturna'!Área_de_impresión</vt:lpstr>
      <vt:lpstr>'Total Colegios'!Área_de_impresión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JOSETTE RAMIREZ BARAHONA</dc:creator>
  <cp:keywords/>
  <dc:description/>
  <cp:lastModifiedBy>Dixie Brenes Vindas</cp:lastModifiedBy>
  <cp:revision/>
  <cp:lastPrinted>2026-04-13T13:49:07Z</cp:lastPrinted>
  <dcterms:created xsi:type="dcterms:W3CDTF">2025-06-27T13:28:31Z</dcterms:created>
  <dcterms:modified xsi:type="dcterms:W3CDTF">2026-04-13T20:03:24Z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0x010100C801EC971B95E24A9AEAEED059930875</vt:lpwstr>
  </property>
</Properties>
</file>